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Volumes/Macintosh HD 2 2/PREWORK_EH/Module-1/homework/"/>
    </mc:Choice>
  </mc:AlternateContent>
  <xr:revisionPtr revIDLastSave="0" documentId="13_ncr:1_{7822AA1E-13AE-8C4D-B5D5-D7E154C21998}" xr6:coauthVersionLast="36" xr6:coauthVersionMax="36" xr10:uidLastSave="{00000000-0000-0000-0000-000000000000}"/>
  <bookViews>
    <workbookView xWindow="140" yWindow="460" windowWidth="23300" windowHeight="13880" activeTab="3" xr2:uid="{00000000-000D-0000-FFFF-FFFF00000000}"/>
  </bookViews>
  <sheets>
    <sheet name="Data" sheetId="1" r:id="rId1"/>
    <sheet name="State_Category" sheetId="3" r:id="rId2"/>
    <sheet name="State_SubCat" sheetId="5" r:id="rId3"/>
    <sheet name="Cat_DateCreated" sheetId="6" r:id="rId4"/>
    <sheet name="Bonus" sheetId="7" r:id="rId5"/>
  </sheets>
  <definedNames>
    <definedName name="_xlnm._FilterDatabase" localSheetId="0" hidden="1">Data!$A$1:$T$4115</definedName>
    <definedName name="GoalState">Data!$D$2:$E$4115</definedName>
    <definedName name="RangeGoal">Data!$D$2:$D$4115</definedName>
    <definedName name="RangeState">Data!$E$2:$E$4115</definedName>
  </definedNames>
  <calcPr calcId="18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7" l="1"/>
  <c r="D12" i="7"/>
  <c r="C12" i="7"/>
  <c r="D11" i="7"/>
  <c r="D10" i="7"/>
  <c r="D9" i="7"/>
  <c r="D8" i="7"/>
  <c r="D7" i="7"/>
  <c r="D6" i="7"/>
  <c r="D5" i="7"/>
  <c r="D4" i="7"/>
  <c r="D3" i="7"/>
  <c r="D2" i="7"/>
  <c r="C13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F2" i="7" s="1"/>
  <c r="E10" i="7"/>
  <c r="G10" i="7" s="1"/>
  <c r="E6" i="7"/>
  <c r="G6" i="7" s="1"/>
  <c r="E13" i="7"/>
  <c r="F13" i="7" s="1"/>
  <c r="E9" i="7"/>
  <c r="F9" i="7" s="1"/>
  <c r="E5" i="7"/>
  <c r="H5" i="7" s="1"/>
  <c r="E12" i="7"/>
  <c r="F12" i="7" s="1"/>
  <c r="E8" i="7"/>
  <c r="H8" i="7" s="1"/>
  <c r="E4" i="7"/>
  <c r="G4" i="7" s="1"/>
  <c r="E11" i="7"/>
  <c r="H11" i="7" s="1"/>
  <c r="E7" i="7"/>
  <c r="G7" i="7" s="1"/>
  <c r="E3" i="7"/>
  <c r="G3" i="7" s="1"/>
  <c r="H13" i="7" l="1"/>
  <c r="G9" i="7"/>
  <c r="F5" i="7"/>
  <c r="G13" i="7"/>
  <c r="F8" i="7"/>
  <c r="H4" i="7"/>
  <c r="F11" i="7"/>
  <c r="H7" i="7"/>
  <c r="G2" i="7"/>
  <c r="H10" i="7"/>
  <c r="G5" i="7"/>
  <c r="H12" i="7"/>
  <c r="G8" i="7"/>
  <c r="F4" i="7"/>
  <c r="G11" i="7"/>
  <c r="F7" i="7"/>
  <c r="H3" i="7"/>
  <c r="F10" i="7"/>
  <c r="H6" i="7"/>
  <c r="H9" i="7"/>
  <c r="G12" i="7"/>
  <c r="F3" i="7"/>
  <c r="F6" i="7"/>
  <c r="H2" i="7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<sst xmlns="http://schemas.openxmlformats.org/spreadsheetml/2006/main" count="24821" uniqueCount="8400">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</sst>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/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State_Category!$A$5:$A$14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State_Category!$B$5:$B$14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A-E242-9C9A-6381B173ABDB}"/>
            </c:ext>
          </c:extLst>
        </c:ser>
        <c:ser>
          <c:idx val="1"/>
          <c:order val="1"/>
          <c:tx>
            <c:strRef>
              <c:f>State_Category!$C$3:$C$4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State_Category!$A$5:$A$14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State_Category!$C$5:$C$14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2A-E242-9C9A-6381B173ABDB}"/>
            </c:ext>
          </c:extLst>
        </c:ser>
        <c:ser>
          <c:idx val="2"/>
          <c:order val="2"/>
          <c:tx>
            <c:strRef>
              <c:f>State_Category!$D$3:$D$4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State_Category!$A$5:$A$14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State_Category!$D$5:$D$14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42A-E242-9C9A-6381B173ABDB}"/>
            </c:ext>
          </c:extLst>
        </c:ser>
        <c:ser>
          <c:idx val="3"/>
          <c:order val="3"/>
          <c:tx>
            <c:strRef>
              <c:f>State_Category!$E$3:$E$4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cat>
            <c:strRef>
              <c:f>State_Category!$A$5:$A$14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State_Category!$E$5:$E$14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42A-E242-9C9A-6381B173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79766063"/>
        <c:axId val="579767743"/>
      </c:barChart>
      <c:catAx>
        <c:axId val="57976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67743"/>
        <c:crosses val="autoZero"/>
        <c:auto val="1"/>
        <c:lblAlgn val="ctr"/>
        <c:lblOffset val="100"/>
        <c:noMultiLvlLbl val="0"/>
      </c:catAx>
      <c:valAx>
        <c:axId val="5797677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76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State_SubCat!$B$4:$B$5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State_SubCat!$B$6:$B$47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2-884A-A47A-CF07190F8611}"/>
            </c:ext>
          </c:extLst>
        </c:ser>
        <c:ser>
          <c:idx val="1"/>
          <c:order val="1"/>
          <c:tx>
            <c:strRef>
              <c:f>State_SubCat!$C$4:$C$5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State_SubCat!$C$6:$C$47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09-DF43-980B-A860C48B6F8B}"/>
            </c:ext>
          </c:extLst>
        </c:ser>
        <c:ser>
          <c:idx val="2"/>
          <c:order val="2"/>
          <c:tx>
            <c:strRef>
              <c:f>State_SubCat!$D$4:$D$5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State_SubCat!$D$6:$D$47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09-DF43-980B-A860C48B6F8B}"/>
            </c:ext>
          </c:extLst>
        </c:ser>
        <c:ser>
          <c:idx val="3"/>
          <c:order val="3"/>
          <c:tx>
            <c:strRef>
              <c:f>State_SubCat!$E$4:$E$5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State_SubCat!$E$6:$E$47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09-DF43-980B-A860C48B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6261519"/>
        <c:axId val="586161583"/>
      </c:barChart>
      <c:catAx>
        <c:axId val="58626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61583"/>
        <c:crosses val="autoZero"/>
        <c:auto val="1"/>
        <c:lblAlgn val="ctr"/>
        <c:lblOffset val="100"/>
        <c:noMultiLvlLbl val="0"/>
      </c:catAx>
      <c:valAx>
        <c:axId val="58616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26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[StarterBook.xlsx]Cat_DateCreated!PivotTable3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Cat_DateCreated!$B$4:$B$5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Cat_DateCreated!$A$6:$A$18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Cat_DateCreated!$B$6:$B$18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C4-DA48-9DE1-0D0264D4B1B6}"/>
            </c:ext>
          </c:extLst>
        </c:ser>
        <c:ser>
          <c:idx val="1"/>
          <c:order val="1"/>
          <c:tx>
            <c:strRef>
              <c:f>Cat_DateCreated!$C$4:$C$5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Cat_DateCreated!$A$6:$A$18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Cat_DateCreated!$C$6:$C$18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58C-8045-89EC-5AFA6A7E3BB5}"/>
            </c:ext>
          </c:extLst>
        </c:ser>
        <c:ser>
          <c:idx val="2"/>
          <c:order val="2"/>
          <c:tx>
            <c:strRef>
              <c:f>Cat_DateCreated!$D$4:$D$5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Cat_DateCreated!$A$6:$A$18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Cat_DateCreated!$D$6:$D$18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58C-8045-89EC-5AFA6A7E3BB5}"/>
            </c:ext>
          </c:extLst>
        </c:ser>
        <c:ser>
          <c:idx val="3"/>
          <c:order val="3"/>
          <c:tx>
            <c:strRef>
              <c:f>Cat_DateCreated!$E$4:$E$5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Cat_DateCreated!$E$6:$E$18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58C-8045-89EC-5AFA6A7E3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987775"/>
        <c:axId val="630615615"/>
      </c:lineChart>
      <c:catAx>
        <c:axId val="58698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615615"/>
        <c:crosses val="autoZero"/>
        <c:auto val="1"/>
        <c:lblAlgn val="ctr"/>
        <c:lblOffset val="100"/>
        <c:noMultiLvlLbl val="0"/>
      </c:catAx>
      <c:valAx>
        <c:axId val="63061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8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</a:t>
            </a:r>
            <a:r>
              <a:rPr lang="en-US" baseline="0"/>
              <a:t>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07-D341-9008-4C77E00A9BB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07-D341-9008-4C77E00A9BB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07-D341-9008-4C77E00A9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7046335"/>
        <c:axId val="567048015"/>
      </c:lineChart>
      <c:catAx>
        <c:axId val="56704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48015"/>
        <c:crosses val="autoZero"/>
        <c:auto val="1"/>
        <c:lblAlgn val="ctr"/>
        <c:lblOffset val="100"/>
        <c:noMultiLvlLbl val="0"/>
      </c:catAx>
      <c:valAx>
        <c:axId val="56704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04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241300</xdr:colOff>
      <xdr:row>1</xdr:row>
      <xdr:rowOff>63500</xdr:rowOff>
    </xdr:from>
    <xdr:to>
      <xdr:col>17</xdr:col>
      <xdr:colOff>393700</xdr:colOff>
      <xdr:row>25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113349-8C26-C34F-8D85-5AFEAAE66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768350</xdr:colOff>
      <xdr:row>1</xdr:row>
      <xdr:rowOff>139700</xdr:rowOff>
    </xdr:from>
    <xdr:to>
      <xdr:col>17</xdr:col>
      <xdr:colOff>406400</xdr:colOff>
      <xdr:row>25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50B0ED-461F-CC49-9117-3F5EED2F0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819150</xdr:colOff>
      <xdr:row>1</xdr:row>
      <xdr:rowOff>12700</xdr:rowOff>
    </xdr:from>
    <xdr:to>
      <xdr:col>15</xdr:col>
      <xdr:colOff>63500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C1A754-5ABB-AF40-9F93-4A38C8D27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101600</xdr:rowOff>
    </xdr:from>
    <xdr:to>
      <xdr:col>11</xdr:col>
      <xdr:colOff>254000</xdr:colOff>
      <xdr:row>30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4037FD-B49E-194E-BBD7-C8FBEC569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H" refreshedDate="43488.051012384261" createdVersion="6" refreshedVersion="6" minRefreshableVersion="3" recordCount="4114" xr:uid="{9387FF33-018C-344C-B9C7-F3343E37A7A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H" refreshedDate="43488.063203819445" createdVersion="6" refreshedVersion="6" minRefreshableVersion="3" recordCount="4114" xr:uid="{55309709-9D9A-0741-9D54-878624425FA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EEE1E-4623-EE42-978C-E970043E664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3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D88324-19E1-B746-9E7E-105B5FEEBEF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0CFA2-2552-674E-8C87-7EDA5B1363E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F1" zoomScale="80" zoomScaleNormal="80" zoomScalePageLayoutView="80" workbookViewId="0">
      <selection activeCell="M1" sqref="M1:M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21.33203125" customWidth="1"/>
    <col min="6" max="6" width="16.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8.83203125" style="6"/>
    <col min="16" max="16" width="14.33203125" customWidth="1"/>
    <col min="18" max="18" width="13" customWidth="1"/>
    <col min="19" max="20" width="11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8218</v>
      </c>
      <c r="F1" s="1" t="s">
        <v>8217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 t="s">
        <v>8219</v>
      </c>
      <c r="F2">
        <v>11633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F2/D2</f>
        <v>1.3685882352941177</v>
      </c>
      <c r="P2">
        <f t="shared" ref="P2:P65" si="1">F2/L2</f>
        <v>63.917582417582416</v>
      </c>
      <c r="Q2" t="str">
        <f>LEFT(N2,SEARCH("/",N2)-1)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 t="s">
        <v>8219</v>
      </c>
      <c r="F3">
        <v>14653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>
        <f t="shared" si="1"/>
        <v>185.48101265822785</v>
      </c>
      <c r="Q3" t="str">
        <f t="shared" ref="Q3:Q66" si="2">LEFT(N3,SEARCH("/",N3)-1)</f>
        <v>film &amp; video</v>
      </c>
      <c r="R3" t="str">
        <f t="shared" ref="R3:R66" si="3">RIGHT(N3,LEN(N3)-FIND("/",N3))</f>
        <v>television</v>
      </c>
      <c r="S3" s="10">
        <f t="shared" ref="S3:S66" si="4">(J3/86400)+25569+(-5/24)</f>
        <v>42766.392164351848</v>
      </c>
      <c r="T3" s="10">
        <f t="shared" ref="T3:T66" si="5"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 t="s">
        <v>8219</v>
      </c>
      <c r="F4">
        <v>525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 t="s">
        <v>8219</v>
      </c>
      <c r="F5">
        <v>10390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 t="s">
        <v>8219</v>
      </c>
      <c r="F6">
        <v>54116.28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 t="s">
        <v>8219</v>
      </c>
      <c r="F7">
        <v>4390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 t="s">
        <v>8219</v>
      </c>
      <c r="F8">
        <v>8519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 t="s">
        <v>8219</v>
      </c>
      <c r="F9">
        <v>9110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42515.838738425919</v>
      </c>
      <c r="T9" s="10">
        <f t="shared" si="5"/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 t="s">
        <v>8219</v>
      </c>
      <c r="F10">
        <v>3501.52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 t="s">
        <v>8219</v>
      </c>
      <c r="F11">
        <v>629.99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 t="s">
        <v>8219</v>
      </c>
      <c r="F12">
        <v>3015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 t="s">
        <v>8219</v>
      </c>
      <c r="F13">
        <v>6025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 t="s">
        <v>8219</v>
      </c>
      <c r="F14">
        <v>49588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 t="s">
        <v>8219</v>
      </c>
      <c r="F15">
        <v>5599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 t="s">
        <v>8219</v>
      </c>
      <c r="F16">
        <v>6056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 t="s">
        <v>8219</v>
      </c>
      <c r="F17">
        <v>2132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 t="s">
        <v>8219</v>
      </c>
      <c r="F18">
        <v>12029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 t="s">
        <v>8219</v>
      </c>
      <c r="F19">
        <v>1510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 t="s">
        <v>8219</v>
      </c>
      <c r="F20">
        <v>31896.33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41869.333981481475</v>
      </c>
      <c r="T20" s="10">
        <f t="shared" si="5"/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 t="s">
        <v>8219</v>
      </c>
      <c r="F21">
        <v>1235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 t="s">
        <v>8219</v>
      </c>
      <c r="F22">
        <v>2004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42200.549907407403</v>
      </c>
      <c r="T22" s="10">
        <f t="shared" si="5"/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 t="s">
        <v>8219</v>
      </c>
      <c r="F23">
        <v>20190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 t="s">
        <v>8219</v>
      </c>
      <c r="F24">
        <v>410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 t="s">
        <v>8219</v>
      </c>
      <c r="F25">
        <v>2370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 t="s">
        <v>8219</v>
      </c>
      <c r="F26">
        <v>38082.69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 t="s">
        <v>8219</v>
      </c>
      <c r="F27">
        <v>800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 t="s">
        <v>8219</v>
      </c>
      <c r="F28">
        <v>1940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 t="s">
        <v>8219</v>
      </c>
      <c r="F29">
        <v>22345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 t="s">
        <v>8219</v>
      </c>
      <c r="F30">
        <v>12042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 t="s">
        <v>8219</v>
      </c>
      <c r="F31">
        <v>3700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 t="s">
        <v>8219</v>
      </c>
      <c r="F32">
        <v>4051.99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 t="s">
        <v>8219</v>
      </c>
      <c r="F33">
        <v>13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 t="s">
        <v>8219</v>
      </c>
      <c r="F34">
        <v>28520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 t="s">
        <v>8219</v>
      </c>
      <c r="F35">
        <v>5360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 t="s">
        <v>8219</v>
      </c>
      <c r="F36">
        <v>3392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 t="s">
        <v>8219</v>
      </c>
      <c r="F37">
        <v>1665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 t="s">
        <v>8219</v>
      </c>
      <c r="F38">
        <v>8529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 t="s">
        <v>8219</v>
      </c>
      <c r="F39">
        <v>40357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 t="s">
        <v>8219</v>
      </c>
      <c r="F40">
        <v>2751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41374.84888888889</v>
      </c>
      <c r="T40" s="10">
        <f t="shared" si="5"/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 t="s">
        <v>8219</v>
      </c>
      <c r="F41">
        <v>32745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 t="s">
        <v>8219</v>
      </c>
      <c r="F42">
        <v>2027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 t="s">
        <v>8219</v>
      </c>
      <c r="F43">
        <v>2000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 t="s">
        <v>8219</v>
      </c>
      <c r="F44">
        <v>19860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 t="s">
        <v>8219</v>
      </c>
      <c r="F45">
        <v>30866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 t="s">
        <v>8219</v>
      </c>
      <c r="F46">
        <v>2000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41873.890474537031</v>
      </c>
      <c r="T46" s="10">
        <f t="shared" si="5"/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 t="s">
        <v>8219</v>
      </c>
      <c r="F47">
        <v>6000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 t="s">
        <v>8219</v>
      </c>
      <c r="F48">
        <v>8750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42323.756643518514</v>
      </c>
      <c r="T48" s="10">
        <f t="shared" si="5"/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 t="s">
        <v>8219</v>
      </c>
      <c r="F49">
        <v>5380.55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 t="s">
        <v>8219</v>
      </c>
      <c r="F50">
        <v>2159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 t="s">
        <v>8219</v>
      </c>
      <c r="F51">
        <v>12000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 t="s">
        <v>8219</v>
      </c>
      <c r="F52">
        <v>600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 t="s">
        <v>8219</v>
      </c>
      <c r="F53">
        <v>14082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</v>
      </c>
      <c r="T53" s="10">
        <f t="shared" si="5"/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 t="s">
        <v>8219</v>
      </c>
      <c r="F54">
        <v>11621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 t="s">
        <v>8219</v>
      </c>
      <c r="F55">
        <v>3289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 t="s">
        <v>8219</v>
      </c>
      <c r="F56">
        <v>10100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 t="s">
        <v>8219</v>
      </c>
      <c r="F57">
        <v>11090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 t="s">
        <v>8219</v>
      </c>
      <c r="F58">
        <v>8581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42149.340555555558</v>
      </c>
      <c r="T58" s="10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 t="s">
        <v>8219</v>
      </c>
      <c r="F59">
        <v>15285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 t="s">
        <v>8219</v>
      </c>
      <c r="F60">
        <v>10291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 t="s">
        <v>8219</v>
      </c>
      <c r="F61">
        <v>20025.14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42230.027499999997</v>
      </c>
      <c r="T61" s="10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 t="s">
        <v>8219</v>
      </c>
      <c r="F62">
        <v>4648.33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41701.693483796298</v>
      </c>
      <c r="T62" s="10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 t="s">
        <v>8219</v>
      </c>
      <c r="F63">
        <v>7415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41409.605983796289</v>
      </c>
      <c r="T63" s="10">
        <f t="shared" si="5"/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 t="s">
        <v>8219</v>
      </c>
      <c r="F64">
        <v>4642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 t="s">
        <v>8219</v>
      </c>
      <c r="F65">
        <v>2270.37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 t="s">
        <v>8219</v>
      </c>
      <c r="F66">
        <v>2080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6">F66/D66</f>
        <v>1.7333333333333334</v>
      </c>
      <c r="P66">
        <f t="shared" ref="P66:P129" si="7">F66/L66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 t="s">
        <v>8219</v>
      </c>
      <c r="F67">
        <v>7527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1.0752857142857142</v>
      </c>
      <c r="P67">
        <f t="shared" si="7"/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RIGHT(N67,LEN(N67)-FIND("/",N67))</f>
        <v>shorts</v>
      </c>
      <c r="S67" s="10">
        <f t="shared" ref="S67:S130" si="10">(J67/86400)+25569+(-5/24)</f>
        <v>41835.612893518519</v>
      </c>
      <c r="T67" s="10">
        <f t="shared" ref="T67:T130" si="11"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 t="s">
        <v>8219</v>
      </c>
      <c r="F68">
        <v>2372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 t="s">
        <v>8219</v>
      </c>
      <c r="F69">
        <v>2325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 t="s">
        <v>8219</v>
      </c>
      <c r="F70">
        <v>763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 t="s">
        <v>8219</v>
      </c>
      <c r="F71">
        <v>11094.23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 t="s">
        <v>8219</v>
      </c>
      <c r="F72">
        <v>636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 t="s">
        <v>8219</v>
      </c>
      <c r="F73">
        <v>2231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 t="s">
        <v>8219</v>
      </c>
      <c r="F74">
        <v>2385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41207.801863425928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 t="s">
        <v>8219</v>
      </c>
      <c r="F75">
        <v>900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 t="s">
        <v>8219</v>
      </c>
      <c r="F76">
        <v>564.66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 t="s">
        <v>8219</v>
      </c>
      <c r="F77">
        <v>4040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 t="s">
        <v>8219</v>
      </c>
      <c r="F78">
        <v>460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 t="s">
        <v>8219</v>
      </c>
      <c r="F79">
        <v>1570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40996.936539351846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 t="s">
        <v>8219</v>
      </c>
      <c r="F80">
        <v>1351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 t="s">
        <v>8219</v>
      </c>
      <c r="F81">
        <v>1651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 t="s">
        <v>8219</v>
      </c>
      <c r="F82">
        <v>12870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 t="s">
        <v>8219</v>
      </c>
      <c r="F83">
        <v>1485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41099.950543981475</v>
      </c>
      <c r="T83" s="10">
        <f t="shared" si="11"/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 t="s">
        <v>8219</v>
      </c>
      <c r="F84">
        <v>4000.5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 t="s">
        <v>8219</v>
      </c>
      <c r="F85">
        <v>205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 t="s">
        <v>8219</v>
      </c>
      <c r="F86">
        <v>500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 t="s">
        <v>8219</v>
      </c>
      <c r="F87">
        <v>1506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 t="s">
        <v>8219</v>
      </c>
      <c r="F88">
        <v>6388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 t="s">
        <v>8219</v>
      </c>
      <c r="F89">
        <v>2615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40322.331053240741</v>
      </c>
      <c r="T89" s="10">
        <f t="shared" si="11"/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 t="s">
        <v>8219</v>
      </c>
      <c r="F90">
        <v>3600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 t="s">
        <v>8219</v>
      </c>
      <c r="F91">
        <v>6904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41402.543888888882</v>
      </c>
      <c r="T91" s="10">
        <f t="shared" si="11"/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 t="s">
        <v>8219</v>
      </c>
      <c r="F92">
        <v>502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 t="s">
        <v>8219</v>
      </c>
      <c r="F93">
        <v>3600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 t="s">
        <v>8219</v>
      </c>
      <c r="F94">
        <v>5260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 t="s">
        <v>8219</v>
      </c>
      <c r="F95">
        <v>1106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 t="s">
        <v>8219</v>
      </c>
      <c r="F96">
        <v>260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 t="s">
        <v>8219</v>
      </c>
      <c r="F97">
        <v>460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 t="s">
        <v>8219</v>
      </c>
      <c r="F98">
        <v>1720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 t="s">
        <v>8219</v>
      </c>
      <c r="F99">
        <v>425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 t="s">
        <v>8219</v>
      </c>
      <c r="F100">
        <v>3400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41214.586504629631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 t="s">
        <v>8219</v>
      </c>
      <c r="F101">
        <v>1590.29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 t="s">
        <v>8219</v>
      </c>
      <c r="F102">
        <v>5000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 t="s">
        <v>8219</v>
      </c>
      <c r="F103">
        <v>3500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 t="s">
        <v>8219</v>
      </c>
      <c r="F104">
        <v>7665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 t="s">
        <v>8219</v>
      </c>
      <c r="F105">
        <v>1367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 t="s">
        <v>8219</v>
      </c>
      <c r="F106">
        <v>600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 t="s">
        <v>8219</v>
      </c>
      <c r="F107">
        <v>2363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 t="s">
        <v>8219</v>
      </c>
      <c r="F108">
        <v>5025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40987.568298611106</v>
      </c>
      <c r="T108" s="10">
        <f t="shared" si="11"/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 t="s">
        <v>8219</v>
      </c>
      <c r="F109">
        <v>7685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 t="s">
        <v>8219</v>
      </c>
      <c r="F110">
        <v>3700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 t="s">
        <v>8219</v>
      </c>
      <c r="F111">
        <v>2195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 t="s">
        <v>8219</v>
      </c>
      <c r="F112">
        <v>1700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 t="s">
        <v>8219</v>
      </c>
      <c r="F113">
        <v>5410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 t="s">
        <v>8219</v>
      </c>
      <c r="F114">
        <v>5200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41717.834699074076</v>
      </c>
      <c r="T114" s="10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 t="s">
        <v>8219</v>
      </c>
      <c r="F115">
        <v>7050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 t="s">
        <v>8219</v>
      </c>
      <c r="F116">
        <v>3100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 t="s">
        <v>8219</v>
      </c>
      <c r="F117">
        <v>632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40918.530601851853</v>
      </c>
      <c r="T117" s="10">
        <f t="shared" si="11"/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 t="s">
        <v>8219</v>
      </c>
      <c r="F118">
        <v>3978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 t="s">
        <v>8219</v>
      </c>
      <c r="F119">
        <v>4522.22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 t="s">
        <v>8219</v>
      </c>
      <c r="F120">
        <v>5651.58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 t="s">
        <v>8219</v>
      </c>
      <c r="F121">
        <v>3398.1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 t="s">
        <v>8220</v>
      </c>
      <c r="F122">
        <v>10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 t="s">
        <v>8220</v>
      </c>
      <c r="F123">
        <v>1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 t="s">
        <v>8220</v>
      </c>
      <c r="F124">
        <v>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 t="s">
        <v>8220</v>
      </c>
      <c r="F125">
        <v>151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 t="s">
        <v>8220</v>
      </c>
      <c r="F126">
        <v>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 t="s">
        <v>8220</v>
      </c>
      <c r="F127">
        <v>70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 t="s">
        <v>8220</v>
      </c>
      <c r="F128">
        <v>1387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 t="s">
        <v>8220</v>
      </c>
      <c r="F129">
        <v>190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 t="s">
        <v>8220</v>
      </c>
      <c r="F130">
        <v>1867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12">F130/D130</f>
        <v>1.8669999999999999E-2</v>
      </c>
      <c r="P130">
        <f t="shared" ref="P130:P193" si="13">F130/L130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 t="s">
        <v>8220</v>
      </c>
      <c r="F131">
        <v>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t="e">
        <f t="shared" si="13"/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(J131/86400)+25569+(-5/24)</f>
        <v>41882.728969907403</v>
      </c>
      <c r="T131" s="10">
        <f t="shared" ref="T131:T194" si="17">(I131/86400)+25569+(-5/24)</f>
        <v>41942.728969907403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 t="s">
        <v>8220</v>
      </c>
      <c r="F132">
        <v>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41778.707083333335</v>
      </c>
      <c r="T132" s="10">
        <f t="shared" si="17"/>
        <v>41806.636111111111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 t="s">
        <v>8220</v>
      </c>
      <c r="F133">
        <v>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 t="s">
        <v>8220</v>
      </c>
      <c r="F134">
        <v>7655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 t="s">
        <v>8220</v>
      </c>
      <c r="F135">
        <v>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 t="s">
        <v>8220</v>
      </c>
      <c r="F136">
        <v>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 t="s">
        <v>8220</v>
      </c>
      <c r="F137">
        <v>403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 t="s">
        <v>8220</v>
      </c>
      <c r="F138">
        <v>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 t="s">
        <v>8220</v>
      </c>
      <c r="F139">
        <v>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 t="s">
        <v>8220</v>
      </c>
      <c r="F140">
        <v>4712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 t="s">
        <v>8220</v>
      </c>
      <c r="F141">
        <v>500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 t="s">
        <v>8220</v>
      </c>
      <c r="F142">
        <v>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 t="s">
        <v>8220</v>
      </c>
      <c r="F143">
        <v>1293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 t="s">
        <v>8220</v>
      </c>
      <c r="F144">
        <v>10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 t="s">
        <v>8220</v>
      </c>
      <c r="F145">
        <v>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42558.855810185181</v>
      </c>
      <c r="T145" s="10">
        <f t="shared" si="17"/>
        <v>42616.038194444445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 t="s">
        <v>8220</v>
      </c>
      <c r="F146">
        <v>2070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 t="s">
        <v>8220</v>
      </c>
      <c r="F147">
        <v>338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 t="s">
        <v>8220</v>
      </c>
      <c r="F148">
        <v>115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 t="s">
        <v>8220</v>
      </c>
      <c r="F149">
        <v>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 t="s">
        <v>8220</v>
      </c>
      <c r="F150">
        <v>40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 t="s">
        <v>8220</v>
      </c>
      <c r="F151">
        <v>92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 t="s">
        <v>8220</v>
      </c>
      <c r="F152">
        <v>30112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 t="s">
        <v>8220</v>
      </c>
      <c r="F153">
        <v>140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 t="s">
        <v>8220</v>
      </c>
      <c r="F154">
        <v>30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41874.869212962956</v>
      </c>
      <c r="T154" s="10">
        <f t="shared" si="17"/>
        <v>41904.869212962956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 t="s">
        <v>8220</v>
      </c>
      <c r="F155">
        <v>359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 t="s">
        <v>8220</v>
      </c>
      <c r="F156">
        <v>40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 t="s">
        <v>8220</v>
      </c>
      <c r="F157">
        <v>81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 t="s">
        <v>8220</v>
      </c>
      <c r="F158">
        <v>1785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 t="s">
        <v>8220</v>
      </c>
      <c r="F159">
        <v>8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 t="s">
        <v>8220</v>
      </c>
      <c r="F160">
        <v>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 t="s">
        <v>8220</v>
      </c>
      <c r="F161">
        <v>10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 t="s">
        <v>8221</v>
      </c>
      <c r="F162">
        <v>0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</v>
      </c>
      <c r="T162" s="10">
        <f t="shared" si="17"/>
        <v>42231.70475694444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 t="s">
        <v>8221</v>
      </c>
      <c r="F163">
        <v>5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 t="s">
        <v>8221</v>
      </c>
      <c r="F164">
        <v>435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 t="s">
        <v>8221</v>
      </c>
      <c r="F165">
        <v>0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 t="s">
        <v>8221</v>
      </c>
      <c r="F166">
        <v>640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 t="s">
        <v>8221</v>
      </c>
      <c r="F167">
        <v>0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 t="s">
        <v>8221</v>
      </c>
      <c r="F168">
        <v>3000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 t="s">
        <v>8221</v>
      </c>
      <c r="F169">
        <v>11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 t="s">
        <v>8221</v>
      </c>
      <c r="F170">
        <v>325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 t="s">
        <v>8221</v>
      </c>
      <c r="F171">
        <v>560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 t="s">
        <v>8221</v>
      </c>
      <c r="F172">
        <v>325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 t="s">
        <v>8221</v>
      </c>
      <c r="F173">
        <v>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 t="s">
        <v>8221</v>
      </c>
      <c r="F174">
        <v>0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42082.144942129627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 t="s">
        <v>8221</v>
      </c>
      <c r="F175">
        <v>0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 t="s">
        <v>8221</v>
      </c>
      <c r="F176">
        <v>0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 t="s">
        <v>8221</v>
      </c>
      <c r="F177">
        <v>1297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 t="s">
        <v>8221</v>
      </c>
      <c r="F178">
        <v>0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 t="s">
        <v>8221</v>
      </c>
      <c r="F179">
        <v>180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 t="s">
        <v>8221</v>
      </c>
      <c r="F180">
        <v>0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 t="s">
        <v>8221</v>
      </c>
      <c r="F181">
        <v>200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 t="s">
        <v>8221</v>
      </c>
      <c r="F182">
        <v>401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 t="s">
        <v>8221</v>
      </c>
      <c r="F183">
        <v>722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 t="s">
        <v>8221</v>
      </c>
      <c r="F184">
        <v>0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 t="s">
        <v>8221</v>
      </c>
      <c r="F185">
        <v>4482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 t="s">
        <v>8221</v>
      </c>
      <c r="F186">
        <v>51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 t="s">
        <v>8221</v>
      </c>
      <c r="F187">
        <v>2200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 t="s">
        <v>8221</v>
      </c>
      <c r="F188">
        <v>0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 t="s">
        <v>8221</v>
      </c>
      <c r="F189">
        <v>800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 t="s">
        <v>8221</v>
      </c>
      <c r="F190">
        <v>0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 t="s">
        <v>8221</v>
      </c>
      <c r="F191">
        <v>345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 t="s">
        <v>8221</v>
      </c>
      <c r="F192">
        <v>50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 t="s">
        <v>8221</v>
      </c>
      <c r="F193">
        <v>250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 t="s">
        <v>8221</v>
      </c>
      <c r="F194">
        <v>17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8">F194/D194</f>
        <v>1.7E-5</v>
      </c>
      <c r="P194">
        <f t="shared" ref="P194:P257" si="19">F194/L194</f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 t="s">
        <v>8221</v>
      </c>
      <c r="F195">
        <v>0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t="e">
        <f t="shared" si="19"/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(J195/86400)+25569+(-5/24)</f>
        <v>41911.726458333331</v>
      </c>
      <c r="T195" s="10">
        <f t="shared" ref="T195:T258" si="23">(I195/86400)+25569+(-5/24)</f>
        <v>41971.768124999995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 t="s">
        <v>8221</v>
      </c>
      <c r="F196">
        <v>3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 t="s">
        <v>8221</v>
      </c>
      <c r="F197">
        <v>0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 t="s">
        <v>8221</v>
      </c>
      <c r="F198">
        <v>1465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 t="s">
        <v>8221</v>
      </c>
      <c r="F199">
        <v>262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 t="s">
        <v>8221</v>
      </c>
      <c r="F200">
        <v>279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 t="s">
        <v>8221</v>
      </c>
      <c r="F201">
        <v>0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 t="s">
        <v>8221</v>
      </c>
      <c r="F202">
        <v>1571.55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41866.875034722216</v>
      </c>
      <c r="T202" s="10">
        <f t="shared" si="23"/>
        <v>41896.875034722216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 t="s">
        <v>8221</v>
      </c>
      <c r="F203">
        <v>380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 t="s">
        <v>8221</v>
      </c>
      <c r="F204">
        <v>0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 t="s">
        <v>8221</v>
      </c>
      <c r="F205">
        <v>746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 t="s">
        <v>8221</v>
      </c>
      <c r="F206">
        <v>152165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 t="s">
        <v>8221</v>
      </c>
      <c r="F207">
        <v>1300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 t="s">
        <v>8221</v>
      </c>
      <c r="F208">
        <v>0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 t="s">
        <v>8221</v>
      </c>
      <c r="F209">
        <v>2130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 t="s">
        <v>8221</v>
      </c>
      <c r="F210">
        <v>0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 t="s">
        <v>8221</v>
      </c>
      <c r="F211">
        <v>0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 t="s">
        <v>8221</v>
      </c>
      <c r="F212">
        <v>3030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 t="s">
        <v>8221</v>
      </c>
      <c r="F213">
        <v>2230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42235.951585648145</v>
      </c>
      <c r="T213" s="10">
        <f t="shared" si="23"/>
        <v>42265.951585648145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 t="s">
        <v>8221</v>
      </c>
      <c r="F214">
        <v>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 t="s">
        <v>8221</v>
      </c>
      <c r="F215">
        <v>20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 t="s">
        <v>8221</v>
      </c>
      <c r="F216">
        <v>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 t="s">
        <v>8221</v>
      </c>
      <c r="F217">
        <v>10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 t="s">
        <v>8221</v>
      </c>
      <c r="F218">
        <v>27849.22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 t="s">
        <v>8221</v>
      </c>
      <c r="F219">
        <v>11943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 t="s">
        <v>8221</v>
      </c>
      <c r="F220">
        <v>100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 t="s">
        <v>8221</v>
      </c>
      <c r="F221">
        <v>8815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 t="s">
        <v>8221</v>
      </c>
      <c r="F222">
        <v>360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42236.629166666666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 t="s">
        <v>8221</v>
      </c>
      <c r="F223">
        <v>0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 t="s">
        <v>8221</v>
      </c>
      <c r="F224">
        <v>130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 t="s">
        <v>8221</v>
      </c>
      <c r="F225">
        <v>0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 t="s">
        <v>8221</v>
      </c>
      <c r="F226">
        <v>0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 t="s">
        <v>8221</v>
      </c>
      <c r="F227">
        <v>0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 t="s">
        <v>8221</v>
      </c>
      <c r="F228">
        <v>250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 t="s">
        <v>8221</v>
      </c>
      <c r="F229">
        <v>0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 t="s">
        <v>8221</v>
      </c>
      <c r="F230">
        <v>0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 t="s">
        <v>8221</v>
      </c>
      <c r="F231">
        <v>0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 t="s">
        <v>8221</v>
      </c>
      <c r="F232">
        <v>60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42129.568877314814</v>
      </c>
      <c r="T232" s="10">
        <f t="shared" si="23"/>
        <v>42159.568877314814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 t="s">
        <v>8221</v>
      </c>
      <c r="F233">
        <v>0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</v>
      </c>
      <c r="T233" s="10">
        <f t="shared" si="23"/>
        <v>42371.75059027777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 t="s">
        <v>8221</v>
      </c>
      <c r="F234">
        <v>110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 t="s">
        <v>8221</v>
      </c>
      <c r="F235">
        <v>0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 t="s">
        <v>8221</v>
      </c>
      <c r="F236">
        <v>401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 t="s">
        <v>8221</v>
      </c>
      <c r="F237">
        <v>0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 t="s">
        <v>8221</v>
      </c>
      <c r="F238">
        <v>0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42320.876145833332</v>
      </c>
      <c r="T238" s="10">
        <f t="shared" si="23"/>
        <v>42373.791666666664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 t="s">
        <v>8221</v>
      </c>
      <c r="F239">
        <v>50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 t="s">
        <v>8221</v>
      </c>
      <c r="F240">
        <v>0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42713.754166666666</v>
      </c>
      <c r="T240" s="10">
        <f t="shared" si="23"/>
        <v>42734.166666666664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 t="s">
        <v>8221</v>
      </c>
      <c r="F241">
        <v>250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 t="s">
        <v>8219</v>
      </c>
      <c r="F242">
        <v>16145.12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 t="s">
        <v>8219</v>
      </c>
      <c r="F243">
        <v>41000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 t="s">
        <v>8219</v>
      </c>
      <c r="F244">
        <v>14750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 t="s">
        <v>8219</v>
      </c>
      <c r="F245">
        <v>25648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 t="s">
        <v>8219</v>
      </c>
      <c r="F246">
        <v>3981.5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 t="s">
        <v>8219</v>
      </c>
      <c r="F247">
        <v>5186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 t="s">
        <v>8219</v>
      </c>
      <c r="F248">
        <v>15273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 t="s">
        <v>8219</v>
      </c>
      <c r="F249">
        <v>6705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 t="s">
        <v>8219</v>
      </c>
      <c r="F250">
        <v>86133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 t="s">
        <v>8219</v>
      </c>
      <c r="F251">
        <v>11292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 t="s">
        <v>8219</v>
      </c>
      <c r="F252">
        <v>31675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 t="s">
        <v>8219</v>
      </c>
      <c r="F253">
        <v>4395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 t="s">
        <v>8219</v>
      </c>
      <c r="F254">
        <v>9228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40266.454374999994</v>
      </c>
      <c r="T254" s="10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 t="s">
        <v>8219</v>
      </c>
      <c r="F255">
        <v>1511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 t="s">
        <v>8219</v>
      </c>
      <c r="F256">
        <v>28067.34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42263.744328703702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 t="s">
        <v>8219</v>
      </c>
      <c r="F257">
        <v>8538.66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 t="s">
        <v>8219</v>
      </c>
      <c r="F258">
        <v>18083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24">F258/D258</f>
        <v>1.391</v>
      </c>
      <c r="P258">
        <f t="shared" ref="P258:P321" si="25">F258/L258</f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 t="s">
        <v>8219</v>
      </c>
      <c r="F259">
        <v>37354.269999999997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1.0672648571428571</v>
      </c>
      <c r="P259">
        <f t="shared" si="25"/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(J259/86400)+25569+(-5/24)</f>
        <v>42479.418541666666</v>
      </c>
      <c r="T259" s="10">
        <f t="shared" ref="T259:T322" si="29"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 t="s">
        <v>8219</v>
      </c>
      <c r="F260">
        <v>57342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 t="s">
        <v>8219</v>
      </c>
      <c r="F261">
        <v>98953.42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 t="s">
        <v>8219</v>
      </c>
      <c r="F262">
        <v>10640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 t="s">
        <v>8219</v>
      </c>
      <c r="F263">
        <v>21480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 t="s">
        <v>8219</v>
      </c>
      <c r="F264">
        <v>6000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 t="s">
        <v>8219</v>
      </c>
      <c r="F265">
        <v>29520.27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 t="s">
        <v>8219</v>
      </c>
      <c r="F266">
        <v>5910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 t="s">
        <v>8219</v>
      </c>
      <c r="F267">
        <v>5555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40267.03738425926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 t="s">
        <v>8219</v>
      </c>
      <c r="F268">
        <v>1455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 t="s">
        <v>8219</v>
      </c>
      <c r="F269">
        <v>12965.44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 t="s">
        <v>8219</v>
      </c>
      <c r="F270">
        <v>5570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 t="s">
        <v>8219</v>
      </c>
      <c r="F271">
        <v>147233.76999999999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 t="s">
        <v>8219</v>
      </c>
      <c r="F272">
        <v>3510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40637.658217592594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 t="s">
        <v>8219</v>
      </c>
      <c r="F273">
        <v>31404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41611.891909722217</v>
      </c>
      <c r="T273" s="10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 t="s">
        <v>8219</v>
      </c>
      <c r="F274">
        <v>5323.01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 t="s">
        <v>8219</v>
      </c>
      <c r="F275">
        <v>5388.79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 t="s">
        <v>8219</v>
      </c>
      <c r="F276">
        <v>6240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 t="s">
        <v>8219</v>
      </c>
      <c r="F277">
        <v>21679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 t="s">
        <v>8219</v>
      </c>
      <c r="F278">
        <v>5904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40966.873541666668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 t="s">
        <v>8219</v>
      </c>
      <c r="F279">
        <v>71748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 t="s">
        <v>8219</v>
      </c>
      <c r="F280">
        <v>40594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 t="s">
        <v>8219</v>
      </c>
      <c r="F281">
        <v>26744.11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 t="s">
        <v>8219</v>
      </c>
      <c r="F282">
        <v>117108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41744.382349537038</v>
      </c>
      <c r="T282" s="10">
        <f t="shared" si="29"/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 t="s">
        <v>8219</v>
      </c>
      <c r="F283">
        <v>6632.32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 t="s">
        <v>8219</v>
      </c>
      <c r="F284">
        <v>45535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 t="s">
        <v>8219</v>
      </c>
      <c r="F285">
        <v>20569.05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 t="s">
        <v>8219</v>
      </c>
      <c r="F286">
        <v>41850.46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 t="s">
        <v>8219</v>
      </c>
      <c r="F287">
        <v>32035.51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 t="s">
        <v>8219</v>
      </c>
      <c r="F288">
        <v>16373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41313.607916666668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 t="s">
        <v>8219</v>
      </c>
      <c r="F289">
        <v>26445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 t="s">
        <v>8219</v>
      </c>
      <c r="F290">
        <v>51605.31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 t="s">
        <v>8219</v>
      </c>
      <c r="F291">
        <v>15723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 t="s">
        <v>8219</v>
      </c>
      <c r="F292">
        <v>4800.8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 t="s">
        <v>8219</v>
      </c>
      <c r="F293">
        <v>6001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 t="s">
        <v>8219</v>
      </c>
      <c r="F294">
        <v>76130.2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 t="s">
        <v>8219</v>
      </c>
      <c r="F295">
        <v>26360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 t="s">
        <v>8219</v>
      </c>
      <c r="F296">
        <v>5000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 t="s">
        <v>8219</v>
      </c>
      <c r="F297">
        <v>66554.559999999998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 t="s">
        <v>8219</v>
      </c>
      <c r="F298">
        <v>29681.55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 t="s">
        <v>8219</v>
      </c>
      <c r="F299">
        <v>20128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42089.519687499997</v>
      </c>
      <c r="T299" s="10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 t="s">
        <v>8219</v>
      </c>
      <c r="F300">
        <v>137254.84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 t="s">
        <v>8219</v>
      </c>
      <c r="F301">
        <v>17895.25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 t="s">
        <v>8219</v>
      </c>
      <c r="F302">
        <v>25430.66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 t="s">
        <v>8219</v>
      </c>
      <c r="F303">
        <v>15435.55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 t="s">
        <v>8219</v>
      </c>
      <c r="F304">
        <v>10046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 t="s">
        <v>8219</v>
      </c>
      <c r="F305">
        <v>4124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41031.862800925919</v>
      </c>
      <c r="T305" s="10">
        <f t="shared" si="29"/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 t="s">
        <v>8219</v>
      </c>
      <c r="F306">
        <v>7876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 t="s">
        <v>8219</v>
      </c>
      <c r="F307">
        <v>9775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 t="s">
        <v>8219</v>
      </c>
      <c r="F308">
        <v>2929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 t="s">
        <v>8219</v>
      </c>
      <c r="F309">
        <v>24490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41282.736122685186</v>
      </c>
      <c r="T309" s="10">
        <f t="shared" si="29"/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 t="s">
        <v>8219</v>
      </c>
      <c r="F310">
        <v>12668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 t="s">
        <v>8219</v>
      </c>
      <c r="F311">
        <v>21410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 t="s">
        <v>8219</v>
      </c>
      <c r="F312">
        <v>1041.29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 t="s">
        <v>8219</v>
      </c>
      <c r="F313">
        <v>20820.330000000002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 t="s">
        <v>8219</v>
      </c>
      <c r="F314">
        <v>8950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 t="s">
        <v>8219</v>
      </c>
      <c r="F315">
        <v>17805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 t="s">
        <v>8219</v>
      </c>
      <c r="F316">
        <v>3851.5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 t="s">
        <v>8219</v>
      </c>
      <c r="F317">
        <v>25312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 t="s">
        <v>8219</v>
      </c>
      <c r="F318">
        <v>17066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 t="s">
        <v>8219</v>
      </c>
      <c r="F319">
        <v>30241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 t="s">
        <v>8219</v>
      </c>
      <c r="F320">
        <v>14166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 t="s">
        <v>8219</v>
      </c>
      <c r="F321">
        <v>5634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 t="s">
        <v>8219</v>
      </c>
      <c r="F322">
        <v>21316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30">F322/D322</f>
        <v>1.0658000000000001</v>
      </c>
      <c r="P322">
        <f t="shared" ref="P322:P385" si="31">F322/L322</f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 t="s">
        <v>8219</v>
      </c>
      <c r="F323">
        <v>35932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1.0266285714285714</v>
      </c>
      <c r="P323">
        <f t="shared" si="31"/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(J323/86400)+25569+(-5/24)</f>
        <v>42647.238263888888</v>
      </c>
      <c r="T323" s="10">
        <f t="shared" ref="T323:T386" si="35"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 t="s">
        <v>8219</v>
      </c>
      <c r="F324">
        <v>26978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 t="s">
        <v>8219</v>
      </c>
      <c r="F325">
        <v>6646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 t="s">
        <v>8219</v>
      </c>
      <c r="F326">
        <v>8636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 t="s">
        <v>8219</v>
      </c>
      <c r="F327">
        <v>52198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 t="s">
        <v>8219</v>
      </c>
      <c r="F328">
        <v>169394.6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 t="s">
        <v>8219</v>
      </c>
      <c r="F329">
        <v>5456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 t="s">
        <v>8219</v>
      </c>
      <c r="F330">
        <v>77710.8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 t="s">
        <v>8219</v>
      </c>
      <c r="F331">
        <v>10550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 t="s">
        <v>8219</v>
      </c>
      <c r="F332">
        <v>35640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 t="s">
        <v>8219</v>
      </c>
      <c r="F333">
        <v>42642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 t="s">
        <v>8219</v>
      </c>
      <c r="F334">
        <v>113015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 t="s">
        <v>8219</v>
      </c>
      <c r="F335">
        <v>50091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 t="s">
        <v>8219</v>
      </c>
      <c r="F336">
        <v>10119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 t="s">
        <v>8219</v>
      </c>
      <c r="F337">
        <v>8735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 t="s">
        <v>8219</v>
      </c>
      <c r="F338">
        <v>29209.78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 t="s">
        <v>8219</v>
      </c>
      <c r="F339">
        <v>3035.05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 t="s">
        <v>8219</v>
      </c>
      <c r="F340">
        <v>16520.04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 t="s">
        <v>8219</v>
      </c>
      <c r="F341">
        <v>6485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 t="s">
        <v>8219</v>
      </c>
      <c r="F342">
        <v>43758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 t="s">
        <v>8219</v>
      </c>
      <c r="F343">
        <v>3735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 t="s">
        <v>8219</v>
      </c>
      <c r="F344">
        <v>55201.52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 t="s">
        <v>8219</v>
      </c>
      <c r="F345">
        <v>30608.59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 t="s">
        <v>8219</v>
      </c>
      <c r="F346">
        <v>34198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 t="s">
        <v>8219</v>
      </c>
      <c r="F347">
        <v>17875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 t="s">
        <v>8219</v>
      </c>
      <c r="F348">
        <v>17028.88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42261.291909722218</v>
      </c>
      <c r="T348" s="10">
        <f t="shared" si="35"/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 t="s">
        <v>8219</v>
      </c>
      <c r="F349">
        <v>44636.2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 t="s">
        <v>8219</v>
      </c>
      <c r="F350">
        <v>10300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 t="s">
        <v>8219</v>
      </c>
      <c r="F351">
        <v>12007.18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 t="s">
        <v>8219</v>
      </c>
      <c r="F352">
        <v>28690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 t="s">
        <v>8219</v>
      </c>
      <c r="F353">
        <v>43296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 t="s">
        <v>8219</v>
      </c>
      <c r="F354">
        <v>11656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 t="s">
        <v>8219</v>
      </c>
      <c r="F355">
        <v>63460.18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 t="s">
        <v>8219</v>
      </c>
      <c r="F356">
        <v>3638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 t="s">
        <v>8219</v>
      </c>
      <c r="F357">
        <v>40690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 t="s">
        <v>8219</v>
      </c>
      <c r="F358">
        <v>7701.93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 t="s">
        <v>8219</v>
      </c>
      <c r="F359">
        <v>26100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 t="s">
        <v>8219</v>
      </c>
      <c r="F360">
        <v>51544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 t="s">
        <v>8219</v>
      </c>
      <c r="F361">
        <v>25375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41934.86215277778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 t="s">
        <v>8219</v>
      </c>
      <c r="F362">
        <v>12165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 t="s">
        <v>8219</v>
      </c>
      <c r="F363">
        <v>38876.949999999997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 t="s">
        <v>8219</v>
      </c>
      <c r="F364">
        <v>12000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 t="s">
        <v>8219</v>
      </c>
      <c r="F365">
        <v>9044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 t="s">
        <v>8219</v>
      </c>
      <c r="F366">
        <v>7711.3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 t="s">
        <v>8219</v>
      </c>
      <c r="F367">
        <v>15596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 t="s">
        <v>8219</v>
      </c>
      <c r="F368">
        <v>38500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41019.584699074076</v>
      </c>
      <c r="T368" s="10">
        <f t="shared" si="35"/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 t="s">
        <v>8219</v>
      </c>
      <c r="F369">
        <v>10335.01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 t="s">
        <v>8219</v>
      </c>
      <c r="F370">
        <v>13014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 t="s">
        <v>8219</v>
      </c>
      <c r="F371">
        <v>7160.12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 t="s">
        <v>8219</v>
      </c>
      <c r="F372">
        <v>30505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 t="s">
        <v>8219</v>
      </c>
      <c r="F373">
        <v>171253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 t="s">
        <v>8219</v>
      </c>
      <c r="F374">
        <v>376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 t="s">
        <v>8219</v>
      </c>
      <c r="F375">
        <v>8000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 t="s">
        <v>8219</v>
      </c>
      <c r="F376">
        <v>7839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 t="s">
        <v>8219</v>
      </c>
      <c r="F377">
        <v>600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 t="s">
        <v>8219</v>
      </c>
      <c r="F378">
        <v>2596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 t="s">
        <v>8219</v>
      </c>
      <c r="F379">
        <v>13728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 t="s">
        <v>8219</v>
      </c>
      <c r="F380">
        <v>3353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 t="s">
        <v>8219</v>
      </c>
      <c r="F381">
        <v>17412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 t="s">
        <v>8219</v>
      </c>
      <c r="F382">
        <v>5660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 t="s">
        <v>8219</v>
      </c>
      <c r="F383">
        <v>26182.5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 t="s">
        <v>8219</v>
      </c>
      <c r="F384">
        <v>1535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 t="s">
        <v>8219</v>
      </c>
      <c r="F385">
        <v>2065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 t="s">
        <v>8219</v>
      </c>
      <c r="F386">
        <v>22421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36">F386/D386</f>
        <v>1.1210500000000001</v>
      </c>
      <c r="P386">
        <f t="shared" ref="P386:P449" si="37">F386/L386</f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 t="s">
        <v>8219</v>
      </c>
      <c r="F387">
        <v>26495.5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1.05982</v>
      </c>
      <c r="P387">
        <f t="shared" si="37"/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(J387/86400)+25569+(-5/24)</f>
        <v>41934.376168981478</v>
      </c>
      <c r="T387" s="10">
        <f t="shared" ref="T387:T450" si="41"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 t="s">
        <v>8219</v>
      </c>
      <c r="F388">
        <v>601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 t="s">
        <v>8219</v>
      </c>
      <c r="F389">
        <v>81316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 t="s">
        <v>8219</v>
      </c>
      <c r="F390">
        <v>6308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</v>
      </c>
      <c r="T390" s="10">
        <f t="shared" si="41"/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 t="s">
        <v>8219</v>
      </c>
      <c r="F391">
        <v>123444.12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41673.854745370372</v>
      </c>
      <c r="T391" s="10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 t="s">
        <v>8219</v>
      </c>
      <c r="F392">
        <v>1000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 t="s">
        <v>8219</v>
      </c>
      <c r="F393">
        <v>20122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40864.833923611106</v>
      </c>
      <c r="T393" s="10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 t="s">
        <v>8219</v>
      </c>
      <c r="F394">
        <v>18667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 t="s">
        <v>8219</v>
      </c>
      <c r="F395">
        <v>55223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 t="s">
        <v>8219</v>
      </c>
      <c r="F396">
        <v>5259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 t="s">
        <v>8219</v>
      </c>
      <c r="F397">
        <v>10804.45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 t="s">
        <v>8219</v>
      </c>
      <c r="F398">
        <v>16000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41082.356550925928</v>
      </c>
      <c r="T398" s="10">
        <f t="shared" si="41"/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 t="s">
        <v>8219</v>
      </c>
      <c r="F399">
        <v>12929.35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 t="s">
        <v>8219</v>
      </c>
      <c r="F400">
        <v>9387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 t="s">
        <v>8219</v>
      </c>
      <c r="F401">
        <v>21361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 t="s">
        <v>8219</v>
      </c>
      <c r="F402">
        <v>11230.25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 t="s">
        <v>8219</v>
      </c>
      <c r="F403">
        <v>51906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 t="s">
        <v>8219</v>
      </c>
      <c r="F404">
        <v>2833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 t="s">
        <v>8219</v>
      </c>
      <c r="F405">
        <v>5263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 t="s">
        <v>8219</v>
      </c>
      <c r="F406">
        <v>36082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41646.419699074067</v>
      </c>
      <c r="T406" s="10">
        <f t="shared" si="41"/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 t="s">
        <v>8219</v>
      </c>
      <c r="F407">
        <v>3036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 t="s">
        <v>8219</v>
      </c>
      <c r="F408">
        <v>3015.73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 t="s">
        <v>8219</v>
      </c>
      <c r="F409">
        <v>2031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 t="s">
        <v>8219</v>
      </c>
      <c r="F410">
        <v>6086.26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 t="s">
        <v>8219</v>
      </c>
      <c r="F411">
        <v>684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 t="s">
        <v>8219</v>
      </c>
      <c r="F412">
        <v>1283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42113.773113425923</v>
      </c>
      <c r="T412" s="10">
        <f t="shared" si="41"/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 t="s">
        <v>8219</v>
      </c>
      <c r="F413">
        <v>30315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 t="s">
        <v>8219</v>
      </c>
      <c r="F414">
        <v>3171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 t="s">
        <v>8219</v>
      </c>
      <c r="F415">
        <v>13451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 t="s">
        <v>8219</v>
      </c>
      <c r="F416">
        <v>19028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 t="s">
        <v>8219</v>
      </c>
      <c r="F417">
        <v>1430.06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 t="s">
        <v>8219</v>
      </c>
      <c r="F418">
        <v>1202.17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 t="s">
        <v>8219</v>
      </c>
      <c r="F419">
        <v>10526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41360.762268518512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 t="s">
        <v>8219</v>
      </c>
      <c r="F420">
        <v>22542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 t="s">
        <v>8219</v>
      </c>
      <c r="F421">
        <v>8035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 t="s">
        <v>8221</v>
      </c>
      <c r="F422">
        <v>14.5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 t="s">
        <v>8221</v>
      </c>
      <c r="F423">
        <v>301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 t="s">
        <v>8221</v>
      </c>
      <c r="F424">
        <v>430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41863.052048611113</v>
      </c>
      <c r="T424" s="10">
        <f t="shared" si="41"/>
        <v>41893.052048611113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 t="s">
        <v>8221</v>
      </c>
      <c r="F425">
        <v>153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 t="s">
        <v>8221</v>
      </c>
      <c r="F426">
        <v>203.9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 t="s">
        <v>8221</v>
      </c>
      <c r="F427">
        <v>6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 t="s">
        <v>8221</v>
      </c>
      <c r="F428">
        <v>133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 t="s">
        <v>8221</v>
      </c>
      <c r="F429">
        <v>0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42285.700694444444</v>
      </c>
      <c r="T429" s="10">
        <f t="shared" si="41"/>
        <v>42299.582638888889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 t="s">
        <v>8221</v>
      </c>
      <c r="F430">
        <v>676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 t="s">
        <v>8221</v>
      </c>
      <c r="F431">
        <v>0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 t="s">
        <v>8221</v>
      </c>
      <c r="F432">
        <v>24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 t="s">
        <v>8221</v>
      </c>
      <c r="F433">
        <v>415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42526.662997685184</v>
      </c>
      <c r="T433" s="10">
        <f t="shared" si="41"/>
        <v>42556.662997685184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 t="s">
        <v>8221</v>
      </c>
      <c r="F434">
        <v>570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 t="s">
        <v>8221</v>
      </c>
      <c r="F435">
        <v>0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42228.421550925923</v>
      </c>
      <c r="T435" s="10">
        <f t="shared" si="41"/>
        <v>42288.421550925923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 t="s">
        <v>8221</v>
      </c>
      <c r="F436">
        <v>125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 t="s">
        <v>8221</v>
      </c>
      <c r="F437">
        <v>3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 t="s">
        <v>8221</v>
      </c>
      <c r="F438">
        <v>0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 t="s">
        <v>8221</v>
      </c>
      <c r="F439">
        <v>0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 t="s">
        <v>8221</v>
      </c>
      <c r="F440">
        <v>1876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 t="s">
        <v>8221</v>
      </c>
      <c r="F441">
        <v>0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41919.553449074076</v>
      </c>
      <c r="T441" s="10">
        <f t="shared" si="41"/>
        <v>41929.553449074076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 t="s">
        <v>8221</v>
      </c>
      <c r="F442">
        <v>5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 t="s">
        <v>8221</v>
      </c>
      <c r="F443">
        <v>0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 t="s">
        <v>8221</v>
      </c>
      <c r="F444">
        <v>6691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 t="s">
        <v>8221</v>
      </c>
      <c r="F445">
        <v>10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 t="s">
        <v>8221</v>
      </c>
      <c r="F446">
        <v>50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 t="s">
        <v>8221</v>
      </c>
      <c r="F447">
        <v>2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 t="s">
        <v>8221</v>
      </c>
      <c r="F448">
        <v>766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 t="s">
        <v>8221</v>
      </c>
      <c r="F449">
        <v>5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 t="s">
        <v>8221</v>
      </c>
      <c r="F450">
        <v>82.01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42">F450/D450</f>
        <v>3.2804E-2</v>
      </c>
      <c r="P450">
        <f t="shared" ref="P450:P513" si="43">F450/L450</f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 t="s">
        <v>8221</v>
      </c>
      <c r="F451">
        <v>45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2.2499999999999999E-2</v>
      </c>
      <c r="P451">
        <f t="shared" si="43"/>
        <v>9</v>
      </c>
      <c r="Q451" t="str">
        <f t="shared" ref="Q451:Q514" si="44">LEFT(N451,SEARCH("/",N451)-1)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(J451/86400)+25569+(-5/24)</f>
        <v>41534.359780092593</v>
      </c>
      <c r="T451" s="10">
        <f t="shared" ref="T451:T514" si="47">(I451/86400)+25569+(-5/24)</f>
        <v>41564.359780092593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 t="s">
        <v>8221</v>
      </c>
      <c r="F452">
        <v>396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 t="s">
        <v>8221</v>
      </c>
      <c r="F453">
        <v>0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 t="s">
        <v>8221</v>
      </c>
      <c r="F454">
        <v>480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42107.49554398148</v>
      </c>
      <c r="T454" s="10">
        <f t="shared" si="47"/>
        <v>42137.49554398148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 t="s">
        <v>8221</v>
      </c>
      <c r="F455">
        <v>26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 t="s">
        <v>8221</v>
      </c>
      <c r="F456">
        <v>82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 t="s">
        <v>8221</v>
      </c>
      <c r="F457">
        <v>45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40970.794236111113</v>
      </c>
      <c r="T457" s="10">
        <f t="shared" si="47"/>
        <v>41015.813194444439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 t="s">
        <v>8221</v>
      </c>
      <c r="F458">
        <v>61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41547.486122685186</v>
      </c>
      <c r="T458" s="10">
        <f t="shared" si="47"/>
        <v>41568.957638888889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 t="s">
        <v>8221</v>
      </c>
      <c r="F459">
        <v>0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 t="s">
        <v>8221</v>
      </c>
      <c r="F460">
        <v>821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 t="s">
        <v>8221</v>
      </c>
      <c r="F461">
        <v>25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 t="s">
        <v>8221</v>
      </c>
      <c r="F462">
        <v>25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 t="s">
        <v>8221</v>
      </c>
      <c r="F463">
        <v>0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 t="s">
        <v>8221</v>
      </c>
      <c r="F464">
        <v>0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40704.918298611105</v>
      </c>
      <c r="T464" s="10">
        <f t="shared" si="47"/>
        <v>40764.918298611105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 t="s">
        <v>8221</v>
      </c>
      <c r="F465">
        <v>1250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 t="s">
        <v>8221</v>
      </c>
      <c r="F466">
        <v>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42488.640451388885</v>
      </c>
      <c r="T466" s="10">
        <f t="shared" si="47"/>
        <v>42508.640451388885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 t="s">
        <v>8221</v>
      </c>
      <c r="F467">
        <v>138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 t="s">
        <v>8221</v>
      </c>
      <c r="F468">
        <v>76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 t="s">
        <v>8221</v>
      </c>
      <c r="F469">
        <v>4315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 t="s">
        <v>8221</v>
      </c>
      <c r="F470">
        <v>0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41040.959293981483</v>
      </c>
      <c r="T470" s="10">
        <f t="shared" si="47"/>
        <v>41100.952141203699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 t="s">
        <v>8221</v>
      </c>
      <c r="F471">
        <v>0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 t="s">
        <v>8221</v>
      </c>
      <c r="F472">
        <v>51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 t="s">
        <v>8221</v>
      </c>
      <c r="F473">
        <v>6541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 t="s">
        <v>8221</v>
      </c>
      <c r="F474">
        <v>141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 t="s">
        <v>8221</v>
      </c>
      <c r="F475">
        <v>861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 t="s">
        <v>8221</v>
      </c>
      <c r="F476">
        <v>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 t="s">
        <v>8221</v>
      </c>
      <c r="F477">
        <v>0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 t="s">
        <v>8221</v>
      </c>
      <c r="F478">
        <v>4906.59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 t="s">
        <v>8221</v>
      </c>
      <c r="F479">
        <v>0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 t="s">
        <v>8221</v>
      </c>
      <c r="F480">
        <v>0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 t="s">
        <v>8221</v>
      </c>
      <c r="F481">
        <v>4884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 t="s">
        <v>8221</v>
      </c>
      <c r="F482">
        <v>7764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41465.29184027778</v>
      </c>
      <c r="T482" s="10">
        <f t="shared" si="47"/>
        <v>41495.29184027778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 t="s">
        <v>8221</v>
      </c>
      <c r="F483">
        <v>1830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 t="s">
        <v>8221</v>
      </c>
      <c r="F484">
        <v>10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42447.688541666663</v>
      </c>
      <c r="T484" s="10">
        <f t="shared" si="47"/>
        <v>42474.398611111108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 t="s">
        <v>8221</v>
      </c>
      <c r="F485">
        <v>7530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 t="s">
        <v>8221</v>
      </c>
      <c r="F486">
        <v>149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 t="s">
        <v>8221</v>
      </c>
      <c r="F487">
        <v>8315.01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41381.297442129631</v>
      </c>
      <c r="T487" s="10">
        <f t="shared" si="47"/>
        <v>41411.297442129631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 t="s">
        <v>8221</v>
      </c>
      <c r="F488">
        <v>50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 t="s">
        <v>8221</v>
      </c>
      <c r="F489">
        <v>0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 t="s">
        <v>8221</v>
      </c>
      <c r="F490">
        <v>0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 t="s">
        <v>8221</v>
      </c>
      <c r="F491">
        <v>215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 t="s">
        <v>8221</v>
      </c>
      <c r="F492">
        <v>0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41113.760243055549</v>
      </c>
      <c r="T492" s="10">
        <f t="shared" si="47"/>
        <v>41143.760243055549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 t="s">
        <v>8221</v>
      </c>
      <c r="F493">
        <v>0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42366.774293981478</v>
      </c>
      <c r="T493" s="10">
        <f t="shared" si="47"/>
        <v>42396.774293981478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 t="s">
        <v>8221</v>
      </c>
      <c r="F494">
        <v>0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 t="s">
        <v>8221</v>
      </c>
      <c r="F495">
        <v>0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42114.517800925925</v>
      </c>
      <c r="T495" s="10">
        <f t="shared" si="47"/>
        <v>42144.517800925925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 t="s">
        <v>8221</v>
      </c>
      <c r="F496">
        <v>31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 t="s">
        <v>8221</v>
      </c>
      <c r="F497">
        <v>0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 t="s">
        <v>8221</v>
      </c>
      <c r="F498">
        <v>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 t="s">
        <v>8221</v>
      </c>
      <c r="F499">
        <v>30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 t="s">
        <v>8221</v>
      </c>
      <c r="F500">
        <v>2994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80" hidden="1" x14ac:dyDescent="0.2">
      <c r="A501">
        <v>499</v>
      </c>
      <c r="B501" s="3" t="s">
        <v>500</v>
      </c>
      <c r="C501" s="3" t="s">
        <v>4609</v>
      </c>
      <c r="D501">
        <v>20000</v>
      </c>
      <c r="E501" t="s">
        <v>8221</v>
      </c>
      <c r="F501">
        <v>1910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 t="s">
        <v>8221</v>
      </c>
      <c r="F502">
        <v>215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40247.677673611106</v>
      </c>
      <c r="T502" s="10">
        <f t="shared" si="47"/>
        <v>40306.719444444439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 t="s">
        <v>8221</v>
      </c>
      <c r="F503">
        <v>0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 t="s">
        <v>8221</v>
      </c>
      <c r="F504">
        <v>230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 t="s">
        <v>8221</v>
      </c>
      <c r="F505">
        <v>114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 t="s">
        <v>8221</v>
      </c>
      <c r="F506">
        <v>335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 t="s">
        <v>8221</v>
      </c>
      <c r="F507">
        <v>52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 t="s">
        <v>8221</v>
      </c>
      <c r="F508">
        <v>250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 t="s">
        <v>8221</v>
      </c>
      <c r="F509">
        <v>640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 t="s">
        <v>8221</v>
      </c>
      <c r="F510">
        <v>400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 t="s">
        <v>8221</v>
      </c>
      <c r="F511">
        <v>10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 t="s">
        <v>8221</v>
      </c>
      <c r="F512">
        <v>0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 t="s">
        <v>8221</v>
      </c>
      <c r="F513">
        <v>150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 t="s">
        <v>8221</v>
      </c>
      <c r="F514">
        <v>11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48">F514/D514</f>
        <v>1.3749999999999999E-3</v>
      </c>
      <c r="P514">
        <f t="shared" ref="P514:P577" si="49">F514/L514</f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 t="s">
        <v>8221</v>
      </c>
      <c r="F515">
        <v>6962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0.13924</v>
      </c>
      <c r="P515">
        <f t="shared" si="49"/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(J515/86400)+25569+(-5/24)</f>
        <v>42552.445659722223</v>
      </c>
      <c r="T515" s="10">
        <f t="shared" ref="T515:T578" si="53">(I515/86400)+25569+(-5/24)</f>
        <v>42597.083333333336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 t="s">
        <v>8221</v>
      </c>
      <c r="F516">
        <v>50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 t="s">
        <v>8221</v>
      </c>
      <c r="F517">
        <v>24651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 t="s">
        <v>8221</v>
      </c>
      <c r="F518">
        <v>0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 t="s">
        <v>8221</v>
      </c>
      <c r="F519">
        <v>205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 t="s">
        <v>8221</v>
      </c>
      <c r="F520">
        <v>0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 t="s">
        <v>8221</v>
      </c>
      <c r="F521">
        <v>2746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41218.183113425919</v>
      </c>
      <c r="T521" s="10">
        <f t="shared" si="53"/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 t="s">
        <v>8219</v>
      </c>
      <c r="F522">
        <v>5105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 t="s">
        <v>8219</v>
      </c>
      <c r="F523">
        <v>5232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 t="s">
        <v>8219</v>
      </c>
      <c r="F524">
        <v>3440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 t="s">
        <v>8219</v>
      </c>
      <c r="F525">
        <v>6030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 t="s">
        <v>8219</v>
      </c>
      <c r="F526">
        <v>3803.55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 t="s">
        <v>8219</v>
      </c>
      <c r="F527">
        <v>12000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 t="s">
        <v>8219</v>
      </c>
      <c r="F528">
        <v>1710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 t="s">
        <v>8219</v>
      </c>
      <c r="F529">
        <v>10085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 t="s">
        <v>8219</v>
      </c>
      <c r="F530">
        <v>1330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 t="s">
        <v>8219</v>
      </c>
      <c r="F531">
        <v>1565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 t="s">
        <v>8219</v>
      </c>
      <c r="F532">
        <v>3670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 t="s">
        <v>8219</v>
      </c>
      <c r="F533">
        <v>4000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 t="s">
        <v>8219</v>
      </c>
      <c r="F534">
        <v>12325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 t="s">
        <v>8219</v>
      </c>
      <c r="F535">
        <v>2004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 t="s">
        <v>8219</v>
      </c>
      <c r="F536">
        <v>15700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 t="s">
        <v>8219</v>
      </c>
      <c r="F537">
        <v>2050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42711.336863425924</v>
      </c>
      <c r="T537" s="10">
        <f t="shared" si="53"/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 t="s">
        <v>8219</v>
      </c>
      <c r="F538">
        <v>3902.5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42179.136655092589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 t="s">
        <v>8219</v>
      </c>
      <c r="F539">
        <v>2410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 t="s">
        <v>8219</v>
      </c>
      <c r="F540">
        <v>15121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 t="s">
        <v>8219</v>
      </c>
      <c r="F541">
        <v>503.22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>
        <v>15000</v>
      </c>
      <c r="E542" t="s">
        <v>8221</v>
      </c>
      <c r="F542">
        <v>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>
        <v>4500</v>
      </c>
      <c r="E543" t="s">
        <v>8221</v>
      </c>
      <c r="F543">
        <v>25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>
        <v>250000</v>
      </c>
      <c r="E544" t="s">
        <v>8221</v>
      </c>
      <c r="F544">
        <v>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>
        <v>22000</v>
      </c>
      <c r="E545" t="s">
        <v>8221</v>
      </c>
      <c r="F545">
        <v>70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>
        <v>500</v>
      </c>
      <c r="E546" t="s">
        <v>8221</v>
      </c>
      <c r="F546">
        <v>6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>
        <v>50000</v>
      </c>
      <c r="E547" t="s">
        <v>8221</v>
      </c>
      <c r="F547">
        <v>13692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>
        <v>60000</v>
      </c>
      <c r="E548" t="s">
        <v>8221</v>
      </c>
      <c r="F548">
        <v>52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>
        <v>7500</v>
      </c>
      <c r="E549" t="s">
        <v>8221</v>
      </c>
      <c r="F549">
        <v>0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>
        <v>10000</v>
      </c>
      <c r="E550" t="s">
        <v>8221</v>
      </c>
      <c r="F550">
        <v>9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>
        <v>2500</v>
      </c>
      <c r="E551" t="s">
        <v>8221</v>
      </c>
      <c r="F551">
        <v>68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>
        <v>5000</v>
      </c>
      <c r="E552" t="s">
        <v>8221</v>
      </c>
      <c r="F552">
        <v>35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>
        <v>75000</v>
      </c>
      <c r="E553" t="s">
        <v>8221</v>
      </c>
      <c r="F553">
        <v>3781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>
        <v>45000</v>
      </c>
      <c r="E554" t="s">
        <v>8221</v>
      </c>
      <c r="F554">
        <v>0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>
        <v>25000</v>
      </c>
      <c r="E555" t="s">
        <v>8221</v>
      </c>
      <c r="F555">
        <v>123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>
        <v>3870</v>
      </c>
      <c r="E556" t="s">
        <v>8221</v>
      </c>
      <c r="F556">
        <v>1416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>
        <v>7500</v>
      </c>
      <c r="E557" t="s">
        <v>8221</v>
      </c>
      <c r="F557">
        <v>0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>
        <v>8000</v>
      </c>
      <c r="E558" t="s">
        <v>8221</v>
      </c>
      <c r="F558">
        <v>200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>
        <v>150000</v>
      </c>
      <c r="E559" t="s">
        <v>8221</v>
      </c>
      <c r="F559">
        <v>1366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>
        <v>750</v>
      </c>
      <c r="E560" t="s">
        <v>8221</v>
      </c>
      <c r="F560">
        <v>0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>
        <v>240000</v>
      </c>
      <c r="E561" t="s">
        <v>8221</v>
      </c>
      <c r="F561">
        <v>50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>
        <v>100000</v>
      </c>
      <c r="E562" t="s">
        <v>8221</v>
      </c>
      <c r="F562">
        <v>12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>
        <v>15000</v>
      </c>
      <c r="E563" t="s">
        <v>8221</v>
      </c>
      <c r="F563">
        <v>55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>
        <v>50000</v>
      </c>
      <c r="E564" t="s">
        <v>8221</v>
      </c>
      <c r="F564">
        <v>0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42692.180729166663</v>
      </c>
      <c r="T564" s="10">
        <f t="shared" si="53"/>
        <v>42722.180729166663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>
        <v>75000</v>
      </c>
      <c r="E565" t="s">
        <v>8221</v>
      </c>
      <c r="F565">
        <v>68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>
        <v>18000</v>
      </c>
      <c r="E566" t="s">
        <v>8221</v>
      </c>
      <c r="F566">
        <v>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>
        <v>25000</v>
      </c>
      <c r="E567" t="s">
        <v>8221</v>
      </c>
      <c r="F567">
        <v>0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42165.576956018514</v>
      </c>
      <c r="T567" s="10">
        <f t="shared" si="53"/>
        <v>42195.576956018514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>
        <v>5000</v>
      </c>
      <c r="E568" t="s">
        <v>8221</v>
      </c>
      <c r="F568">
        <v>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>
        <v>10000</v>
      </c>
      <c r="E569" t="s">
        <v>8221</v>
      </c>
      <c r="F569">
        <v>0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>
        <v>24500</v>
      </c>
      <c r="E570" t="s">
        <v>8221</v>
      </c>
      <c r="F570">
        <v>245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>
        <v>2500</v>
      </c>
      <c r="E571" t="s">
        <v>8221</v>
      </c>
      <c r="F571">
        <v>20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>
        <v>85000</v>
      </c>
      <c r="E572" t="s">
        <v>8221</v>
      </c>
      <c r="F572">
        <v>142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42388.589918981474</v>
      </c>
      <c r="T572" s="10">
        <f t="shared" si="53"/>
        <v>42418.589918981474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>
        <v>25000</v>
      </c>
      <c r="E573" t="s">
        <v>8221</v>
      </c>
      <c r="F573">
        <v>106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>
        <v>2500</v>
      </c>
      <c r="E574" t="s">
        <v>8221</v>
      </c>
      <c r="F574">
        <v>0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42282.507962962962</v>
      </c>
      <c r="T574" s="10">
        <f t="shared" si="53"/>
        <v>42312.549629629626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>
        <v>88888</v>
      </c>
      <c r="E575" t="s">
        <v>8221</v>
      </c>
      <c r="F575">
        <v>346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>
        <v>11180</v>
      </c>
      <c r="E576" t="s">
        <v>8221</v>
      </c>
      <c r="F576">
        <v>80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>
        <v>60000</v>
      </c>
      <c r="E577" t="s">
        <v>8221</v>
      </c>
      <c r="F577">
        <v>259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>
        <v>80000</v>
      </c>
      <c r="E578" t="s">
        <v>8221</v>
      </c>
      <c r="F578">
        <v>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54">F578/D578</f>
        <v>1.2500000000000001E-5</v>
      </c>
      <c r="P578">
        <f t="shared" ref="P578:P641" si="55">F578/L578</f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>
        <v>5000</v>
      </c>
      <c r="E579" t="s">
        <v>8221</v>
      </c>
      <c r="F579">
        <v>10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2E-3</v>
      </c>
      <c r="P579">
        <f t="shared" si="55"/>
        <v>10</v>
      </c>
      <c r="Q579" t="str">
        <f t="shared" ref="Q579:Q642" si="56">LEFT(N579,SEARCH("/",N579)-1)</f>
        <v>technology</v>
      </c>
      <c r="R579" t="str">
        <f t="shared" ref="R579:R642" si="57">RIGHT(N579,LEN(N579)-FIND("/",N579))</f>
        <v>web</v>
      </c>
      <c r="S579" s="10">
        <f t="shared" ref="S579:S642" si="58">(J579/86400)+25569+(-5/24)</f>
        <v>42450.380810185183</v>
      </c>
      <c r="T579" s="10">
        <f t="shared" ref="T579:T642" si="59">(I579/86400)+25569+(-5/24)</f>
        <v>42510.380810185183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>
        <v>125000</v>
      </c>
      <c r="E580" t="s">
        <v>8221</v>
      </c>
      <c r="F580">
        <v>14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>
        <v>12000</v>
      </c>
      <c r="E581" t="s">
        <v>8221</v>
      </c>
      <c r="F581">
        <v>175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>
        <v>3000</v>
      </c>
      <c r="E582" t="s">
        <v>8221</v>
      </c>
      <c r="F582">
        <v>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>
        <v>400</v>
      </c>
      <c r="E583" t="s">
        <v>8221</v>
      </c>
      <c r="F583">
        <v>0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>
        <v>100000</v>
      </c>
      <c r="E584" t="s">
        <v>8221</v>
      </c>
      <c r="F584">
        <v>0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>
        <v>9000</v>
      </c>
      <c r="E585" t="s">
        <v>8221</v>
      </c>
      <c r="F585">
        <v>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>
        <v>1000</v>
      </c>
      <c r="E586" t="s">
        <v>8221</v>
      </c>
      <c r="F586">
        <v>10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>
        <v>9000</v>
      </c>
      <c r="E587" t="s">
        <v>8221</v>
      </c>
      <c r="F587">
        <v>0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>
        <v>10000</v>
      </c>
      <c r="E588" t="s">
        <v>8221</v>
      </c>
      <c r="F588">
        <v>56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>
        <v>30000</v>
      </c>
      <c r="E589" t="s">
        <v>8221</v>
      </c>
      <c r="F589">
        <v>2725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>
        <v>9000</v>
      </c>
      <c r="E590" t="s">
        <v>8221</v>
      </c>
      <c r="F590">
        <v>301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42631.561180555553</v>
      </c>
      <c r="T590" s="10">
        <f t="shared" si="59"/>
        <v>42691.602847222217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>
        <v>7500</v>
      </c>
      <c r="E591" t="s">
        <v>8221</v>
      </c>
      <c r="F591">
        <v>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>
        <v>5000</v>
      </c>
      <c r="E592" t="s">
        <v>8221</v>
      </c>
      <c r="F592">
        <v>223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>
        <v>100000</v>
      </c>
      <c r="E593" t="s">
        <v>8221</v>
      </c>
      <c r="F593">
        <v>61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>
        <v>7500</v>
      </c>
      <c r="E594" t="s">
        <v>8221</v>
      </c>
      <c r="F594">
        <v>250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>
        <v>500</v>
      </c>
      <c r="E595" t="s">
        <v>8221</v>
      </c>
      <c r="F595">
        <v>115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>
        <v>25000</v>
      </c>
      <c r="E596" t="s">
        <v>8221</v>
      </c>
      <c r="F596">
        <v>26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>
        <v>100000</v>
      </c>
      <c r="E597" t="s">
        <v>8221</v>
      </c>
      <c r="F597">
        <v>426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42082.861550925925</v>
      </c>
      <c r="T597" s="10">
        <f t="shared" si="59"/>
        <v>42127.861550925925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>
        <v>20000</v>
      </c>
      <c r="E598" t="s">
        <v>8221</v>
      </c>
      <c r="F598">
        <v>6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>
        <v>7500</v>
      </c>
      <c r="E599" t="s">
        <v>8221</v>
      </c>
      <c r="F599">
        <v>20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>
        <v>2500</v>
      </c>
      <c r="E600" t="s">
        <v>8221</v>
      </c>
      <c r="F600">
        <v>850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>
        <v>50000</v>
      </c>
      <c r="E601" t="s">
        <v>8221</v>
      </c>
      <c r="F601">
        <v>31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>
        <v>5000</v>
      </c>
      <c r="E602" t="s">
        <v>8220</v>
      </c>
      <c r="F602">
        <v>100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>
        <v>10000</v>
      </c>
      <c r="E603" t="s">
        <v>8220</v>
      </c>
      <c r="F603">
        <v>140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>
        <v>70000</v>
      </c>
      <c r="E604" t="s">
        <v>8220</v>
      </c>
      <c r="F604">
        <v>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>
        <v>15000</v>
      </c>
      <c r="E605" t="s">
        <v>8220</v>
      </c>
      <c r="F605">
        <v>590.02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>
        <v>1500</v>
      </c>
      <c r="E606" t="s">
        <v>8220</v>
      </c>
      <c r="F606">
        <v>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>
        <v>5000</v>
      </c>
      <c r="E607" t="s">
        <v>8220</v>
      </c>
      <c r="F607">
        <v>131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42194.149398148147</v>
      </c>
      <c r="T607" s="10">
        <f t="shared" si="59"/>
        <v>42239.149398148147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>
        <v>5000</v>
      </c>
      <c r="E608" t="s">
        <v>8220</v>
      </c>
      <c r="F608">
        <v>10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>
        <v>250</v>
      </c>
      <c r="E609" t="s">
        <v>8220</v>
      </c>
      <c r="F609">
        <v>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>
        <v>150000</v>
      </c>
      <c r="E610" t="s">
        <v>8220</v>
      </c>
      <c r="F610">
        <v>1461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>
        <v>780</v>
      </c>
      <c r="E611" t="s">
        <v>8220</v>
      </c>
      <c r="F611">
        <v>5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>
        <v>13803</v>
      </c>
      <c r="E612" t="s">
        <v>8220</v>
      </c>
      <c r="F612">
        <v>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>
        <v>80000</v>
      </c>
      <c r="E613" t="s">
        <v>8220</v>
      </c>
      <c r="F613">
        <v>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>
        <v>10000</v>
      </c>
      <c r="E614" t="s">
        <v>8220</v>
      </c>
      <c r="F614">
        <v>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42584.823449074072</v>
      </c>
      <c r="T614" s="10">
        <f t="shared" si="59"/>
        <v>42614.823449074072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>
        <v>60000</v>
      </c>
      <c r="E615" t="s">
        <v>8220</v>
      </c>
      <c r="F615">
        <v>12818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>
        <v>10000</v>
      </c>
      <c r="E616" t="s">
        <v>8220</v>
      </c>
      <c r="F616">
        <v>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>
        <v>515</v>
      </c>
      <c r="E617" t="s">
        <v>8220</v>
      </c>
      <c r="F617">
        <v>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>
        <v>5000</v>
      </c>
      <c r="E618" t="s">
        <v>8220</v>
      </c>
      <c r="F618">
        <v>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42761.167905092589</v>
      </c>
      <c r="T618" s="10">
        <f t="shared" si="59"/>
        <v>42791.167905092589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>
        <v>2000</v>
      </c>
      <c r="E619" t="s">
        <v>8220</v>
      </c>
      <c r="F619">
        <v>60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>
        <v>400</v>
      </c>
      <c r="E620" t="s">
        <v>8220</v>
      </c>
      <c r="F620">
        <v>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>
        <v>2500000</v>
      </c>
      <c r="E621" t="s">
        <v>8220</v>
      </c>
      <c r="F621">
        <v>1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>
        <v>30000</v>
      </c>
      <c r="E622" t="s">
        <v>8220</v>
      </c>
      <c r="F622">
        <v>300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>
        <v>25000</v>
      </c>
      <c r="E623" t="s">
        <v>8220</v>
      </c>
      <c r="F623">
        <v>261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>
        <v>6000</v>
      </c>
      <c r="E624" t="s">
        <v>8220</v>
      </c>
      <c r="F624">
        <v>341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>
        <v>75000</v>
      </c>
      <c r="E625" t="s">
        <v>8220</v>
      </c>
      <c r="F625">
        <v>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>
        <v>5000</v>
      </c>
      <c r="E626" t="s">
        <v>8220</v>
      </c>
      <c r="F626">
        <v>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>
        <v>25000</v>
      </c>
      <c r="E627" t="s">
        <v>8220</v>
      </c>
      <c r="F627">
        <v>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>
        <v>25000</v>
      </c>
      <c r="E628" t="s">
        <v>8220</v>
      </c>
      <c r="F628">
        <v>4345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>
        <v>450000</v>
      </c>
      <c r="E629" t="s">
        <v>8220</v>
      </c>
      <c r="F629">
        <v>90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>
        <v>5000</v>
      </c>
      <c r="E630" t="s">
        <v>8220</v>
      </c>
      <c r="F630">
        <v>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>
        <v>200000</v>
      </c>
      <c r="E631" t="s">
        <v>8220</v>
      </c>
      <c r="F631">
        <v>350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>
        <v>11999</v>
      </c>
      <c r="E632" t="s">
        <v>8220</v>
      </c>
      <c r="F632">
        <v>10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>
        <v>50000</v>
      </c>
      <c r="E633" t="s">
        <v>8220</v>
      </c>
      <c r="F633">
        <v>690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>
        <v>20000</v>
      </c>
      <c r="E634" t="s">
        <v>8220</v>
      </c>
      <c r="F634">
        <v>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>
        <v>10000</v>
      </c>
      <c r="E635" t="s">
        <v>8220</v>
      </c>
      <c r="F635">
        <v>1245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42507.090995370367</v>
      </c>
      <c r="T635" s="10">
        <f t="shared" si="59"/>
        <v>42538.749999999993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>
        <v>5000</v>
      </c>
      <c r="E636" t="s">
        <v>8220</v>
      </c>
      <c r="F636">
        <v>1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>
        <v>25000</v>
      </c>
      <c r="E637" t="s">
        <v>8220</v>
      </c>
      <c r="F637">
        <v>2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>
        <v>2000</v>
      </c>
      <c r="E638" t="s">
        <v>8220</v>
      </c>
      <c r="F638">
        <v>4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>
        <v>100000</v>
      </c>
      <c r="E639" t="s">
        <v>8220</v>
      </c>
      <c r="F639">
        <v>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>
        <v>200000</v>
      </c>
      <c r="E640" t="s">
        <v>8220</v>
      </c>
      <c r="F640">
        <v>18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>
        <v>1000000</v>
      </c>
      <c r="E641" t="s">
        <v>8220</v>
      </c>
      <c r="F641">
        <v>1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 t="s">
        <v>8219</v>
      </c>
      <c r="F642">
        <v>101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60">F642/D642</f>
        <v>1.4428571428571428</v>
      </c>
      <c r="P642">
        <f t="shared" ref="P642:P705" si="61">F642/L642</f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42683.211979166663</v>
      </c>
      <c r="T642" s="10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 t="s">
        <v>8219</v>
      </c>
      <c r="F643">
        <v>47665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1.1916249999999999</v>
      </c>
      <c r="P643">
        <f t="shared" si="61"/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RIGHT(N643,LEN(N643)-FIND("/",N643))</f>
        <v>wearables</v>
      </c>
      <c r="S643" s="10">
        <f t="shared" ref="S643:S706" si="64">(J643/86400)+25569+(-5/24)</f>
        <v>42199.361666666664</v>
      </c>
      <c r="T643" s="10">
        <f t="shared" ref="T643:T706" si="65"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 t="s">
        <v>8219</v>
      </c>
      <c r="F644">
        <v>292097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 t="s">
        <v>8219</v>
      </c>
      <c r="F645">
        <v>26452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 t="s">
        <v>8219</v>
      </c>
      <c r="F646">
        <v>75029.48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 t="s">
        <v>8219</v>
      </c>
      <c r="F647">
        <v>5574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 t="s">
        <v>8219</v>
      </c>
      <c r="F648">
        <v>1055.01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 t="s">
        <v>8219</v>
      </c>
      <c r="F649">
        <v>2141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 t="s">
        <v>8219</v>
      </c>
      <c r="F650">
        <v>44388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 t="s">
        <v>8219</v>
      </c>
      <c r="F651">
        <v>3499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 t="s">
        <v>8219</v>
      </c>
      <c r="F652">
        <v>1686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 t="s">
        <v>8219</v>
      </c>
      <c r="F653">
        <v>25132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 t="s">
        <v>8219</v>
      </c>
      <c r="F654">
        <v>3014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 t="s">
        <v>8219</v>
      </c>
      <c r="F655">
        <v>106084.5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 t="s">
        <v>8219</v>
      </c>
      <c r="F656">
        <v>32075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 t="s">
        <v>8219</v>
      </c>
      <c r="F657">
        <v>11751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 t="s">
        <v>8219</v>
      </c>
      <c r="F658">
        <v>10678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 t="s">
        <v>8219</v>
      </c>
      <c r="F659">
        <v>18855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 t="s">
        <v>8219</v>
      </c>
      <c r="F660">
        <v>30177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 t="s">
        <v>8219</v>
      </c>
      <c r="F661">
        <v>3017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>
        <v>50000</v>
      </c>
      <c r="E662" t="s">
        <v>8221</v>
      </c>
      <c r="F662">
        <v>1529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>
        <v>10000</v>
      </c>
      <c r="E663" t="s">
        <v>8221</v>
      </c>
      <c r="F663">
        <v>95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>
        <v>39000</v>
      </c>
      <c r="E664" t="s">
        <v>8221</v>
      </c>
      <c r="F664">
        <v>156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>
        <v>200000</v>
      </c>
      <c r="E665" t="s">
        <v>8221</v>
      </c>
      <c r="F665">
        <v>700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>
        <v>12000</v>
      </c>
      <c r="E666" t="s">
        <v>8221</v>
      </c>
      <c r="F666">
        <v>904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>
        <v>10000</v>
      </c>
      <c r="E667" t="s">
        <v>8221</v>
      </c>
      <c r="F667">
        <v>1864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>
        <v>200000</v>
      </c>
      <c r="E668" t="s">
        <v>8221</v>
      </c>
      <c r="F668">
        <v>8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41838.623819444438</v>
      </c>
      <c r="T668" s="10">
        <f t="shared" si="65"/>
        <v>41868.623819444438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>
        <v>50000</v>
      </c>
      <c r="E669" t="s">
        <v>8221</v>
      </c>
      <c r="F669">
        <v>5010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>
        <v>15000</v>
      </c>
      <c r="E670" t="s">
        <v>8221</v>
      </c>
      <c r="F670">
        <v>684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>
        <v>200000</v>
      </c>
      <c r="E671" t="s">
        <v>8221</v>
      </c>
      <c r="F671">
        <v>43015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>
        <v>90000</v>
      </c>
      <c r="E672" t="s">
        <v>8221</v>
      </c>
      <c r="F672">
        <v>26349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>
        <v>30000</v>
      </c>
      <c r="E673" t="s">
        <v>8221</v>
      </c>
      <c r="F673">
        <v>11828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>
        <v>50000</v>
      </c>
      <c r="E674" t="s">
        <v>8221</v>
      </c>
      <c r="F674">
        <v>10814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>
        <v>100000</v>
      </c>
      <c r="E675" t="s">
        <v>8221</v>
      </c>
      <c r="F675">
        <v>205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>
        <v>50000</v>
      </c>
      <c r="E676" t="s">
        <v>8221</v>
      </c>
      <c r="F676">
        <v>15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>
        <v>6000</v>
      </c>
      <c r="E677" t="s">
        <v>8221</v>
      </c>
      <c r="F677">
        <v>891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>
        <v>100000</v>
      </c>
      <c r="E678" t="s">
        <v>8221</v>
      </c>
      <c r="F678">
        <v>1471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42012.559965277775</v>
      </c>
      <c r="T678" s="10">
        <f t="shared" si="65"/>
        <v>42042.559965277775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>
        <v>50000</v>
      </c>
      <c r="E679" t="s">
        <v>8221</v>
      </c>
      <c r="F679">
        <v>12792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>
        <v>29000</v>
      </c>
      <c r="E680" t="s">
        <v>8221</v>
      </c>
      <c r="F680">
        <v>1108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>
        <v>57000</v>
      </c>
      <c r="E681" t="s">
        <v>8221</v>
      </c>
      <c r="F681">
        <v>8827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>
        <v>75000</v>
      </c>
      <c r="E682" t="s">
        <v>8221</v>
      </c>
      <c r="F682">
        <v>19434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>
        <v>2500</v>
      </c>
      <c r="E683" t="s">
        <v>8221</v>
      </c>
      <c r="F683">
        <v>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>
        <v>50000</v>
      </c>
      <c r="E684" t="s">
        <v>8221</v>
      </c>
      <c r="F684">
        <v>53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42808.515300925923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>
        <v>35000</v>
      </c>
      <c r="E685" t="s">
        <v>8221</v>
      </c>
      <c r="F685">
        <v>298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>
        <v>320000</v>
      </c>
      <c r="E686" t="s">
        <v>8221</v>
      </c>
      <c r="F686">
        <v>23948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>
        <v>2000</v>
      </c>
      <c r="E687" t="s">
        <v>8221</v>
      </c>
      <c r="F687">
        <v>553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>
        <v>500000</v>
      </c>
      <c r="E688" t="s">
        <v>8221</v>
      </c>
      <c r="F688">
        <v>0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>
        <v>100000</v>
      </c>
      <c r="E689" t="s">
        <v>8221</v>
      </c>
      <c r="F689">
        <v>3550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>
        <v>20000</v>
      </c>
      <c r="E690" t="s">
        <v>8221</v>
      </c>
      <c r="F690">
        <v>14598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>
        <v>200000</v>
      </c>
      <c r="E691" t="s">
        <v>8221</v>
      </c>
      <c r="F691">
        <v>115297.5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>
        <v>20000</v>
      </c>
      <c r="E692" t="s">
        <v>8221</v>
      </c>
      <c r="F692">
        <v>2468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>
        <v>50000</v>
      </c>
      <c r="E693" t="s">
        <v>8221</v>
      </c>
      <c r="F693">
        <v>260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>
        <v>20000</v>
      </c>
      <c r="E694" t="s">
        <v>8221</v>
      </c>
      <c r="F694">
        <v>1306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>
        <v>100000</v>
      </c>
      <c r="E695" t="s">
        <v>8221</v>
      </c>
      <c r="F695">
        <v>35338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>
        <v>150000</v>
      </c>
      <c r="E696" t="s">
        <v>8221</v>
      </c>
      <c r="F696">
        <v>590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>
        <v>60000</v>
      </c>
      <c r="E697" t="s">
        <v>8221</v>
      </c>
      <c r="F697">
        <v>636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>
        <v>175000</v>
      </c>
      <c r="E698" t="s">
        <v>8221</v>
      </c>
      <c r="F698">
        <v>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>
        <v>5000</v>
      </c>
      <c r="E699" t="s">
        <v>8221</v>
      </c>
      <c r="F699">
        <v>2319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>
        <v>100000</v>
      </c>
      <c r="E700" t="s">
        <v>8221</v>
      </c>
      <c r="F700">
        <v>15390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41866.722743055558</v>
      </c>
      <c r="T700" s="10">
        <f t="shared" si="65"/>
        <v>41899.875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>
        <v>130000</v>
      </c>
      <c r="E701" t="s">
        <v>8221</v>
      </c>
      <c r="F701">
        <v>107148.74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>
        <v>15000</v>
      </c>
      <c r="E702" t="s">
        <v>8221</v>
      </c>
      <c r="F702">
        <v>403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>
        <v>23000</v>
      </c>
      <c r="E703" t="s">
        <v>8221</v>
      </c>
      <c r="F703">
        <v>6118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>
        <v>15000</v>
      </c>
      <c r="E704" t="s">
        <v>8221</v>
      </c>
      <c r="F704">
        <v>4622.01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42698.560034722221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>
        <v>15000</v>
      </c>
      <c r="E705" t="s">
        <v>8221</v>
      </c>
      <c r="F705">
        <v>837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>
        <v>55000</v>
      </c>
      <c r="E706" t="s">
        <v>8221</v>
      </c>
      <c r="F706">
        <v>481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66">F706/D706</f>
        <v>8.7454545454545458E-3</v>
      </c>
      <c r="P706">
        <f t="shared" ref="P706:P769" si="67">F706/L706</f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>
        <v>100000</v>
      </c>
      <c r="E707" t="s">
        <v>8221</v>
      </c>
      <c r="F707">
        <v>977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9.7699999999999992E-3</v>
      </c>
      <c r="P707">
        <f t="shared" si="67"/>
        <v>195.4</v>
      </c>
      <c r="Q707" t="str">
        <f t="shared" ref="Q707:Q770" si="68">LEFT(N707,SEARCH("/",N707)-1)</f>
        <v>technology</v>
      </c>
      <c r="R707" t="str">
        <f t="shared" ref="R707:R770" si="69">RIGHT(N707,LEN(N707)-FIND("/",N707))</f>
        <v>wearables</v>
      </c>
      <c r="S707" s="10">
        <f t="shared" ref="S707:S770" si="70">(J707/86400)+25569+(-5/24)</f>
        <v>42726.283310185179</v>
      </c>
      <c r="T707" s="10">
        <f t="shared" ref="T707:T770" si="71">(I707/86400)+25569+(-5/24)</f>
        <v>42756.283310185179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>
        <v>100000</v>
      </c>
      <c r="E708" t="s">
        <v>8221</v>
      </c>
      <c r="F708">
        <v>0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>
        <v>68000</v>
      </c>
      <c r="E709" t="s">
        <v>8221</v>
      </c>
      <c r="F709">
        <v>53670.6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>
        <v>40000</v>
      </c>
      <c r="E710" t="s">
        <v>8221</v>
      </c>
      <c r="F710">
        <v>8837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>
        <v>15000</v>
      </c>
      <c r="E711" t="s">
        <v>8221</v>
      </c>
      <c r="F711">
        <v>61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>
        <v>1200</v>
      </c>
      <c r="E712" t="s">
        <v>8221</v>
      </c>
      <c r="F712">
        <v>0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>
        <v>100000</v>
      </c>
      <c r="E713" t="s">
        <v>8221</v>
      </c>
      <c r="F713">
        <v>33791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>
        <v>48500</v>
      </c>
      <c r="E714" t="s">
        <v>8221</v>
      </c>
      <c r="F714">
        <v>105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42384.472592592589</v>
      </c>
      <c r="T714" s="10">
        <f t="shared" si="71"/>
        <v>42414.472592592589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>
        <v>25000</v>
      </c>
      <c r="E715" t="s">
        <v>8221</v>
      </c>
      <c r="F715">
        <v>199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>
        <v>15000</v>
      </c>
      <c r="E716" t="s">
        <v>8221</v>
      </c>
      <c r="F716">
        <v>2249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>
        <v>27500</v>
      </c>
      <c r="E717" t="s">
        <v>8221</v>
      </c>
      <c r="F717">
        <v>1389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>
        <v>7000</v>
      </c>
      <c r="E718" t="s">
        <v>8221</v>
      </c>
      <c r="F718">
        <v>715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>
        <v>100000</v>
      </c>
      <c r="E719" t="s">
        <v>8221</v>
      </c>
      <c r="F719">
        <v>305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41857.645856481475</v>
      </c>
      <c r="T719" s="10">
        <f t="shared" si="71"/>
        <v>41887.645856481475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>
        <v>12000</v>
      </c>
      <c r="E720" t="s">
        <v>8221</v>
      </c>
      <c r="F720">
        <v>90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>
        <v>15000</v>
      </c>
      <c r="E721" t="s">
        <v>8221</v>
      </c>
      <c r="F721">
        <v>194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 t="s">
        <v>8219</v>
      </c>
      <c r="F722">
        <v>2735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 t="s">
        <v>8219</v>
      </c>
      <c r="F723">
        <v>10013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 t="s">
        <v>8219</v>
      </c>
      <c r="F724">
        <v>33006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 t="s">
        <v>8219</v>
      </c>
      <c r="F725">
        <v>5469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42184.608206018514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 t="s">
        <v>8219</v>
      </c>
      <c r="F726">
        <v>7383.01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 t="s">
        <v>8219</v>
      </c>
      <c r="F727">
        <v>20070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 t="s">
        <v>8219</v>
      </c>
      <c r="F728">
        <v>2535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 t="s">
        <v>8219</v>
      </c>
      <c r="F729">
        <v>5443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41246.811909722222</v>
      </c>
      <c r="T729" s="10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 t="s">
        <v>8219</v>
      </c>
      <c r="F730">
        <v>7917.45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 t="s">
        <v>8219</v>
      </c>
      <c r="F731">
        <v>5226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 t="s">
        <v>8219</v>
      </c>
      <c r="F732">
        <v>26438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 t="s">
        <v>8219</v>
      </c>
      <c r="F733">
        <v>6300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 t="s">
        <v>8219</v>
      </c>
      <c r="F734">
        <v>64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 t="s">
        <v>8219</v>
      </c>
      <c r="F735">
        <v>3012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 t="s">
        <v>8219</v>
      </c>
      <c r="F736">
        <v>10670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 t="s">
        <v>8219</v>
      </c>
      <c r="F737">
        <v>53771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 t="s">
        <v>8219</v>
      </c>
      <c r="F738">
        <v>11345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 t="s">
        <v>8219</v>
      </c>
      <c r="F739">
        <v>6120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 t="s">
        <v>8219</v>
      </c>
      <c r="F740">
        <v>1601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41943.39576388889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 t="s">
        <v>8219</v>
      </c>
      <c r="F741">
        <v>9500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 t="s">
        <v>8219</v>
      </c>
      <c r="F742">
        <v>3222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 t="s">
        <v>8219</v>
      </c>
      <c r="F743">
        <v>13293.8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 t="s">
        <v>8219</v>
      </c>
      <c r="F744">
        <v>1550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 t="s">
        <v>8219</v>
      </c>
      <c r="F745">
        <v>814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 t="s">
        <v>8219</v>
      </c>
      <c r="F746">
        <v>5116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 t="s">
        <v>8219</v>
      </c>
      <c r="F747">
        <v>3976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 t="s">
        <v>8219</v>
      </c>
      <c r="F748">
        <v>3318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 t="s">
        <v>8219</v>
      </c>
      <c r="F749">
        <v>7003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 t="s">
        <v>8219</v>
      </c>
      <c r="F750">
        <v>2005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 t="s">
        <v>8219</v>
      </c>
      <c r="F751">
        <v>10556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 t="s">
        <v>8219</v>
      </c>
      <c r="F752">
        <v>4559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 t="s">
        <v>8219</v>
      </c>
      <c r="F753">
        <v>3555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 t="s">
        <v>8219</v>
      </c>
      <c r="F754">
        <v>5585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 t="s">
        <v>8219</v>
      </c>
      <c r="F755">
        <v>12800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 t="s">
        <v>8219</v>
      </c>
      <c r="F756">
        <v>2075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 t="s">
        <v>8219</v>
      </c>
      <c r="F757">
        <v>2547.69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 t="s">
        <v>8219</v>
      </c>
      <c r="F758">
        <v>824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 t="s">
        <v>8219</v>
      </c>
      <c r="F759">
        <v>595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 t="s">
        <v>8219</v>
      </c>
      <c r="F760">
        <v>2550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 t="s">
        <v>8219</v>
      </c>
      <c r="F761">
        <v>5096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 t="s">
        <v>8221</v>
      </c>
      <c r="F762">
        <v>0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42700.597372685188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 t="s">
        <v>8221</v>
      </c>
      <c r="F763">
        <v>235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 t="s">
        <v>8221</v>
      </c>
      <c r="F764">
        <v>0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 t="s">
        <v>8221</v>
      </c>
      <c r="F765">
        <v>5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41471.238518518519</v>
      </c>
      <c r="T765" s="10">
        <f t="shared" si="71"/>
        <v>41501.238518518519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 t="s">
        <v>8221</v>
      </c>
      <c r="F766">
        <v>0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 t="s">
        <v>8221</v>
      </c>
      <c r="F767">
        <v>2521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 t="s">
        <v>8221</v>
      </c>
      <c r="F768">
        <v>0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 t="s">
        <v>8221</v>
      </c>
      <c r="F769">
        <v>177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 t="s">
        <v>8221</v>
      </c>
      <c r="F770">
        <v>0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72">F770/D770</f>
        <v>0</v>
      </c>
      <c r="P770" t="e">
        <f t="shared" ref="P770:P833" si="73">F770/L770</f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 t="s">
        <v>8221</v>
      </c>
      <c r="F771">
        <v>1656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0.41399999999999998</v>
      </c>
      <c r="P771">
        <f t="shared" si="73"/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RIGHT(N771,LEN(N771)-FIND("/",N771))</f>
        <v>fiction</v>
      </c>
      <c r="S771" s="10">
        <f t="shared" ref="S771:S834" si="76">(J771/86400)+25569+(-5/24)</f>
        <v>41604.788124999999</v>
      </c>
      <c r="T771" s="10">
        <f t="shared" ref="T771:T834" si="77">(I771/86400)+25569+(-5/24)</f>
        <v>41634.788124999999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 t="s">
        <v>8221</v>
      </c>
      <c r="F772">
        <v>0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41289.791307870364</v>
      </c>
      <c r="T772" s="10">
        <f t="shared" si="77"/>
        <v>41329.791307870364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 t="s">
        <v>8221</v>
      </c>
      <c r="F773">
        <v>10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 t="s">
        <v>8221</v>
      </c>
      <c r="F774">
        <v>50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 t="s">
        <v>8221</v>
      </c>
      <c r="F775">
        <v>32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42100.527604166666</v>
      </c>
      <c r="T775" s="10">
        <f t="shared" si="77"/>
        <v>42134.750694444439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 t="s">
        <v>8221</v>
      </c>
      <c r="F776">
        <v>351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 t="s">
        <v>8221</v>
      </c>
      <c r="F777">
        <v>170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 t="s">
        <v>8221</v>
      </c>
      <c r="F778">
        <v>3598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 t="s">
        <v>8221</v>
      </c>
      <c r="F779">
        <v>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 t="s">
        <v>8221</v>
      </c>
      <c r="F780">
        <v>2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 t="s">
        <v>8221</v>
      </c>
      <c r="F781">
        <v>400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 t="s">
        <v>8219</v>
      </c>
      <c r="F782">
        <v>1040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 t="s">
        <v>8219</v>
      </c>
      <c r="F783">
        <v>1065.23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41402.792523148142</v>
      </c>
      <c r="T783" s="10">
        <f t="shared" si="77"/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 t="s">
        <v>8219</v>
      </c>
      <c r="F784">
        <v>700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 t="s">
        <v>8219</v>
      </c>
      <c r="F785">
        <v>2222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 t="s">
        <v>8219</v>
      </c>
      <c r="F786">
        <v>1025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 t="s">
        <v>8219</v>
      </c>
      <c r="F787">
        <v>903.14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41303.38559027778</v>
      </c>
      <c r="T787" s="10">
        <f t="shared" si="77"/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 t="s">
        <v>8219</v>
      </c>
      <c r="F788">
        <v>7140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 t="s">
        <v>8219</v>
      </c>
      <c r="F789">
        <v>1370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 t="s">
        <v>8219</v>
      </c>
      <c r="F790">
        <v>2035.05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 t="s">
        <v>8219</v>
      </c>
      <c r="F791">
        <v>1860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41276.977777777771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 t="s">
        <v>8219</v>
      </c>
      <c r="F792">
        <v>14437.46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 t="s">
        <v>8219</v>
      </c>
      <c r="F793">
        <v>7790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 t="s">
        <v>8219</v>
      </c>
      <c r="F794">
        <v>2511.11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41555.665312499994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 t="s">
        <v>8219</v>
      </c>
      <c r="F795">
        <v>2826.43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 t="s">
        <v>8219</v>
      </c>
      <c r="F796">
        <v>8425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 t="s">
        <v>8219</v>
      </c>
      <c r="F797">
        <v>15650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 t="s">
        <v>8219</v>
      </c>
      <c r="F798">
        <v>10135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 t="s">
        <v>8219</v>
      </c>
      <c r="F799">
        <v>3226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 t="s">
        <v>8219</v>
      </c>
      <c r="F800">
        <v>4021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 t="s">
        <v>8219</v>
      </c>
      <c r="F801">
        <v>5001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 t="s">
        <v>8219</v>
      </c>
      <c r="F802">
        <v>2282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 t="s">
        <v>8219</v>
      </c>
      <c r="F803">
        <v>2230.4299999999998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 t="s">
        <v>8219</v>
      </c>
      <c r="F804">
        <v>6080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41122.813935185179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 t="s">
        <v>8219</v>
      </c>
      <c r="F805">
        <v>2835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 t="s">
        <v>8219</v>
      </c>
      <c r="F806">
        <v>5500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40729.897291666661</v>
      </c>
      <c r="T806" s="10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 t="s">
        <v>8219</v>
      </c>
      <c r="F807">
        <v>3150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 t="s">
        <v>8219</v>
      </c>
      <c r="F808">
        <v>8355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 t="s">
        <v>8219</v>
      </c>
      <c r="F809">
        <v>4205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 t="s">
        <v>8219</v>
      </c>
      <c r="F810">
        <v>4500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 t="s">
        <v>8219</v>
      </c>
      <c r="F811">
        <v>4151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 t="s">
        <v>8219</v>
      </c>
      <c r="F812">
        <v>1575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 t="s">
        <v>8219</v>
      </c>
      <c r="F813">
        <v>1040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 t="s">
        <v>8219</v>
      </c>
      <c r="F814">
        <v>911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 t="s">
        <v>8219</v>
      </c>
      <c r="F815">
        <v>2399.94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 t="s">
        <v>8219</v>
      </c>
      <c r="F816">
        <v>1273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 t="s">
        <v>8219</v>
      </c>
      <c r="F817">
        <v>4280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 t="s">
        <v>8219</v>
      </c>
      <c r="F818">
        <v>8058.55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 t="s">
        <v>8219</v>
      </c>
      <c r="F819">
        <v>2056.66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 t="s">
        <v>8219</v>
      </c>
      <c r="F820">
        <v>545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 t="s">
        <v>8219</v>
      </c>
      <c r="F821">
        <v>435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 t="s">
        <v>8219</v>
      </c>
      <c r="F822">
        <v>2681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 t="s">
        <v>8219</v>
      </c>
      <c r="F823">
        <v>17482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 t="s">
        <v>8219</v>
      </c>
      <c r="F824">
        <v>3575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 t="s">
        <v>8219</v>
      </c>
      <c r="F825">
        <v>1436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 t="s">
        <v>8219</v>
      </c>
      <c r="F826">
        <v>2150.1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 t="s">
        <v>8219</v>
      </c>
      <c r="F827">
        <v>12554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 t="s">
        <v>8219</v>
      </c>
      <c r="F828">
        <v>5580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 t="s">
        <v>8219</v>
      </c>
      <c r="F829">
        <v>310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 t="s">
        <v>8219</v>
      </c>
      <c r="F830">
        <v>1391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41072.842384259253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 t="s">
        <v>8219</v>
      </c>
      <c r="F831">
        <v>520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 t="s">
        <v>8219</v>
      </c>
      <c r="F832">
        <v>1941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 t="s">
        <v>8219</v>
      </c>
      <c r="F833">
        <v>3500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 t="s">
        <v>8219</v>
      </c>
      <c r="F834">
        <v>15091.06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78">F834/D834</f>
        <v>1.0060706666666666</v>
      </c>
      <c r="P834">
        <f t="shared" ref="P834:P897" si="79">F834/L834</f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 t="s">
        <v>8219</v>
      </c>
      <c r="F835">
        <v>6100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1.0166666666666666</v>
      </c>
      <c r="P835">
        <f t="shared" si="79"/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RIGHT(N835,LEN(N835)-FIND("/",N835))</f>
        <v>rock</v>
      </c>
      <c r="S835" s="10">
        <f t="shared" ref="S835:S898" si="82">(J835/86400)+25569+(-5/24)</f>
        <v>41718.669849537036</v>
      </c>
      <c r="T835" s="10">
        <f t="shared" ref="T835:T898" si="83"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 t="s">
        <v>8219</v>
      </c>
      <c r="F836">
        <v>7206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 t="s">
        <v>8219</v>
      </c>
      <c r="F837">
        <v>2345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 t="s">
        <v>8219</v>
      </c>
      <c r="F838">
        <v>5046.5200000000004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 t="s">
        <v>8219</v>
      </c>
      <c r="F839">
        <v>3045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 t="s">
        <v>8219</v>
      </c>
      <c r="F840">
        <v>2908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 t="s">
        <v>8219</v>
      </c>
      <c r="F841">
        <v>5830.83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 t="s">
        <v>8219</v>
      </c>
      <c r="F842">
        <v>12041.66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 t="s">
        <v>8219</v>
      </c>
      <c r="F843">
        <v>5066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41923.630358796298</v>
      </c>
      <c r="T843" s="10">
        <f t="shared" si="83"/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 t="s">
        <v>8219</v>
      </c>
      <c r="F844">
        <v>2608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41526.384062499994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 t="s">
        <v>8219</v>
      </c>
      <c r="F845">
        <v>8014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 t="s">
        <v>8219</v>
      </c>
      <c r="F846">
        <v>5824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 t="s">
        <v>8219</v>
      </c>
      <c r="F847">
        <v>6019.01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 t="s">
        <v>8219</v>
      </c>
      <c r="F848">
        <v>1342.01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 t="s">
        <v>8219</v>
      </c>
      <c r="F849">
        <v>10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</v>
      </c>
      <c r="T849" s="10">
        <f t="shared" si="83"/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 t="s">
        <v>8219</v>
      </c>
      <c r="F850">
        <v>300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 t="s">
        <v>8219</v>
      </c>
      <c r="F851">
        <v>4796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 t="s">
        <v>8219</v>
      </c>
      <c r="F852">
        <v>6207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 t="s">
        <v>8219</v>
      </c>
      <c r="F853">
        <v>2609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 t="s">
        <v>8219</v>
      </c>
      <c r="F854">
        <v>3674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 t="s">
        <v>8219</v>
      </c>
      <c r="F855">
        <v>300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 t="s">
        <v>8219</v>
      </c>
      <c r="F856">
        <v>32865.300000000003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 t="s">
        <v>8219</v>
      </c>
      <c r="F857">
        <v>1500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42544.916863425919</v>
      </c>
      <c r="T857" s="10">
        <f t="shared" si="83"/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 t="s">
        <v>8219</v>
      </c>
      <c r="F858">
        <v>545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 t="s">
        <v>8219</v>
      </c>
      <c r="F859">
        <v>1200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 t="s">
        <v>8219</v>
      </c>
      <c r="F860">
        <v>1728.07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 t="s">
        <v>8219</v>
      </c>
      <c r="F861">
        <v>4187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 t="s">
        <v>8221</v>
      </c>
      <c r="F862">
        <v>2540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 t="s">
        <v>8221</v>
      </c>
      <c r="F863">
        <v>101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 t="s">
        <v>8221</v>
      </c>
      <c r="F864">
        <v>170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 t="s">
        <v>8221</v>
      </c>
      <c r="F865">
        <v>90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 t="s">
        <v>8221</v>
      </c>
      <c r="F866">
        <v>2700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 t="s">
        <v>8221</v>
      </c>
      <c r="F867">
        <v>45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41230.564780092587</v>
      </c>
      <c r="T867" s="10">
        <f t="shared" si="83"/>
        <v>41290.564780092587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 t="s">
        <v>8221</v>
      </c>
      <c r="F868">
        <v>640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 t="s">
        <v>8221</v>
      </c>
      <c r="F869">
        <v>1201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 t="s">
        <v>8221</v>
      </c>
      <c r="F870">
        <v>50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 t="s">
        <v>8221</v>
      </c>
      <c r="F871">
        <v>1040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41342.637233796289</v>
      </c>
      <c r="T871" s="10">
        <f t="shared" si="83"/>
        <v>41372.595567129625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 t="s">
        <v>8221</v>
      </c>
      <c r="F872">
        <v>62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 t="s">
        <v>8221</v>
      </c>
      <c r="F873">
        <v>325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41607.394618055558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 t="s">
        <v>8221</v>
      </c>
      <c r="F874">
        <v>65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 t="s">
        <v>8221</v>
      </c>
      <c r="F875">
        <v>45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41183.958796296291</v>
      </c>
      <c r="T875" s="10">
        <f t="shared" si="83"/>
        <v>41224.000462962962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 t="s">
        <v>8221</v>
      </c>
      <c r="F876">
        <v>730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 t="s">
        <v>8221</v>
      </c>
      <c r="F877">
        <v>0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 t="s">
        <v>8221</v>
      </c>
      <c r="F878">
        <v>1286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 t="s">
        <v>8221</v>
      </c>
      <c r="F879">
        <v>1351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41597.580555555549</v>
      </c>
      <c r="T879" s="10">
        <f t="shared" si="83"/>
        <v>41627.580555555549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 t="s">
        <v>8221</v>
      </c>
      <c r="F880">
        <v>65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 t="s">
        <v>8221</v>
      </c>
      <c r="F881">
        <v>644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 t="s">
        <v>8221</v>
      </c>
      <c r="F882">
        <v>113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 t="s">
        <v>8221</v>
      </c>
      <c r="F883">
        <v>30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 t="s">
        <v>8221</v>
      </c>
      <c r="F884">
        <v>302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 t="s">
        <v>8221</v>
      </c>
      <c r="F885">
        <v>2001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 t="s">
        <v>8221</v>
      </c>
      <c r="F886">
        <v>20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40981.594282407408</v>
      </c>
      <c r="T886" s="10">
        <f t="shared" si="83"/>
        <v>41040.896527777775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 t="s">
        <v>8221</v>
      </c>
      <c r="F887">
        <v>750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 t="s">
        <v>8221</v>
      </c>
      <c r="F888">
        <v>205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 t="s">
        <v>8221</v>
      </c>
      <c r="F889">
        <v>0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 t="s">
        <v>8221</v>
      </c>
      <c r="F890">
        <v>72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 t="s">
        <v>8221</v>
      </c>
      <c r="F891">
        <v>2360.3200000000002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 t="s">
        <v>8221</v>
      </c>
      <c r="F892">
        <v>125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 t="s">
        <v>8221</v>
      </c>
      <c r="F893">
        <v>260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 t="s">
        <v>8221</v>
      </c>
      <c r="F894">
        <v>2445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 t="s">
        <v>8221</v>
      </c>
      <c r="F895">
        <v>200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 t="s">
        <v>8221</v>
      </c>
      <c r="F896">
        <v>7834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42496.773263888885</v>
      </c>
      <c r="T896" s="10">
        <f t="shared" si="83"/>
        <v>42526.773263888885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 t="s">
        <v>8221</v>
      </c>
      <c r="F897">
        <v>195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 t="s">
        <v>8221</v>
      </c>
      <c r="F898">
        <v>3200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84">F898/D898</f>
        <v>0.4</v>
      </c>
      <c r="P898">
        <f t="shared" ref="P898:P961" si="85">F898/L898</f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</v>
      </c>
      <c r="T898" s="10">
        <f t="shared" si="83"/>
        <v>42243.958333333336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 t="s">
        <v>8221</v>
      </c>
      <c r="F899">
        <v>0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t="e">
        <f t="shared" si="85"/>
        <v>#DIV/0!</v>
      </c>
      <c r="Q899" t="str">
        <f t="shared" ref="Q899:Q962" si="86">LEFT(N899,SEARCH("/",N899)-1)</f>
        <v>music</v>
      </c>
      <c r="R899" t="str">
        <f t="shared" ref="R899:R962" si="87">RIGHT(N899,LEN(N899)-FIND("/",N899))</f>
        <v>indie rock</v>
      </c>
      <c r="S899" s="10">
        <f t="shared" ref="S899:S962" si="88">(J899/86400)+25569+(-5/24)</f>
        <v>41211.480416666665</v>
      </c>
      <c r="T899" s="10">
        <f t="shared" ref="T899:T962" si="89">(I899/86400)+25569+(-5/24)</f>
        <v>41241.52208333333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 t="s">
        <v>8221</v>
      </c>
      <c r="F900">
        <v>70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 t="s">
        <v>8221</v>
      </c>
      <c r="F901">
        <v>280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 t="s">
        <v>8221</v>
      </c>
      <c r="F902">
        <v>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 t="s">
        <v>8221</v>
      </c>
      <c r="F903">
        <v>0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 t="s">
        <v>8221</v>
      </c>
      <c r="F904">
        <v>90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 t="s">
        <v>8221</v>
      </c>
      <c r="F905">
        <v>160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 t="s">
        <v>8221</v>
      </c>
      <c r="F906">
        <v>151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 t="s">
        <v>8221</v>
      </c>
      <c r="F907">
        <v>196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 t="s">
        <v>8221</v>
      </c>
      <c r="F908">
        <v>0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 t="s">
        <v>8221</v>
      </c>
      <c r="F909">
        <v>0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 t="s">
        <v>8221</v>
      </c>
      <c r="F910">
        <v>0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 t="s">
        <v>8221</v>
      </c>
      <c r="F911">
        <v>520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 t="s">
        <v>8221</v>
      </c>
      <c r="F912">
        <v>123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 t="s">
        <v>8221</v>
      </c>
      <c r="F913">
        <v>0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 t="s">
        <v>8221</v>
      </c>
      <c r="F914">
        <v>30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41253.942673611113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 t="s">
        <v>8221</v>
      </c>
      <c r="F915">
        <v>1982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 t="s">
        <v>8221</v>
      </c>
      <c r="F916">
        <v>0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41116.554942129624</v>
      </c>
      <c r="T916" s="10">
        <f t="shared" si="89"/>
        <v>41146.554942129624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 t="s">
        <v>8221</v>
      </c>
      <c r="F917">
        <v>375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 t="s">
        <v>8221</v>
      </c>
      <c r="F918">
        <v>0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 t="s">
        <v>8221</v>
      </c>
      <c r="F919">
        <v>30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 t="s">
        <v>8221</v>
      </c>
      <c r="F920">
        <v>196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 t="s">
        <v>8221</v>
      </c>
      <c r="F921">
        <v>100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 t="s">
        <v>8221</v>
      </c>
      <c r="F922">
        <v>0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41562.463217592587</v>
      </c>
      <c r="T922" s="10">
        <f t="shared" si="89"/>
        <v>41592.504884259259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 t="s">
        <v>8221</v>
      </c>
      <c r="F923">
        <v>4635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40846.962685185186</v>
      </c>
      <c r="T923" s="10">
        <f t="shared" si="89"/>
        <v>40889.004351851851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 t="s">
        <v>8221</v>
      </c>
      <c r="F924">
        <v>5680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 t="s">
        <v>8221</v>
      </c>
      <c r="F925">
        <v>330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 t="s">
        <v>8221</v>
      </c>
      <c r="F926">
        <v>327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41288.734594907401</v>
      </c>
      <c r="T926" s="10">
        <f t="shared" si="89"/>
        <v>41318.734594907401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 t="s">
        <v>8221</v>
      </c>
      <c r="F927">
        <v>160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 t="s">
        <v>8221</v>
      </c>
      <c r="F928">
        <v>0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 t="s">
        <v>8221</v>
      </c>
      <c r="F929">
        <v>0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 t="s">
        <v>8221</v>
      </c>
      <c r="F930">
        <v>1575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 t="s">
        <v>8221</v>
      </c>
      <c r="F931">
        <v>0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 t="s">
        <v>8221</v>
      </c>
      <c r="F932">
        <v>345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 t="s">
        <v>8221</v>
      </c>
      <c r="F933">
        <v>131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 t="s">
        <v>8221</v>
      </c>
      <c r="F934">
        <v>1381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 t="s">
        <v>8221</v>
      </c>
      <c r="F935">
        <v>120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41710.960752314808</v>
      </c>
      <c r="T935" s="10">
        <f t="shared" si="89"/>
        <v>41770.960752314808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 t="s">
        <v>8221</v>
      </c>
      <c r="F936">
        <v>1520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 t="s">
        <v>8221</v>
      </c>
      <c r="F937">
        <v>50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 t="s">
        <v>8221</v>
      </c>
      <c r="F938">
        <v>0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 t="s">
        <v>8221</v>
      </c>
      <c r="F939">
        <v>40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41581.631446759253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 t="s">
        <v>8221</v>
      </c>
      <c r="F940">
        <v>25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 t="s">
        <v>8221</v>
      </c>
      <c r="F941">
        <v>40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>
        <v>9000</v>
      </c>
      <c r="E942" t="s">
        <v>8221</v>
      </c>
      <c r="F942">
        <v>1544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>
        <v>50000</v>
      </c>
      <c r="E943" t="s">
        <v>8221</v>
      </c>
      <c r="F943">
        <v>1161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>
        <v>7500</v>
      </c>
      <c r="E944" t="s">
        <v>8221</v>
      </c>
      <c r="F944">
        <v>668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42382.634953703702</v>
      </c>
      <c r="T944" s="10">
        <f t="shared" si="89"/>
        <v>42418.634953703702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>
        <v>3000</v>
      </c>
      <c r="E945" t="s">
        <v>8221</v>
      </c>
      <c r="F945">
        <v>289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>
        <v>50000</v>
      </c>
      <c r="E946" t="s">
        <v>8221</v>
      </c>
      <c r="F946">
        <v>6663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>
        <v>100000</v>
      </c>
      <c r="E947" t="s">
        <v>8221</v>
      </c>
      <c r="F947">
        <v>2484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</v>
      </c>
      <c r="T947" s="10">
        <f t="shared" si="89"/>
        <v>42784.790972222218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>
        <v>15000</v>
      </c>
      <c r="E948" t="s">
        <v>8221</v>
      </c>
      <c r="F948">
        <v>286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>
        <v>850</v>
      </c>
      <c r="E949" t="s">
        <v>8221</v>
      </c>
      <c r="F949">
        <v>0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>
        <v>4000</v>
      </c>
      <c r="E950" t="s">
        <v>8221</v>
      </c>
      <c r="F950">
        <v>480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>
        <v>20000</v>
      </c>
      <c r="E951" t="s">
        <v>8221</v>
      </c>
      <c r="F951">
        <v>273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>
        <v>5000</v>
      </c>
      <c r="E952" t="s">
        <v>8221</v>
      </c>
      <c r="F952">
        <v>1402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>
        <v>50000</v>
      </c>
      <c r="E953" t="s">
        <v>8221</v>
      </c>
      <c r="F953">
        <v>19195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42480.445277777777</v>
      </c>
      <c r="T953" s="10">
        <f t="shared" si="89"/>
        <v>42525.445277777777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>
        <v>49000</v>
      </c>
      <c r="E954" t="s">
        <v>8221</v>
      </c>
      <c r="F954">
        <v>19572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>
        <v>15000</v>
      </c>
      <c r="E955" t="s">
        <v>8221</v>
      </c>
      <c r="F955">
        <v>126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>
        <v>15000</v>
      </c>
      <c r="E956" t="s">
        <v>8221</v>
      </c>
      <c r="F956">
        <v>6511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>
        <v>300000</v>
      </c>
      <c r="E957" t="s">
        <v>8221</v>
      </c>
      <c r="F957">
        <v>16984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>
        <v>50000</v>
      </c>
      <c r="E958" t="s">
        <v>8221</v>
      </c>
      <c r="F958">
        <v>861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>
        <v>12000</v>
      </c>
      <c r="E959" t="s">
        <v>8221</v>
      </c>
      <c r="F959">
        <v>233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>
        <v>7777</v>
      </c>
      <c r="E960" t="s">
        <v>8221</v>
      </c>
      <c r="F960">
        <v>881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>
        <v>50000</v>
      </c>
      <c r="E961" t="s">
        <v>8221</v>
      </c>
      <c r="F961">
        <v>19430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>
        <v>55650</v>
      </c>
      <c r="E962" t="s">
        <v>8221</v>
      </c>
      <c r="F962">
        <v>25655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90">F962/D962</f>
        <v>0.46100628930817611</v>
      </c>
      <c r="P962">
        <f t="shared" ref="P962:P1025" si="91">F962/L962</f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>
        <v>95000</v>
      </c>
      <c r="E963" t="s">
        <v>8221</v>
      </c>
      <c r="F963">
        <v>40079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0.42188421052631581</v>
      </c>
      <c r="P963">
        <f t="shared" si="91"/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(J963/86400)+25569+(-5/24)</f>
        <v>42740.485358796293</v>
      </c>
      <c r="T963" s="10">
        <f t="shared" ref="T963:T1026" si="95">(I963/86400)+25569+(-5/24)</f>
        <v>42786.583333333336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>
        <v>2500</v>
      </c>
      <c r="E964" t="s">
        <v>8221</v>
      </c>
      <c r="F964">
        <v>712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>
        <v>35000</v>
      </c>
      <c r="E965" t="s">
        <v>8221</v>
      </c>
      <c r="F965">
        <v>377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>
        <v>110000</v>
      </c>
      <c r="E966" t="s">
        <v>8221</v>
      </c>
      <c r="F966">
        <v>879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>
        <v>25000</v>
      </c>
      <c r="E967" t="s">
        <v>8221</v>
      </c>
      <c r="F967">
        <v>298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>
        <v>12000</v>
      </c>
      <c r="E968" t="s">
        <v>8221</v>
      </c>
      <c r="F968">
        <v>1776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>
        <v>20000</v>
      </c>
      <c r="E969" t="s">
        <v>8221</v>
      </c>
      <c r="F969">
        <v>3562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>
        <v>8000</v>
      </c>
      <c r="E970" t="s">
        <v>8221</v>
      </c>
      <c r="F970">
        <v>106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>
        <v>30000</v>
      </c>
      <c r="E971" t="s">
        <v>8221</v>
      </c>
      <c r="F971">
        <v>14000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>
        <v>5000</v>
      </c>
      <c r="E972" t="s">
        <v>8221</v>
      </c>
      <c r="F972">
        <v>2296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>
        <v>100000</v>
      </c>
      <c r="E973" t="s">
        <v>8221</v>
      </c>
      <c r="F973">
        <v>226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>
        <v>20000</v>
      </c>
      <c r="E974" t="s">
        <v>8221</v>
      </c>
      <c r="F974">
        <v>6925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>
        <v>20000</v>
      </c>
      <c r="E975" t="s">
        <v>8221</v>
      </c>
      <c r="F975">
        <v>411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>
        <v>50000</v>
      </c>
      <c r="E976" t="s">
        <v>8221</v>
      </c>
      <c r="F976">
        <v>280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>
        <v>100000</v>
      </c>
      <c r="E977" t="s">
        <v>8221</v>
      </c>
      <c r="F977">
        <v>2607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>
        <v>150000</v>
      </c>
      <c r="E978" t="s">
        <v>8221</v>
      </c>
      <c r="F978">
        <v>2889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>
        <v>2700</v>
      </c>
      <c r="E979" t="s">
        <v>8221</v>
      </c>
      <c r="F979">
        <v>909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>
        <v>172889</v>
      </c>
      <c r="E980" t="s">
        <v>8221</v>
      </c>
      <c r="F980">
        <v>97273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>
        <v>35000</v>
      </c>
      <c r="E981" t="s">
        <v>8221</v>
      </c>
      <c r="F981">
        <v>28986.16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42506.208657407406</v>
      </c>
      <c r="T981" s="10">
        <f t="shared" si="95"/>
        <v>42541.582638888889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>
        <v>10000</v>
      </c>
      <c r="E982" t="s">
        <v>8221</v>
      </c>
      <c r="F982">
        <v>1486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>
        <v>88888</v>
      </c>
      <c r="E983" t="s">
        <v>8221</v>
      </c>
      <c r="F983">
        <v>11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>
        <v>17500</v>
      </c>
      <c r="E984" t="s">
        <v>8221</v>
      </c>
      <c r="F984">
        <v>3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>
        <v>104219</v>
      </c>
      <c r="E985" t="s">
        <v>8221</v>
      </c>
      <c r="F985">
        <v>30751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42574.459317129622</v>
      </c>
      <c r="T985" s="10">
        <f t="shared" si="95"/>
        <v>42605.662499999999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>
        <v>10000</v>
      </c>
      <c r="E986" t="s">
        <v>8221</v>
      </c>
      <c r="F986">
        <v>106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>
        <v>30000</v>
      </c>
      <c r="E987" t="s">
        <v>8221</v>
      </c>
      <c r="F987">
        <v>1888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>
        <v>20000</v>
      </c>
      <c r="E988" t="s">
        <v>8221</v>
      </c>
      <c r="F988">
        <v>2550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>
        <v>50000</v>
      </c>
      <c r="E989" t="s">
        <v>8221</v>
      </c>
      <c r="F989">
        <v>6610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>
        <v>5000</v>
      </c>
      <c r="E990" t="s">
        <v>8221</v>
      </c>
      <c r="F990">
        <v>0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>
        <v>10000</v>
      </c>
      <c r="E991" t="s">
        <v>8221</v>
      </c>
      <c r="F991">
        <v>1677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>
        <v>25000</v>
      </c>
      <c r="E992" t="s">
        <v>8221</v>
      </c>
      <c r="F992">
        <v>26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>
        <v>5000</v>
      </c>
      <c r="E993" t="s">
        <v>8221</v>
      </c>
      <c r="F993">
        <v>212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>
        <v>100000</v>
      </c>
      <c r="E994" t="s">
        <v>8221</v>
      </c>
      <c r="F994">
        <v>467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>
        <v>70000</v>
      </c>
      <c r="E995" t="s">
        <v>8221</v>
      </c>
      <c r="F995">
        <v>17561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>
        <v>200000</v>
      </c>
      <c r="E996" t="s">
        <v>8221</v>
      </c>
      <c r="F996">
        <v>4669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>
        <v>10000</v>
      </c>
      <c r="E997" t="s">
        <v>8221</v>
      </c>
      <c r="F997">
        <v>726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>
        <v>4000</v>
      </c>
      <c r="E998" t="s">
        <v>8221</v>
      </c>
      <c r="F998">
        <v>65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>
        <v>5000</v>
      </c>
      <c r="E999" t="s">
        <v>8221</v>
      </c>
      <c r="F999">
        <v>65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>
        <v>60000</v>
      </c>
      <c r="E1000" t="s">
        <v>8221</v>
      </c>
      <c r="F1000">
        <v>35135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>
        <v>150000</v>
      </c>
      <c r="E1001" t="s">
        <v>8221</v>
      </c>
      <c r="F1001">
        <v>11683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>
        <v>894700</v>
      </c>
      <c r="E1002" t="s">
        <v>8220</v>
      </c>
      <c r="F1002">
        <v>19824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42748.851388888885</v>
      </c>
      <c r="T1002" s="10">
        <f t="shared" si="95"/>
        <v>42808.80972222222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>
        <v>5000</v>
      </c>
      <c r="E1003" t="s">
        <v>8220</v>
      </c>
      <c r="F1003">
        <v>5200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>
        <v>9999</v>
      </c>
      <c r="E1004" t="s">
        <v>8220</v>
      </c>
      <c r="F1004">
        <v>2960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>
        <v>20000</v>
      </c>
      <c r="E1005" t="s">
        <v>8220</v>
      </c>
      <c r="F1005">
        <v>3211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>
        <v>25000</v>
      </c>
      <c r="E1006" t="s">
        <v>8220</v>
      </c>
      <c r="F1006">
        <v>20552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>
        <v>200000</v>
      </c>
      <c r="E1007" t="s">
        <v>8220</v>
      </c>
      <c r="F1007">
        <v>150102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42276.41646990741</v>
      </c>
      <c r="T1007" s="10">
        <f t="shared" si="95"/>
        <v>42307.41646990741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>
        <v>4000</v>
      </c>
      <c r="E1008" t="s">
        <v>8220</v>
      </c>
      <c r="F1008">
        <v>234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>
        <v>30000</v>
      </c>
      <c r="E1009" t="s">
        <v>8220</v>
      </c>
      <c r="F1009">
        <v>13296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>
        <v>93500</v>
      </c>
      <c r="E1010" t="s">
        <v>8220</v>
      </c>
      <c r="F1010">
        <v>250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>
        <v>50000</v>
      </c>
      <c r="E1011" t="s">
        <v>8220</v>
      </c>
      <c r="F1011">
        <v>6565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>
        <v>115250</v>
      </c>
      <c r="E1012" t="s">
        <v>8220</v>
      </c>
      <c r="F1012">
        <v>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>
        <v>20000</v>
      </c>
      <c r="E1013" t="s">
        <v>8220</v>
      </c>
      <c r="F1013">
        <v>75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>
        <v>5000</v>
      </c>
      <c r="E1014" t="s">
        <v>8220</v>
      </c>
      <c r="F1014">
        <v>1076751.05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>
        <v>25000</v>
      </c>
      <c r="E1015" t="s">
        <v>8220</v>
      </c>
      <c r="F1015">
        <v>8632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>
        <v>10000</v>
      </c>
      <c r="E1016" t="s">
        <v>8220</v>
      </c>
      <c r="F1016">
        <v>3060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>
        <v>9000</v>
      </c>
      <c r="E1017" t="s">
        <v>8220</v>
      </c>
      <c r="F1017">
        <v>240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>
        <v>100000</v>
      </c>
      <c r="E1018" t="s">
        <v>8220</v>
      </c>
      <c r="F1018">
        <v>2842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42466.857129629629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>
        <v>250000</v>
      </c>
      <c r="E1019" t="s">
        <v>8220</v>
      </c>
      <c r="F1019">
        <v>57197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>
        <v>20000</v>
      </c>
      <c r="E1020" t="s">
        <v>8220</v>
      </c>
      <c r="F1020">
        <v>621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>
        <v>45000</v>
      </c>
      <c r="E1021" t="s">
        <v>8220</v>
      </c>
      <c r="F1021">
        <v>21300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 t="s">
        <v>8219</v>
      </c>
      <c r="F1022">
        <v>3186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 t="s">
        <v>8219</v>
      </c>
      <c r="F1023">
        <v>10554.11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 t="s">
        <v>8219</v>
      </c>
      <c r="F1024">
        <v>2298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42111.438391203701</v>
      </c>
      <c r="T1024" s="10">
        <f t="shared" si="95"/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 t="s">
        <v>8219</v>
      </c>
      <c r="F1025">
        <v>4743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 t="s">
        <v>8219</v>
      </c>
      <c r="F1026">
        <v>23727.55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96">F1026/D1026</f>
        <v>1.1863774999999999</v>
      </c>
      <c r="P1026">
        <f t="shared" ref="P1026:P1089" si="97">F1026/L1026</f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 t="s">
        <v>8219</v>
      </c>
      <c r="F1027">
        <v>76949.820000000007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1.099283142857143</v>
      </c>
      <c r="P1027">
        <f t="shared" si="97"/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(J1027/86400)+25569+(-5/24)</f>
        <v>42049.625428240739</v>
      </c>
      <c r="T1027" s="10">
        <f t="shared" ref="T1027:T1090" si="101"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 t="s">
        <v>8219</v>
      </c>
      <c r="F1028">
        <v>7000.58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 t="s">
        <v>8219</v>
      </c>
      <c r="F1029">
        <v>7733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 t="s">
        <v>8219</v>
      </c>
      <c r="F1030">
        <v>11727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 t="s">
        <v>8219</v>
      </c>
      <c r="F1031">
        <v>11176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 t="s">
        <v>8219</v>
      </c>
      <c r="F1032">
        <v>6842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 t="s">
        <v>8219</v>
      </c>
      <c r="F1033">
        <v>10740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 t="s">
        <v>8219</v>
      </c>
      <c r="F1034">
        <v>5858.84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 t="s">
        <v>8219</v>
      </c>
      <c r="F1035">
        <v>1366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</v>
      </c>
      <c r="T1035" s="10">
        <f t="shared" si="101"/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 t="s">
        <v>8219</v>
      </c>
      <c r="F1036">
        <v>6500.09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 t="s">
        <v>8219</v>
      </c>
      <c r="F1037">
        <v>4952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 t="s">
        <v>8219</v>
      </c>
      <c r="F1038">
        <v>5056.22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 t="s">
        <v>8219</v>
      </c>
      <c r="F1039">
        <v>1021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 t="s">
        <v>8219</v>
      </c>
      <c r="F1040">
        <v>2180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 t="s">
        <v>8219</v>
      </c>
      <c r="F1041">
        <v>641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 t="s">
        <v>8220</v>
      </c>
      <c r="F1042">
        <v>250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 t="s">
        <v>8220</v>
      </c>
      <c r="F1043">
        <v>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41830.851759259254</v>
      </c>
      <c r="T1043" s="10">
        <f t="shared" si="101"/>
        <v>41850.851759259254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 t="s">
        <v>8220</v>
      </c>
      <c r="F1044">
        <v>10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 t="s">
        <v>8220</v>
      </c>
      <c r="F1045">
        <v>8537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 t="s">
        <v>8220</v>
      </c>
      <c r="F1046">
        <v>6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 t="s">
        <v>8220</v>
      </c>
      <c r="F1047">
        <v>266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41844.666087962956</v>
      </c>
      <c r="T1047" s="10">
        <f t="shared" si="101"/>
        <v>41874.666087962956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 t="s">
        <v>8220</v>
      </c>
      <c r="F1048">
        <v>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 t="s">
        <v>8220</v>
      </c>
      <c r="F1049">
        <v>1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41918.610127314816</v>
      </c>
      <c r="T1049" s="10">
        <f t="shared" si="101"/>
        <v>41948.65179398148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 t="s">
        <v>8220</v>
      </c>
      <c r="F1050">
        <v>212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 t="s">
        <v>8220</v>
      </c>
      <c r="F1051">
        <v>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 t="s">
        <v>8220</v>
      </c>
      <c r="F1052">
        <v>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 t="s">
        <v>8220</v>
      </c>
      <c r="F1053">
        <v>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 t="s">
        <v>8220</v>
      </c>
      <c r="F1054">
        <v>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 t="s">
        <v>8220</v>
      </c>
      <c r="F1055">
        <v>15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 t="s">
        <v>8220</v>
      </c>
      <c r="F1056">
        <v>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 t="s">
        <v>8220</v>
      </c>
      <c r="F1057">
        <v>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 t="s">
        <v>8220</v>
      </c>
      <c r="F1058">
        <v>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42118.469641203701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 t="s">
        <v>8220</v>
      </c>
      <c r="F1059">
        <v>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42678.662997685184</v>
      </c>
      <c r="T1059" s="10">
        <f t="shared" si="101"/>
        <v>42708.704664351848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 t="s">
        <v>8220</v>
      </c>
      <c r="F1060">
        <v>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 t="s">
        <v>8220</v>
      </c>
      <c r="F1061">
        <v>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 t="s">
        <v>8220</v>
      </c>
      <c r="F1062">
        <v>50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 t="s">
        <v>8220</v>
      </c>
      <c r="F1063">
        <v>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 t="s">
        <v>8220</v>
      </c>
      <c r="F1064">
        <v>190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 t="s">
        <v>8220</v>
      </c>
      <c r="F1065">
        <v>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 t="s">
        <v>8221</v>
      </c>
      <c r="F1066">
        <v>8077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 t="s">
        <v>8221</v>
      </c>
      <c r="F1067">
        <v>81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 t="s">
        <v>8221</v>
      </c>
      <c r="F1068">
        <v>5051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41445.754421296289</v>
      </c>
      <c r="T1068" s="10">
        <f t="shared" si="101"/>
        <v>41490.754421296289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 t="s">
        <v>8221</v>
      </c>
      <c r="F1069">
        <v>130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 t="s">
        <v>8221</v>
      </c>
      <c r="F1070">
        <v>45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42440.162777777776</v>
      </c>
      <c r="T1070" s="10">
        <f t="shared" si="101"/>
        <v>42470.121111111112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 t="s">
        <v>8221</v>
      </c>
      <c r="F1071">
        <v>850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 t="s">
        <v>8221</v>
      </c>
      <c r="F1072">
        <v>70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 t="s">
        <v>8221</v>
      </c>
      <c r="F1073">
        <v>0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 t="s">
        <v>8221</v>
      </c>
      <c r="F1074">
        <v>51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 t="s">
        <v>8221</v>
      </c>
      <c r="F1075">
        <v>10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 t="s">
        <v>8221</v>
      </c>
      <c r="F1076">
        <v>3407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 t="s">
        <v>8221</v>
      </c>
      <c r="F1077">
        <v>45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 t="s">
        <v>8221</v>
      </c>
      <c r="F1078">
        <v>47074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 t="s">
        <v>8221</v>
      </c>
      <c r="F1079">
        <v>7344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 t="s">
        <v>8221</v>
      </c>
      <c r="F1080">
        <v>45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 t="s">
        <v>8221</v>
      </c>
      <c r="F1081">
        <v>678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42479.358055555553</v>
      </c>
      <c r="T1081" s="10">
        <f t="shared" si="101"/>
        <v>42504.358055555553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 t="s">
        <v>8221</v>
      </c>
      <c r="F1082">
        <v>1821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 t="s">
        <v>8221</v>
      </c>
      <c r="F1083">
        <v>12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 t="s">
        <v>8221</v>
      </c>
      <c r="F1084">
        <v>56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41101.697777777772</v>
      </c>
      <c r="T1084" s="10">
        <f t="shared" si="101"/>
        <v>41131.697777777772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 t="s">
        <v>8221</v>
      </c>
      <c r="F1085">
        <v>410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 t="s">
        <v>8221</v>
      </c>
      <c r="F1086">
        <v>0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 t="s">
        <v>8221</v>
      </c>
      <c r="F1087">
        <v>1026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 t="s">
        <v>8221</v>
      </c>
      <c r="F1088">
        <v>15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 t="s">
        <v>8221</v>
      </c>
      <c r="F1089">
        <v>0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41775.505636574067</v>
      </c>
      <c r="T1089" s="10">
        <f t="shared" si="101"/>
        <v>41805.505636574067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 t="s">
        <v>8221</v>
      </c>
      <c r="F1090">
        <v>6382.34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102">F1090/D1090</f>
        <v>0.14182977777777778</v>
      </c>
      <c r="P1090">
        <f t="shared" ref="P1090:P1153" si="103">F1090/L1090</f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 t="s">
        <v>8221</v>
      </c>
      <c r="F1091">
        <v>1174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7.8266666666666665E-2</v>
      </c>
      <c r="P1091">
        <f t="shared" si="103"/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(J1091/86400)+25569+(-5/24)</f>
        <v>42150.981192129628</v>
      </c>
      <c r="T1091" s="10">
        <f t="shared" ref="T1091:T1154" si="107">(I1091/86400)+25569+(-5/24)</f>
        <v>42180.981192129628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 t="s">
        <v>8221</v>
      </c>
      <c r="F1092">
        <v>5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 t="s">
        <v>8221</v>
      </c>
      <c r="F1093">
        <v>25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42470.570277777777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 t="s">
        <v>8221</v>
      </c>
      <c r="F1094">
        <v>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 t="s">
        <v>8221</v>
      </c>
      <c r="F1095">
        <v>42.25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 t="s">
        <v>8221</v>
      </c>
      <c r="F1096">
        <v>3294.01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40795.505011574074</v>
      </c>
      <c r="T1096" s="10">
        <f t="shared" si="107"/>
        <v>40825.505011574074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 t="s">
        <v>8221</v>
      </c>
      <c r="F1097">
        <v>25174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 t="s">
        <v>8221</v>
      </c>
      <c r="F1098">
        <v>2152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 t="s">
        <v>8221</v>
      </c>
      <c r="F1099">
        <v>47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 t="s">
        <v>8221</v>
      </c>
      <c r="F1100">
        <v>1803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 t="s">
        <v>8221</v>
      </c>
      <c r="F1101">
        <v>25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 t="s">
        <v>8221</v>
      </c>
      <c r="F1102">
        <v>100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 t="s">
        <v>8221</v>
      </c>
      <c r="F1103">
        <v>41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 t="s">
        <v>8221</v>
      </c>
      <c r="F1104">
        <v>425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 t="s">
        <v>8221</v>
      </c>
      <c r="F1105">
        <v>243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 t="s">
        <v>8221</v>
      </c>
      <c r="F1106">
        <v>2971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 t="s">
        <v>8221</v>
      </c>
      <c r="F1107">
        <v>1431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 t="s">
        <v>8221</v>
      </c>
      <c r="F1108">
        <v>165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 t="s">
        <v>8221</v>
      </c>
      <c r="F1109">
        <v>0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 t="s">
        <v>8221</v>
      </c>
      <c r="F1110">
        <v>732.5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 t="s">
        <v>8221</v>
      </c>
      <c r="F1111">
        <v>45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 t="s">
        <v>8221</v>
      </c>
      <c r="F1112">
        <v>255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 t="s">
        <v>8221</v>
      </c>
      <c r="F1113">
        <v>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42346.995254629626</v>
      </c>
      <c r="T1113" s="10">
        <f t="shared" si="107"/>
        <v>42376.995254629626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 t="s">
        <v>8221</v>
      </c>
      <c r="F1114">
        <v>31272.92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 t="s">
        <v>8221</v>
      </c>
      <c r="F1115">
        <v>5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 t="s">
        <v>8221</v>
      </c>
      <c r="F1116">
        <v>10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 t="s">
        <v>8221</v>
      </c>
      <c r="F1117">
        <v>53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 t="s">
        <v>8221</v>
      </c>
      <c r="F1118">
        <v>178.52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41009.638981481483</v>
      </c>
      <c r="T1118" s="10">
        <f t="shared" si="107"/>
        <v>41069.638981481483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 t="s">
        <v>8221</v>
      </c>
      <c r="F1119">
        <v>83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 t="s">
        <v>8221</v>
      </c>
      <c r="F1120">
        <v>109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 t="s">
        <v>8221</v>
      </c>
      <c r="F1121">
        <v>5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 t="s">
        <v>8221</v>
      </c>
      <c r="F1122">
        <v>0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 t="s">
        <v>8221</v>
      </c>
      <c r="F1123">
        <v>29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 t="s">
        <v>8221</v>
      </c>
      <c r="F1124">
        <v>0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 t="s">
        <v>8221</v>
      </c>
      <c r="F1125">
        <v>11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 t="s">
        <v>8221</v>
      </c>
      <c r="F1126">
        <v>425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 t="s">
        <v>8221</v>
      </c>
      <c r="F1127">
        <v>0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 t="s">
        <v>8221</v>
      </c>
      <c r="F1128">
        <v>10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42535.119143518517</v>
      </c>
      <c r="T1128" s="10">
        <f t="shared" si="107"/>
        <v>42565.119143518517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 t="s">
        <v>8221</v>
      </c>
      <c r="F1129">
        <v>585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 t="s">
        <v>8221</v>
      </c>
      <c r="F1130">
        <v>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 t="s">
        <v>8221</v>
      </c>
      <c r="F1131">
        <v>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 t="s">
        <v>8221</v>
      </c>
      <c r="F1132">
        <v>11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 t="s">
        <v>8221</v>
      </c>
      <c r="F1133">
        <v>0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 t="s">
        <v>8221</v>
      </c>
      <c r="F1134">
        <v>1438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 t="s">
        <v>8221</v>
      </c>
      <c r="F1135">
        <v>20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 t="s">
        <v>8221</v>
      </c>
      <c r="F1136">
        <v>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 t="s">
        <v>8221</v>
      </c>
      <c r="F1137">
        <v>50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42558.781180555554</v>
      </c>
      <c r="T1137" s="10">
        <f t="shared" si="107"/>
        <v>42588.781180555554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 t="s">
        <v>8221</v>
      </c>
      <c r="F1138">
        <v>270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42327.46329861111</v>
      </c>
      <c r="T1138" s="10">
        <f t="shared" si="107"/>
        <v>42357.46329861111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 t="s">
        <v>8221</v>
      </c>
      <c r="F1139">
        <v>9875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 t="s">
        <v>8221</v>
      </c>
      <c r="F1140">
        <v>125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 t="s">
        <v>8221</v>
      </c>
      <c r="F1141">
        <v>5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41975.139189814814</v>
      </c>
      <c r="T1141" s="10">
        <f t="shared" si="107"/>
        <v>42005.139189814814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 t="s">
        <v>8221</v>
      </c>
      <c r="F1142">
        <v>0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 t="s">
        <v>8221</v>
      </c>
      <c r="F1143">
        <v>0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 t="s">
        <v>8221</v>
      </c>
      <c r="F1144">
        <v>0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42021.797766203701</v>
      </c>
      <c r="T1144" s="10">
        <f t="shared" si="107"/>
        <v>42051.797766203701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 t="s">
        <v>8221</v>
      </c>
      <c r="F1145">
        <v>186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 t="s">
        <v>8221</v>
      </c>
      <c r="F1146">
        <v>0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 t="s">
        <v>8221</v>
      </c>
      <c r="F1147">
        <v>100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41854.539259259254</v>
      </c>
      <c r="T1147" s="10">
        <f t="shared" si="107"/>
        <v>41914.539259259254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 t="s">
        <v>8221</v>
      </c>
      <c r="F1148">
        <v>530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 t="s">
        <v>8221</v>
      </c>
      <c r="F1149">
        <v>0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 t="s">
        <v>8221</v>
      </c>
      <c r="F1150">
        <v>73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 t="s">
        <v>8221</v>
      </c>
      <c r="F1151">
        <v>75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 t="s">
        <v>8221</v>
      </c>
      <c r="F1152">
        <v>252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 t="s">
        <v>8221</v>
      </c>
      <c r="F1153">
        <v>0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42223.894247685188</v>
      </c>
      <c r="T1153" s="10">
        <f t="shared" si="107"/>
        <v>42253.894247685188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 t="s">
        <v>8221</v>
      </c>
      <c r="F1154">
        <v>911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108">F1154/D1154</f>
        <v>5.6937500000000002E-2</v>
      </c>
      <c r="P1154">
        <f t="shared" ref="P1154:P1217" si="109">F1154/L1154</f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 t="s">
        <v>8221</v>
      </c>
      <c r="F1155">
        <v>50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6.2500000000000003E-3</v>
      </c>
      <c r="P1155">
        <f t="shared" si="109"/>
        <v>50</v>
      </c>
      <c r="Q1155" t="str">
        <f t="shared" ref="Q1155:Q1218" si="110">LEFT(N1155,SEARCH("/",N1155)-1)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(J1155/86400)+25569+(-5/24)</f>
        <v>42143.505844907406</v>
      </c>
      <c r="T1155" s="10">
        <f t="shared" ref="T1155:T1218" si="113">(I1155/86400)+25569+(-5/24)</f>
        <v>42173.505844907406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 t="s">
        <v>8221</v>
      </c>
      <c r="F1156">
        <v>325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 t="s">
        <v>8221</v>
      </c>
      <c r="F1157">
        <v>188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 t="s">
        <v>8221</v>
      </c>
      <c r="F1158">
        <v>0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 t="s">
        <v>8221</v>
      </c>
      <c r="F1159">
        <v>151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 t="s">
        <v>8221</v>
      </c>
      <c r="F1160">
        <v>35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 t="s">
        <v>8221</v>
      </c>
      <c r="F1161">
        <v>0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 t="s">
        <v>8221</v>
      </c>
      <c r="F1162">
        <v>1155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42090.904930555553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 t="s">
        <v>8221</v>
      </c>
      <c r="F1163">
        <v>0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 t="s">
        <v>8221</v>
      </c>
      <c r="F1164">
        <v>35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 t="s">
        <v>8221</v>
      </c>
      <c r="F1165">
        <v>0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 t="s">
        <v>8221</v>
      </c>
      <c r="F1166">
        <v>0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 t="s">
        <v>8221</v>
      </c>
      <c r="F1167">
        <v>2070.5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41792.00613425926</v>
      </c>
      <c r="T1167" s="10">
        <f t="shared" si="113"/>
        <v>41826.00613425926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 t="s">
        <v>8221</v>
      </c>
      <c r="F1168">
        <v>2871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 t="s">
        <v>8221</v>
      </c>
      <c r="F1169">
        <v>979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 t="s">
        <v>8221</v>
      </c>
      <c r="F1170">
        <v>1020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 t="s">
        <v>8221</v>
      </c>
      <c r="F1171">
        <v>17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 t="s">
        <v>8221</v>
      </c>
      <c r="F1172">
        <v>100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 t="s">
        <v>8221</v>
      </c>
      <c r="F1173">
        <v>25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 t="s">
        <v>8221</v>
      </c>
      <c r="F1174">
        <v>0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41841.473981481475</v>
      </c>
      <c r="T1174" s="10">
        <f t="shared" si="113"/>
        <v>41871.473981481475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 t="s">
        <v>8221</v>
      </c>
      <c r="F1175">
        <v>30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 t="s">
        <v>8221</v>
      </c>
      <c r="F1176">
        <v>886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 t="s">
        <v>8221</v>
      </c>
      <c r="F1177">
        <v>585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 t="s">
        <v>8221</v>
      </c>
      <c r="F1178">
        <v>10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 t="s">
        <v>8221</v>
      </c>
      <c r="F1179">
        <v>0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 t="s">
        <v>8221</v>
      </c>
      <c r="F1180">
        <v>5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 t="s">
        <v>8221</v>
      </c>
      <c r="F1181">
        <v>3200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 t="s">
        <v>8221</v>
      </c>
      <c r="F1182">
        <v>5875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 t="s">
        <v>8221</v>
      </c>
      <c r="F1183">
        <v>4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 t="s">
        <v>8221</v>
      </c>
      <c r="F1184">
        <v>42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 t="s">
        <v>8221</v>
      </c>
      <c r="F1185">
        <v>100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 t="s">
        <v>8219</v>
      </c>
      <c r="F1186">
        <v>23086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 t="s">
        <v>8219</v>
      </c>
      <c r="F1187">
        <v>13180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 t="s">
        <v>8219</v>
      </c>
      <c r="F1188">
        <v>8005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 t="s">
        <v>8219</v>
      </c>
      <c r="F1189">
        <v>9111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 t="s">
        <v>8219</v>
      </c>
      <c r="F1190">
        <v>3211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 t="s">
        <v>8219</v>
      </c>
      <c r="F1191">
        <v>9700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 t="s">
        <v>8219</v>
      </c>
      <c r="F1192">
        <v>675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 t="s">
        <v>8219</v>
      </c>
      <c r="F1193">
        <v>2945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 t="s">
        <v>8219</v>
      </c>
      <c r="F1194">
        <v>290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 t="s">
        <v>8219</v>
      </c>
      <c r="F1195">
        <v>21831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42409.567743055552</v>
      </c>
      <c r="T1195" s="10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 t="s">
        <v>8219</v>
      </c>
      <c r="F1196">
        <v>40280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 t="s">
        <v>8219</v>
      </c>
      <c r="F1197">
        <v>13500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 t="s">
        <v>8219</v>
      </c>
      <c r="F1198">
        <v>39137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 t="s">
        <v>8219</v>
      </c>
      <c r="F1199">
        <v>37994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 t="s">
        <v>8219</v>
      </c>
      <c r="F1200">
        <v>9121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 t="s">
        <v>8219</v>
      </c>
      <c r="F1201">
        <v>2693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 t="s">
        <v>8219</v>
      </c>
      <c r="F1202">
        <v>6029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 t="s">
        <v>8219</v>
      </c>
      <c r="F1203">
        <v>6146.27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 t="s">
        <v>8219</v>
      </c>
      <c r="F1204">
        <v>49811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42152.08048611111</v>
      </c>
      <c r="T1204" s="10">
        <f t="shared" si="113"/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 t="s">
        <v>8219</v>
      </c>
      <c r="F1205">
        <v>16700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 t="s">
        <v>8219</v>
      </c>
      <c r="F1206">
        <v>13383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 t="s">
        <v>8219</v>
      </c>
      <c r="F1207">
        <v>13112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 t="s">
        <v>8219</v>
      </c>
      <c r="F1208">
        <v>1035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42772.567743055552</v>
      </c>
      <c r="T1208" s="10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 t="s">
        <v>8219</v>
      </c>
      <c r="F1209">
        <v>17396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 t="s">
        <v>8219</v>
      </c>
      <c r="F1210">
        <v>15530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 t="s">
        <v>8219</v>
      </c>
      <c r="F1211">
        <v>6360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 t="s">
        <v>8219</v>
      </c>
      <c r="F1212">
        <v>50863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 t="s">
        <v>8219</v>
      </c>
      <c r="F1213">
        <v>1011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 t="s">
        <v>8219</v>
      </c>
      <c r="F1214">
        <v>3226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 t="s">
        <v>8219</v>
      </c>
      <c r="F1215">
        <v>6645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 t="s">
        <v>8219</v>
      </c>
      <c r="F1216">
        <v>2636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 t="s">
        <v>8219</v>
      </c>
      <c r="F1217">
        <v>39304.01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 t="s">
        <v>8219</v>
      </c>
      <c r="F1218">
        <v>20398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114">F1218/D1218</f>
        <v>1.4570000000000001</v>
      </c>
      <c r="P1218">
        <f t="shared" ref="P1218:P1281" si="115">F1218/L1218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 t="s">
        <v>8219</v>
      </c>
      <c r="F1219">
        <v>27189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1.026</v>
      </c>
      <c r="P1219">
        <f t="shared" si="115"/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(J1219/86400)+25569+(-5/24)</f>
        <v>42535.6011574074</v>
      </c>
      <c r="T1219" s="10">
        <f t="shared" ref="T1219:T1282" si="119"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 t="s">
        <v>8219</v>
      </c>
      <c r="F1220">
        <v>15505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 t="s">
        <v>8219</v>
      </c>
      <c r="F1221">
        <v>26024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42633.253622685188</v>
      </c>
      <c r="T1221" s="10">
        <f t="shared" si="119"/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 t="s">
        <v>8219</v>
      </c>
      <c r="F1222">
        <v>15565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 t="s">
        <v>8219</v>
      </c>
      <c r="F1223">
        <v>2451.0100000000002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 t="s">
        <v>8219</v>
      </c>
      <c r="F1224">
        <v>11215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 t="s">
        <v>8219</v>
      </c>
      <c r="F1225">
        <v>22197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 t="s">
        <v>8220</v>
      </c>
      <c r="F1226">
        <v>1060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 t="s">
        <v>8220</v>
      </c>
      <c r="F1227">
        <v>132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 t="s">
        <v>8220</v>
      </c>
      <c r="F1228">
        <v>1937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 t="s">
        <v>8220</v>
      </c>
      <c r="F1229">
        <v>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 t="s">
        <v>8220</v>
      </c>
      <c r="F1230">
        <v>1465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 t="s">
        <v>8220</v>
      </c>
      <c r="F1231">
        <v>25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 t="s">
        <v>8220</v>
      </c>
      <c r="F1232">
        <v>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 t="s">
        <v>8220</v>
      </c>
      <c r="F1233">
        <v>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 t="s">
        <v>8220</v>
      </c>
      <c r="F1234">
        <v>40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41506.639699074069</v>
      </c>
      <c r="T1234" s="10">
        <f t="shared" si="119"/>
        <v>41553.639699074069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 t="s">
        <v>8220</v>
      </c>
      <c r="F1235">
        <v>116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 t="s">
        <v>8220</v>
      </c>
      <c r="F1236">
        <v>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 t="s">
        <v>8220</v>
      </c>
      <c r="F1237">
        <v>210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 t="s">
        <v>8220</v>
      </c>
      <c r="F1238">
        <v>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 t="s">
        <v>8220</v>
      </c>
      <c r="F1239">
        <v>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 t="s">
        <v>8220</v>
      </c>
      <c r="F1240">
        <v>178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 t="s">
        <v>8220</v>
      </c>
      <c r="F1241">
        <v>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 t="s">
        <v>8220</v>
      </c>
      <c r="F1242">
        <v>241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 t="s">
        <v>8220</v>
      </c>
      <c r="F1243">
        <v>2537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 t="s">
        <v>8220</v>
      </c>
      <c r="F1244">
        <v>5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 t="s">
        <v>8220</v>
      </c>
      <c r="F1245">
        <v>1691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 t="s">
        <v>8219</v>
      </c>
      <c r="F1246">
        <v>2076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41355.617164351854</v>
      </c>
      <c r="T1246" s="10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 t="s">
        <v>8219</v>
      </c>
      <c r="F1247">
        <v>2405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41774.391597222224</v>
      </c>
      <c r="T1247" s="10">
        <f t="shared" si="119"/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 t="s">
        <v>8219</v>
      </c>
      <c r="F1248">
        <v>2340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 t="s">
        <v>8219</v>
      </c>
      <c r="F1249">
        <v>4275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 t="s">
        <v>8219</v>
      </c>
      <c r="F1250">
        <v>3791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 t="s">
        <v>8219</v>
      </c>
      <c r="F1251">
        <v>5222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41067.532534722217</v>
      </c>
      <c r="T1251" s="10">
        <f t="shared" si="119"/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 t="s">
        <v>8219</v>
      </c>
      <c r="F1252">
        <v>60046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 t="s">
        <v>8219</v>
      </c>
      <c r="F1253">
        <v>6108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 t="s">
        <v>8219</v>
      </c>
      <c r="F1254">
        <v>4818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 t="s">
        <v>8219</v>
      </c>
      <c r="F1255">
        <v>30383.32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 t="s">
        <v>8219</v>
      </c>
      <c r="F1256">
        <v>13323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 t="s">
        <v>8219</v>
      </c>
      <c r="F1257">
        <v>6071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 t="s">
        <v>8219</v>
      </c>
      <c r="F1258">
        <v>35389.129999999997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40921.711006944439</v>
      </c>
      <c r="T1258" s="10">
        <f t="shared" si="119"/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 t="s">
        <v>8219</v>
      </c>
      <c r="F1259">
        <v>16210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 t="s">
        <v>8219</v>
      </c>
      <c r="F1260">
        <v>25577.56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 t="s">
        <v>8219</v>
      </c>
      <c r="F1261">
        <v>2606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 t="s">
        <v>8219</v>
      </c>
      <c r="F1262">
        <v>3751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 t="s">
        <v>8219</v>
      </c>
      <c r="F1263">
        <v>2025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 t="s">
        <v>8219</v>
      </c>
      <c r="F1264">
        <v>8152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 t="s">
        <v>8219</v>
      </c>
      <c r="F1265">
        <v>1785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 t="s">
        <v>8219</v>
      </c>
      <c r="F1266">
        <v>1082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 t="s">
        <v>8219</v>
      </c>
      <c r="F1267">
        <v>4170.17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 t="s">
        <v>8219</v>
      </c>
      <c r="F1268">
        <v>9545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 t="s">
        <v>8219</v>
      </c>
      <c r="F1269">
        <v>22396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 t="s">
        <v>8219</v>
      </c>
      <c r="F1270">
        <v>14000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 t="s">
        <v>8219</v>
      </c>
      <c r="F1271">
        <v>20426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42445.614722222221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 t="s">
        <v>8219</v>
      </c>
      <c r="F1272">
        <v>11472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40933.648634259254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 t="s">
        <v>8219</v>
      </c>
      <c r="F1273">
        <v>7635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 t="s">
        <v>8219</v>
      </c>
      <c r="F1274">
        <v>5300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 t="s">
        <v>8219</v>
      </c>
      <c r="F1275">
        <v>4140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 t="s">
        <v>8219</v>
      </c>
      <c r="F1276">
        <v>38743.839999999997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 t="s">
        <v>8219</v>
      </c>
      <c r="F1277">
        <v>24321.1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 t="s">
        <v>8219</v>
      </c>
      <c r="F1278">
        <v>3132.63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 t="s">
        <v>8219</v>
      </c>
      <c r="F1279">
        <v>15918.65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 t="s">
        <v>8219</v>
      </c>
      <c r="F1280">
        <v>10071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 t="s">
        <v>8219</v>
      </c>
      <c r="F1281">
        <v>13864.17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 t="s">
        <v>8219</v>
      </c>
      <c r="F1282">
        <v>16636.78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120">F1282/D1282</f>
        <v>1.1091186666666666</v>
      </c>
      <c r="P1282">
        <f t="shared" ref="P1282:P1345" si="121">F1282/L1282</f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 t="s">
        <v>8219</v>
      </c>
      <c r="F1283">
        <v>7750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1.1071428571428572</v>
      </c>
      <c r="P1283">
        <f t="shared" si="121"/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(J1283/86400)+25569+(-5/24)</f>
        <v>41463.535138888888</v>
      </c>
      <c r="T1283" s="10">
        <f t="shared" ref="T1283:T1346" si="125"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 t="s">
        <v>8219</v>
      </c>
      <c r="F1284">
        <v>18542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41586.266840277771</v>
      </c>
      <c r="T1284" s="10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 t="s">
        <v>8219</v>
      </c>
      <c r="F1285">
        <v>2110.5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 t="s">
        <v>8219</v>
      </c>
      <c r="F1286">
        <v>2020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 t="s">
        <v>8219</v>
      </c>
      <c r="F1287">
        <v>2033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 t="s">
        <v>8219</v>
      </c>
      <c r="F1288">
        <v>1625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 t="s">
        <v>8219</v>
      </c>
      <c r="F1289">
        <v>605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 t="s">
        <v>8219</v>
      </c>
      <c r="F1290">
        <v>4018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 t="s">
        <v>8219</v>
      </c>
      <c r="F1291">
        <v>1876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42708.926446759258</v>
      </c>
      <c r="T1291" s="10">
        <f t="shared" si="125"/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 t="s">
        <v>8219</v>
      </c>
      <c r="F1292">
        <v>3800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 t="s">
        <v>8219</v>
      </c>
      <c r="F1293">
        <v>4371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 t="s">
        <v>8219</v>
      </c>
      <c r="F1294">
        <v>1870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 t="s">
        <v>8219</v>
      </c>
      <c r="F1295">
        <v>15335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 t="s">
        <v>8219</v>
      </c>
      <c r="F1296">
        <v>610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 t="s">
        <v>8219</v>
      </c>
      <c r="F1297">
        <v>2549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 t="s">
        <v>8219</v>
      </c>
      <c r="F1298">
        <v>1200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 t="s">
        <v>8219</v>
      </c>
      <c r="F1299">
        <v>21905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 t="s">
        <v>8219</v>
      </c>
      <c r="F1300">
        <v>2093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42458.472592592589</v>
      </c>
      <c r="T1300" s="10">
        <f t="shared" si="125"/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 t="s">
        <v>8219</v>
      </c>
      <c r="F1301">
        <v>4340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 t="s">
        <v>8219</v>
      </c>
      <c r="F1302">
        <v>4050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 t="s">
        <v>8219</v>
      </c>
      <c r="F1303">
        <v>2055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 t="s">
        <v>8219</v>
      </c>
      <c r="F1304">
        <v>2500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 t="s">
        <v>8219</v>
      </c>
      <c r="F1305">
        <v>4559.13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>
        <v>40000</v>
      </c>
      <c r="E1306" t="s">
        <v>8220</v>
      </c>
      <c r="F1306">
        <v>15851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>
        <v>30000</v>
      </c>
      <c r="E1307" t="s">
        <v>8220</v>
      </c>
      <c r="F1307">
        <v>7793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>
        <v>110000</v>
      </c>
      <c r="E1308" t="s">
        <v>8220</v>
      </c>
      <c r="F1308">
        <v>71771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>
        <v>50000</v>
      </c>
      <c r="E1309" t="s">
        <v>8220</v>
      </c>
      <c r="F1309">
        <v>5757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42387.294895833336</v>
      </c>
      <c r="T1309" s="10">
        <f t="shared" si="125"/>
        <v>42417.294895833336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>
        <v>10000</v>
      </c>
      <c r="E1310" t="s">
        <v>8220</v>
      </c>
      <c r="F1310">
        <v>1136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>
        <v>11500</v>
      </c>
      <c r="E1311" t="s">
        <v>8220</v>
      </c>
      <c r="F1311">
        <v>12879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>
        <v>20000</v>
      </c>
      <c r="E1312" t="s">
        <v>8220</v>
      </c>
      <c r="F1312">
        <v>3100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>
        <v>250000</v>
      </c>
      <c r="E1313" t="s">
        <v>8220</v>
      </c>
      <c r="F1313">
        <v>80070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>
        <v>4600</v>
      </c>
      <c r="E1314" t="s">
        <v>8220</v>
      </c>
      <c r="F1314">
        <v>28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>
        <v>40000</v>
      </c>
      <c r="E1315" t="s">
        <v>8220</v>
      </c>
      <c r="F1315">
        <v>12446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>
        <v>180000</v>
      </c>
      <c r="E1316" t="s">
        <v>8220</v>
      </c>
      <c r="F1316">
        <v>2028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>
        <v>100000</v>
      </c>
      <c r="E1317" t="s">
        <v>8220</v>
      </c>
      <c r="F1317">
        <v>40404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>
        <v>75000</v>
      </c>
      <c r="E1318" t="s">
        <v>8220</v>
      </c>
      <c r="F1318">
        <v>1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42393.753576388888</v>
      </c>
      <c r="T1318" s="10">
        <f t="shared" si="125"/>
        <v>42428.753576388888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>
        <v>200000</v>
      </c>
      <c r="E1319" t="s">
        <v>8220</v>
      </c>
      <c r="F1319">
        <v>11467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>
        <v>40000</v>
      </c>
      <c r="E1320" t="s">
        <v>8220</v>
      </c>
      <c r="F1320">
        <v>6130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>
        <v>5800</v>
      </c>
      <c r="E1321" t="s">
        <v>8220</v>
      </c>
      <c r="F1321">
        <v>876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>
        <v>100000</v>
      </c>
      <c r="E1322" t="s">
        <v>8220</v>
      </c>
      <c r="F1322">
        <v>503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>
        <v>462000</v>
      </c>
      <c r="E1323" t="s">
        <v>8220</v>
      </c>
      <c r="F1323">
        <v>6019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>
        <v>35000</v>
      </c>
      <c r="E1324" t="s">
        <v>8220</v>
      </c>
      <c r="F1324">
        <v>106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>
        <v>15000</v>
      </c>
      <c r="E1325" t="s">
        <v>8220</v>
      </c>
      <c r="F1325">
        <v>1332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>
        <v>50000</v>
      </c>
      <c r="E1326" t="s">
        <v>8220</v>
      </c>
      <c r="F1326">
        <v>4920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>
        <v>20000</v>
      </c>
      <c r="E1327" t="s">
        <v>8220</v>
      </c>
      <c r="F1327">
        <v>486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>
        <v>100000</v>
      </c>
      <c r="E1328" t="s">
        <v>8220</v>
      </c>
      <c r="F1328">
        <v>1130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41974.583657407406</v>
      </c>
      <c r="T1328" s="10">
        <f t="shared" si="125"/>
        <v>42019.583657407406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>
        <v>48000</v>
      </c>
      <c r="E1329" t="s">
        <v>8220</v>
      </c>
      <c r="F1329">
        <v>1705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>
        <v>75000</v>
      </c>
      <c r="E1330" t="s">
        <v>8220</v>
      </c>
      <c r="F1330">
        <v>1748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>
        <v>50000</v>
      </c>
      <c r="E1331" t="s">
        <v>8220</v>
      </c>
      <c r="F1331">
        <v>408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>
        <v>35000</v>
      </c>
      <c r="E1332" t="s">
        <v>8220</v>
      </c>
      <c r="F1332">
        <v>7873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>
        <v>250000</v>
      </c>
      <c r="E1333" t="s">
        <v>8220</v>
      </c>
      <c r="F1333">
        <v>3417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>
        <v>10115</v>
      </c>
      <c r="E1334" t="s">
        <v>8220</v>
      </c>
      <c r="F1334">
        <v>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>
        <v>2500</v>
      </c>
      <c r="E1335" t="s">
        <v>8220</v>
      </c>
      <c r="F1335">
        <v>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>
        <v>133000</v>
      </c>
      <c r="E1336" t="s">
        <v>8220</v>
      </c>
      <c r="F1336">
        <v>14303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>
        <v>25000</v>
      </c>
      <c r="E1337" t="s">
        <v>8220</v>
      </c>
      <c r="F1337">
        <v>4940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>
        <v>100000</v>
      </c>
      <c r="E1338" t="s">
        <v>8220</v>
      </c>
      <c r="F1338">
        <v>84947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>
        <v>50000</v>
      </c>
      <c r="E1339" t="s">
        <v>8220</v>
      </c>
      <c r="F1339">
        <v>24691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>
        <v>30000</v>
      </c>
      <c r="E1340" t="s">
        <v>8220</v>
      </c>
      <c r="F1340">
        <v>991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>
        <v>50000</v>
      </c>
      <c r="E1341" t="s">
        <v>8220</v>
      </c>
      <c r="F1341">
        <v>3317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>
        <v>1680</v>
      </c>
      <c r="E1342" t="s">
        <v>8220</v>
      </c>
      <c r="F1342">
        <v>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>
        <v>25000</v>
      </c>
      <c r="E1343" t="s">
        <v>8220</v>
      </c>
      <c r="F1343">
        <v>17590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>
        <v>50000</v>
      </c>
      <c r="E1344" t="s">
        <v>8220</v>
      </c>
      <c r="F1344">
        <v>100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42172.608090277776</v>
      </c>
      <c r="T1344" s="10">
        <f t="shared" si="125"/>
        <v>42202.608090277776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>
        <v>50000</v>
      </c>
      <c r="E1345" t="s">
        <v>8220</v>
      </c>
      <c r="F1345">
        <v>51149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 t="s">
        <v>8219</v>
      </c>
      <c r="F1346">
        <v>5666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126">F1346/D1346</f>
        <v>3.7773333333333334</v>
      </c>
      <c r="P1346">
        <f t="shared" ref="P1346:P1409" si="127">F1346/L1346</f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 t="s">
        <v>8219</v>
      </c>
      <c r="F1347">
        <v>375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>
        <f t="shared" si="127"/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(J1347/86400)+25569+(-5/24)</f>
        <v>41799.606006944443</v>
      </c>
      <c r="T1347" s="10">
        <f t="shared" ref="T1347:T1410" si="131"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 t="s">
        <v>8219</v>
      </c>
      <c r="F1348">
        <v>7219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 t="s">
        <v>8219</v>
      </c>
      <c r="F1349">
        <v>2555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 t="s">
        <v>8219</v>
      </c>
      <c r="F1350">
        <v>5985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41963.297835648147</v>
      </c>
      <c r="T1350" s="10">
        <f t="shared" si="131"/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 t="s">
        <v>8219</v>
      </c>
      <c r="F1351">
        <v>10210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 t="s">
        <v>8219</v>
      </c>
      <c r="F1352">
        <v>5202.5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 t="s">
        <v>8219</v>
      </c>
      <c r="F1353">
        <v>20253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 t="s">
        <v>8219</v>
      </c>
      <c r="F1354">
        <v>13614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 t="s">
        <v>8219</v>
      </c>
      <c r="F1355">
        <v>1336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 t="s">
        <v>8219</v>
      </c>
      <c r="F1356">
        <v>1563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 t="s">
        <v>8219</v>
      </c>
      <c r="F1357">
        <v>3067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 t="s">
        <v>8219</v>
      </c>
      <c r="F1358">
        <v>6215.56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41429.830555555549</v>
      </c>
      <c r="T1358" s="10">
        <f t="shared" si="131"/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 t="s">
        <v>8219</v>
      </c>
      <c r="F1359">
        <v>2506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 t="s">
        <v>8219</v>
      </c>
      <c r="F1360">
        <v>3350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 t="s">
        <v>8219</v>
      </c>
      <c r="F1361">
        <v>764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 t="s">
        <v>8219</v>
      </c>
      <c r="F1362">
        <v>2598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 t="s">
        <v>8219</v>
      </c>
      <c r="F1363">
        <v>7559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 t="s">
        <v>8219</v>
      </c>
      <c r="F1364">
        <v>1091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 t="s">
        <v>8219</v>
      </c>
      <c r="F1365">
        <v>200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 t="s">
        <v>8219</v>
      </c>
      <c r="F1366">
        <v>49830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41951.487337962964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 t="s">
        <v>8219</v>
      </c>
      <c r="F1367">
        <v>7520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 t="s">
        <v>8219</v>
      </c>
      <c r="F1368">
        <v>9486.69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 t="s">
        <v>8219</v>
      </c>
      <c r="F1369">
        <v>5713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 t="s">
        <v>8219</v>
      </c>
      <c r="F1370">
        <v>5535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 t="s">
        <v>8219</v>
      </c>
      <c r="F1371">
        <v>34090.629999999997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 t="s">
        <v>8219</v>
      </c>
      <c r="F1372">
        <v>1555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 t="s">
        <v>8219</v>
      </c>
      <c r="F1373">
        <v>7495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 t="s">
        <v>8219</v>
      </c>
      <c r="F1374">
        <v>620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 t="s">
        <v>8219</v>
      </c>
      <c r="F1375">
        <v>10501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 t="s">
        <v>8219</v>
      </c>
      <c r="F1376">
        <v>2842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 t="s">
        <v>8219</v>
      </c>
      <c r="F1377">
        <v>6853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 t="s">
        <v>8219</v>
      </c>
      <c r="F1378">
        <v>9342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 t="s">
        <v>8219</v>
      </c>
      <c r="F1379">
        <v>1510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 t="s">
        <v>8219</v>
      </c>
      <c r="F1380">
        <v>4067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42568.551041666666</v>
      </c>
      <c r="T1380" s="10">
        <f t="shared" si="131"/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 t="s">
        <v>8219</v>
      </c>
      <c r="F1381">
        <v>11160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42130.283287037033</v>
      </c>
      <c r="T1381" s="10">
        <f t="shared" si="131"/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 t="s">
        <v>8219</v>
      </c>
      <c r="F1382">
        <v>106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 t="s">
        <v>8219</v>
      </c>
      <c r="F1383">
        <v>5355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 t="s">
        <v>8219</v>
      </c>
      <c r="F1384">
        <v>8349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 t="s">
        <v>8219</v>
      </c>
      <c r="F1385">
        <v>4673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 t="s">
        <v>8219</v>
      </c>
      <c r="F1386">
        <v>4343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 t="s">
        <v>8219</v>
      </c>
      <c r="F1387">
        <v>8832.49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 t="s">
        <v>8219</v>
      </c>
      <c r="F1388">
        <v>875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 t="s">
        <v>8219</v>
      </c>
      <c r="F1389">
        <v>5465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 t="s">
        <v>8219</v>
      </c>
      <c r="F1390">
        <v>6740.37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 t="s">
        <v>8219</v>
      </c>
      <c r="F1391">
        <v>727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 t="s">
        <v>8219</v>
      </c>
      <c r="F1392">
        <v>3055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42087.594976851855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 t="s">
        <v>8219</v>
      </c>
      <c r="F1393">
        <v>551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 t="s">
        <v>8219</v>
      </c>
      <c r="F1394">
        <v>2841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 t="s">
        <v>8219</v>
      </c>
      <c r="F1395">
        <v>10235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 t="s">
        <v>8219</v>
      </c>
      <c r="F1396">
        <v>916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 t="s">
        <v>8219</v>
      </c>
      <c r="F1397">
        <v>3916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 t="s">
        <v>8219</v>
      </c>
      <c r="F1398">
        <v>6438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 t="s">
        <v>8219</v>
      </c>
      <c r="F1399">
        <v>11385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 t="s">
        <v>8219</v>
      </c>
      <c r="F1400">
        <v>4826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 t="s">
        <v>8219</v>
      </c>
      <c r="F1401">
        <v>11353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 t="s">
        <v>8219</v>
      </c>
      <c r="F1402">
        <v>586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 t="s">
        <v>8219</v>
      </c>
      <c r="F1403">
        <v>12413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 t="s">
        <v>8219</v>
      </c>
      <c r="F1404">
        <v>2729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 t="s">
        <v>8219</v>
      </c>
      <c r="F1405">
        <v>4103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 t="s">
        <v>8221</v>
      </c>
      <c r="F1406">
        <v>241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 t="s">
        <v>8221</v>
      </c>
      <c r="F1407">
        <v>105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 t="s">
        <v>8221</v>
      </c>
      <c r="F1408">
        <v>15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 t="s">
        <v>8221</v>
      </c>
      <c r="F1409">
        <v>15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 t="s">
        <v>8221</v>
      </c>
      <c r="F1410">
        <v>72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132">F1410/D1410</f>
        <v>7.1999999999999995E-2</v>
      </c>
      <c r="P1410">
        <f t="shared" ref="P1410:P1473" si="133">F1410/L1410</f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 t="s">
        <v>8221</v>
      </c>
      <c r="F1411">
        <v>0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t="e">
        <f t="shared" si="133"/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(J1411/86400)+25569+(-5/24)</f>
        <v>41944.925173611111</v>
      </c>
      <c r="T1411" s="10">
        <f t="shared" ref="T1411:T1474" si="137">(I1411/86400)+25569+(-5/24)</f>
        <v>42004.966840277775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 t="s">
        <v>8221</v>
      </c>
      <c r="F1412">
        <v>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 t="s">
        <v>8221</v>
      </c>
      <c r="F1413">
        <v>7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 t="s">
        <v>8221</v>
      </c>
      <c r="F1414">
        <v>320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 t="s">
        <v>8221</v>
      </c>
      <c r="F1415">
        <v>100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 t="s">
        <v>8221</v>
      </c>
      <c r="F1416">
        <v>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 t="s">
        <v>8221</v>
      </c>
      <c r="F1417">
        <v>800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 t="s">
        <v>8221</v>
      </c>
      <c r="F1418">
        <v>0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 t="s">
        <v>8221</v>
      </c>
      <c r="F1419">
        <v>55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42262.257638888885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 t="s">
        <v>8221</v>
      </c>
      <c r="F1420">
        <v>6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 t="s">
        <v>8221</v>
      </c>
      <c r="F1421">
        <v>445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 t="s">
        <v>8221</v>
      </c>
      <c r="F1422">
        <v>3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 t="s">
        <v>8221</v>
      </c>
      <c r="F1423">
        <v>200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 t="s">
        <v>8221</v>
      </c>
      <c r="F1424">
        <v>26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 t="s">
        <v>8221</v>
      </c>
      <c r="F1425">
        <v>100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 t="s">
        <v>8221</v>
      </c>
      <c r="F1426">
        <v>1527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 t="s">
        <v>8221</v>
      </c>
      <c r="F1427">
        <v>0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 t="s">
        <v>8221</v>
      </c>
      <c r="F1428">
        <v>0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 t="s">
        <v>8221</v>
      </c>
      <c r="F1429">
        <v>419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 t="s">
        <v>8221</v>
      </c>
      <c r="F1430">
        <v>45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 t="s">
        <v>8221</v>
      </c>
      <c r="F1431">
        <v>0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42073.852337962962</v>
      </c>
      <c r="T1431" s="10">
        <f t="shared" si="137"/>
        <v>42103.852337962962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 t="s">
        <v>8221</v>
      </c>
      <c r="F1432">
        <v>403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41961.605185185188</v>
      </c>
      <c r="T1432" s="10">
        <f t="shared" si="137"/>
        <v>41992.605185185188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 t="s">
        <v>8221</v>
      </c>
      <c r="F1433">
        <v>5431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 t="s">
        <v>8221</v>
      </c>
      <c r="F1434">
        <v>0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 t="s">
        <v>8221</v>
      </c>
      <c r="F1435">
        <v>805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 t="s">
        <v>8221</v>
      </c>
      <c r="F1436">
        <v>8190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 t="s">
        <v>8221</v>
      </c>
      <c r="F1437">
        <v>15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 t="s">
        <v>8221</v>
      </c>
      <c r="F1438">
        <v>77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 t="s">
        <v>8221</v>
      </c>
      <c r="F1439">
        <v>807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 t="s">
        <v>8221</v>
      </c>
      <c r="F1440">
        <v>600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 t="s">
        <v>8221</v>
      </c>
      <c r="F1441">
        <v>180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42040.621539351851</v>
      </c>
      <c r="T1441" s="10">
        <f t="shared" si="137"/>
        <v>42070.621539351851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 t="s">
        <v>8221</v>
      </c>
      <c r="F1442">
        <v>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 t="s">
        <v>8221</v>
      </c>
      <c r="F1443">
        <v>2020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 t="s">
        <v>8221</v>
      </c>
      <c r="F1444">
        <v>0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 t="s">
        <v>8221</v>
      </c>
      <c r="F1445">
        <v>0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 t="s">
        <v>8221</v>
      </c>
      <c r="F1446">
        <v>0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 t="s">
        <v>8221</v>
      </c>
      <c r="F1447">
        <v>0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 t="s">
        <v>8221</v>
      </c>
      <c r="F1448">
        <v>0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 t="s">
        <v>8221</v>
      </c>
      <c r="F1449">
        <v>75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 t="s">
        <v>8221</v>
      </c>
      <c r="F1450">
        <v>0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 t="s">
        <v>8221</v>
      </c>
      <c r="F1451">
        <v>0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 t="s">
        <v>8221</v>
      </c>
      <c r="F1452">
        <v>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 t="s">
        <v>8220</v>
      </c>
      <c r="F1453">
        <v>2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 t="s">
        <v>8220</v>
      </c>
      <c r="F1454">
        <v>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 t="s">
        <v>8220</v>
      </c>
      <c r="F1455">
        <v>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 t="s">
        <v>8220</v>
      </c>
      <c r="F1456">
        <v>15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 t="s">
        <v>8220</v>
      </c>
      <c r="F1457">
        <v>1575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 t="s">
        <v>8220</v>
      </c>
      <c r="F1458">
        <v>145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 t="s">
        <v>8220</v>
      </c>
      <c r="F1459">
        <v>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 t="s">
        <v>8220</v>
      </c>
      <c r="F1460">
        <v>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 t="s">
        <v>8220</v>
      </c>
      <c r="F1461">
        <v>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 t="s">
        <v>8220</v>
      </c>
      <c r="F1462">
        <v>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 t="s">
        <v>8219</v>
      </c>
      <c r="F1463">
        <v>15186.69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 t="s">
        <v>8219</v>
      </c>
      <c r="F1464">
        <v>4340.7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 t="s">
        <v>8219</v>
      </c>
      <c r="F1465">
        <v>886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 t="s">
        <v>8219</v>
      </c>
      <c r="F1466">
        <v>8160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 t="s">
        <v>8219</v>
      </c>
      <c r="F1467">
        <v>136924.35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 t="s">
        <v>8219</v>
      </c>
      <c r="F1468">
        <v>17260.37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 t="s">
        <v>8219</v>
      </c>
      <c r="F1469">
        <v>46032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 t="s">
        <v>8219</v>
      </c>
      <c r="F1470">
        <v>9725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40645.806122685179</v>
      </c>
      <c r="T1470" s="10">
        <f t="shared" si="137"/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 t="s">
        <v>8219</v>
      </c>
      <c r="F1471">
        <v>47978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 t="s">
        <v>8219</v>
      </c>
      <c r="F1472">
        <v>1877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 t="s">
        <v>8219</v>
      </c>
      <c r="F1473">
        <v>33229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 t="s">
        <v>8219</v>
      </c>
      <c r="F1474">
        <v>34676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138">F1474/D1474</f>
        <v>1.3870400000000001</v>
      </c>
      <c r="P1474">
        <f t="shared" ref="P1474:P1537" si="139">F1474/L1474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 t="s">
        <v>8219</v>
      </c>
      <c r="F1475">
        <v>1807.74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>
        <f t="shared" si="139"/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(J1475/86400)+25569+(-5/24)</f>
        <v>40939.771284722221</v>
      </c>
      <c r="T1475" s="10">
        <f t="shared" ref="T1475:T1538" si="143"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 t="s">
        <v>8219</v>
      </c>
      <c r="F1476">
        <v>3368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41500.519583333335</v>
      </c>
      <c r="T1476" s="10">
        <f t="shared" si="143"/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 t="s">
        <v>8219</v>
      </c>
      <c r="F1477">
        <v>28300.45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 t="s">
        <v>8219</v>
      </c>
      <c r="F1478">
        <v>39693.279999999999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 t="s">
        <v>8219</v>
      </c>
      <c r="F1479">
        <v>33393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 t="s">
        <v>8219</v>
      </c>
      <c r="F1480">
        <v>590807.11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 t="s">
        <v>8219</v>
      </c>
      <c r="F1481">
        <v>2198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 t="s">
        <v>8219</v>
      </c>
      <c r="F1482">
        <v>58520.2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 t="s">
        <v>8221</v>
      </c>
      <c r="F1483">
        <v>105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 t="s">
        <v>8221</v>
      </c>
      <c r="F1484">
        <v>5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41136.649722222217</v>
      </c>
      <c r="T1484" s="10">
        <f t="shared" si="143"/>
        <v>41159.118750000001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 t="s">
        <v>8221</v>
      </c>
      <c r="F1485">
        <v>50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 t="s">
        <v>8221</v>
      </c>
      <c r="F1486">
        <v>0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 t="s">
        <v>8221</v>
      </c>
      <c r="F1487">
        <v>150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 t="s">
        <v>8221</v>
      </c>
      <c r="F1488">
        <v>48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 t="s">
        <v>8221</v>
      </c>
      <c r="F1489">
        <v>0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 t="s">
        <v>8221</v>
      </c>
      <c r="F1490">
        <v>360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 t="s">
        <v>8221</v>
      </c>
      <c r="F1491">
        <v>0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 t="s">
        <v>8221</v>
      </c>
      <c r="F1492">
        <v>895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 t="s">
        <v>8221</v>
      </c>
      <c r="F1493">
        <v>100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 t="s">
        <v>8221</v>
      </c>
      <c r="F1494">
        <v>30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 t="s">
        <v>8221</v>
      </c>
      <c r="F1495">
        <v>0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41411.658275462956</v>
      </c>
      <c r="T1495" s="10">
        <f t="shared" si="143"/>
        <v>41441.658275462956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 t="s">
        <v>8221</v>
      </c>
      <c r="F1496">
        <v>445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 t="s">
        <v>8221</v>
      </c>
      <c r="F1497">
        <v>0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 t="s">
        <v>8221</v>
      </c>
      <c r="F1498">
        <v>0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 t="s">
        <v>8221</v>
      </c>
      <c r="F1499">
        <v>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 t="s">
        <v>8221</v>
      </c>
      <c r="F1500">
        <v>57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 t="s">
        <v>8221</v>
      </c>
      <c r="F1501">
        <v>5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 t="s">
        <v>8221</v>
      </c>
      <c r="F1502">
        <v>701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 t="s">
        <v>8219</v>
      </c>
      <c r="F1503">
        <v>86492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 t="s">
        <v>8219</v>
      </c>
      <c r="F1504">
        <v>22318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 t="s">
        <v>8219</v>
      </c>
      <c r="F1505">
        <v>4045.93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 t="s">
        <v>8219</v>
      </c>
      <c r="F1506">
        <v>18066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 t="s">
        <v>8219</v>
      </c>
      <c r="F1507">
        <v>16573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 t="s">
        <v>8219</v>
      </c>
      <c r="F1508">
        <v>1671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 t="s">
        <v>8219</v>
      </c>
      <c r="F1509">
        <v>2580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40254.242002314808</v>
      </c>
      <c r="T1509" s="10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 t="s">
        <v>8219</v>
      </c>
      <c r="F1510">
        <v>20491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 t="s">
        <v>8219</v>
      </c>
      <c r="F1511">
        <v>21637.22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 t="s">
        <v>8219</v>
      </c>
      <c r="F1512">
        <v>16165.6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41809.176828703705</v>
      </c>
      <c r="T1512" s="10">
        <f t="shared" si="143"/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 t="s">
        <v>8219</v>
      </c>
      <c r="F1513">
        <v>15651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 t="s">
        <v>8219</v>
      </c>
      <c r="F1514">
        <v>19557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 t="s">
        <v>8219</v>
      </c>
      <c r="F1515">
        <v>12001.5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 t="s">
        <v>8219</v>
      </c>
      <c r="F1516">
        <v>26619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 t="s">
        <v>8219</v>
      </c>
      <c r="F1517">
        <v>471567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 t="s">
        <v>8219</v>
      </c>
      <c r="F1518">
        <v>18472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 t="s">
        <v>8219</v>
      </c>
      <c r="F1519">
        <v>24297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 t="s">
        <v>8219</v>
      </c>
      <c r="F1520">
        <v>30805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 t="s">
        <v>8219</v>
      </c>
      <c r="F1521">
        <v>9302.75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 t="s">
        <v>8219</v>
      </c>
      <c r="F1522">
        <v>18625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 t="s">
        <v>8219</v>
      </c>
      <c r="F1523">
        <v>40055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 t="s">
        <v>8219</v>
      </c>
      <c r="F1524">
        <v>60450.1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 t="s">
        <v>8219</v>
      </c>
      <c r="F1525">
        <v>23096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 t="s">
        <v>8219</v>
      </c>
      <c r="F1526">
        <v>6210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 t="s">
        <v>8219</v>
      </c>
      <c r="F1527">
        <v>4524.1499999999996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 t="s">
        <v>8219</v>
      </c>
      <c r="F1528">
        <v>27675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 t="s">
        <v>8219</v>
      </c>
      <c r="F1529">
        <v>3865.55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 t="s">
        <v>8219</v>
      </c>
      <c r="F1530">
        <v>8447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 t="s">
        <v>8219</v>
      </c>
      <c r="F1531">
        <v>19129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 t="s">
        <v>8219</v>
      </c>
      <c r="F1532">
        <v>47189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42275.558969907404</v>
      </c>
      <c r="T1532" s="10">
        <f t="shared" si="143"/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 t="s">
        <v>8219</v>
      </c>
      <c r="F1533">
        <v>4135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 t="s">
        <v>8219</v>
      </c>
      <c r="F1534">
        <v>24201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 t="s">
        <v>8219</v>
      </c>
      <c r="F1535">
        <v>65313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 t="s">
        <v>8219</v>
      </c>
      <c r="F1536">
        <v>31330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42221.465995370367</v>
      </c>
      <c r="T1536" s="10">
        <f t="shared" si="143"/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 t="s">
        <v>8219</v>
      </c>
      <c r="F1537">
        <v>5297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 t="s">
        <v>8219</v>
      </c>
      <c r="F1538">
        <v>30037.01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144">F1538/D1538</f>
        <v>2.5030841666666666</v>
      </c>
      <c r="P1538">
        <f t="shared" ref="P1538:P1601" si="145">F1538/L1538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 t="s">
        <v>8219</v>
      </c>
      <c r="F1539">
        <v>21588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>
        <f t="shared" si="145"/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(J1539/86400)+25569+(-5/24)</f>
        <v>42552.106793981475</v>
      </c>
      <c r="T1539" s="10">
        <f t="shared" ref="T1539:T1602" si="149"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 t="s">
        <v>8219</v>
      </c>
      <c r="F1540">
        <v>7184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 t="s">
        <v>8219</v>
      </c>
      <c r="F1541">
        <v>27197.22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42705.710868055554</v>
      </c>
      <c r="T1541" s="10">
        <f t="shared" si="149"/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 t="s">
        <v>8219</v>
      </c>
      <c r="F1542">
        <v>17680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 t="s">
        <v>8221</v>
      </c>
      <c r="F1543">
        <v>6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 t="s">
        <v>8221</v>
      </c>
      <c r="F1544">
        <v>20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 t="s">
        <v>8221</v>
      </c>
      <c r="F1545">
        <v>10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 t="s">
        <v>8221</v>
      </c>
      <c r="F1546">
        <v>0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 t="s">
        <v>8221</v>
      </c>
      <c r="F1547">
        <v>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 t="s">
        <v>8221</v>
      </c>
      <c r="F1548">
        <v>289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 t="s">
        <v>8221</v>
      </c>
      <c r="F1549">
        <v>0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 t="s">
        <v>8221</v>
      </c>
      <c r="F1550">
        <v>60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42316.715509259258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 t="s">
        <v>8221</v>
      </c>
      <c r="F1551">
        <v>170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 t="s">
        <v>8221</v>
      </c>
      <c r="F1552">
        <v>101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 t="s">
        <v>8221</v>
      </c>
      <c r="F1553">
        <v>0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 t="s">
        <v>8221</v>
      </c>
      <c r="F1554">
        <v>2115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 t="s">
        <v>8221</v>
      </c>
      <c r="F1555">
        <v>0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 t="s">
        <v>8221</v>
      </c>
      <c r="F1556">
        <v>0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 t="s">
        <v>8221</v>
      </c>
      <c r="F1557">
        <v>0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 t="s">
        <v>8221</v>
      </c>
      <c r="F1558">
        <v>677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 t="s">
        <v>8221</v>
      </c>
      <c r="F1559">
        <v>100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 t="s">
        <v>8221</v>
      </c>
      <c r="F1560">
        <v>35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 t="s">
        <v>8221</v>
      </c>
      <c r="F1561">
        <v>50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42107.844895833332</v>
      </c>
      <c r="T1561" s="10">
        <f t="shared" si="149"/>
        <v>42122.844895833332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 t="s">
        <v>8221</v>
      </c>
      <c r="F1562">
        <v>94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 t="s">
        <v>8220</v>
      </c>
      <c r="F1563">
        <v>67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41584.875034722216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 t="s">
        <v>8220</v>
      </c>
      <c r="F1564">
        <v>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 t="s">
        <v>8220</v>
      </c>
      <c r="F1565">
        <v>85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 t="s">
        <v>8220</v>
      </c>
      <c r="F1566">
        <v>10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 t="s">
        <v>8220</v>
      </c>
      <c r="F1567">
        <v>100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 t="s">
        <v>8220</v>
      </c>
      <c r="F1568">
        <v>6375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 t="s">
        <v>8220</v>
      </c>
      <c r="F1569">
        <v>350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41671.728530092594</v>
      </c>
      <c r="T1569" s="10">
        <f t="shared" si="149"/>
        <v>41686.791666666664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 t="s">
        <v>8220</v>
      </c>
      <c r="F1570">
        <v>3410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 t="s">
        <v>8220</v>
      </c>
      <c r="F1571">
        <v>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 t="s">
        <v>8220</v>
      </c>
      <c r="F1572">
        <v>2484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 t="s">
        <v>8220</v>
      </c>
      <c r="F1573">
        <v>80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</v>
      </c>
      <c r="T1573" s="10">
        <f t="shared" si="149"/>
        <v>42174.56114583333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 t="s">
        <v>8220</v>
      </c>
      <c r="F1574">
        <v>125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 t="s">
        <v>8220</v>
      </c>
      <c r="F1575">
        <v>223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 t="s">
        <v>8220</v>
      </c>
      <c r="F1576">
        <v>506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 t="s">
        <v>8220</v>
      </c>
      <c r="F1577">
        <v>2291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41799.315925925919</v>
      </c>
      <c r="T1577" s="10">
        <f t="shared" si="149"/>
        <v>41829.315925925919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 t="s">
        <v>8220</v>
      </c>
      <c r="F1578">
        <v>650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 t="s">
        <v>8220</v>
      </c>
      <c r="F1579">
        <v>55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41054.639444444438</v>
      </c>
      <c r="T1579" s="10">
        <f t="shared" si="149"/>
        <v>41114.639444444438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 t="s">
        <v>8220</v>
      </c>
      <c r="F1580">
        <v>205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 t="s">
        <v>8220</v>
      </c>
      <c r="F1581">
        <v>28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 t="s">
        <v>8220</v>
      </c>
      <c r="F1582">
        <v>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40989.841736111106</v>
      </c>
      <c r="T1582" s="10">
        <f t="shared" si="149"/>
        <v>41049.841736111106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 t="s">
        <v>8221</v>
      </c>
      <c r="F1583">
        <v>5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 t="s">
        <v>8221</v>
      </c>
      <c r="F1584">
        <v>93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 t="s">
        <v>8221</v>
      </c>
      <c r="F1585">
        <v>15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 t="s">
        <v>8221</v>
      </c>
      <c r="F1586">
        <v>0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 t="s">
        <v>8221</v>
      </c>
      <c r="F1587">
        <v>1580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 t="s">
        <v>8221</v>
      </c>
      <c r="F1588">
        <v>0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42068.896087962959</v>
      </c>
      <c r="T1588" s="10">
        <f t="shared" si="149"/>
        <v>42098.854421296295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 t="s">
        <v>8221</v>
      </c>
      <c r="F1589">
        <v>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 t="s">
        <v>8221</v>
      </c>
      <c r="F1590">
        <v>0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 t="s">
        <v>8221</v>
      </c>
      <c r="F1591">
        <v>0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 t="s">
        <v>8221</v>
      </c>
      <c r="F1592">
        <v>1020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 t="s">
        <v>8221</v>
      </c>
      <c r="F1593">
        <v>4092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 t="s">
        <v>8221</v>
      </c>
      <c r="F1594">
        <v>0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 t="s">
        <v>8221</v>
      </c>
      <c r="F1595">
        <v>3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 t="s">
        <v>8221</v>
      </c>
      <c r="F1596">
        <v>205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42505.472916666666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 t="s">
        <v>8221</v>
      </c>
      <c r="F1597">
        <v>280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41808.634027777771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 t="s">
        <v>8221</v>
      </c>
      <c r="F1598">
        <v>75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 t="s">
        <v>8221</v>
      </c>
      <c r="F1599">
        <v>0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 t="s">
        <v>8221</v>
      </c>
      <c r="F1600">
        <v>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 t="s">
        <v>8221</v>
      </c>
      <c r="F1601">
        <v>0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 t="s">
        <v>8221</v>
      </c>
      <c r="F1602">
        <v>367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50">F1602/D1602</f>
        <v>7.3400000000000007E-2</v>
      </c>
      <c r="P1602">
        <f t="shared" ref="P1602:P1665" si="151">F1602/L1602</f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41790.848981481475</v>
      </c>
      <c r="T1602" s="10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 t="s">
        <v>8219</v>
      </c>
      <c r="F1603">
        <v>2706.23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>
        <f t="shared" si="151"/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(J1603/86400)+25569+(-5/24)</f>
        <v>40637.884641203702</v>
      </c>
      <c r="T1603" s="10">
        <f t="shared" ref="T1603:T1666" si="155"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 t="s">
        <v>8219</v>
      </c>
      <c r="F1604">
        <v>1502.5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 t="s">
        <v>8219</v>
      </c>
      <c r="F1605">
        <v>2000.66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 t="s">
        <v>8219</v>
      </c>
      <c r="F1606">
        <v>3419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 t="s">
        <v>8219</v>
      </c>
      <c r="F1607">
        <v>6041.6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 t="s">
        <v>8219</v>
      </c>
      <c r="F1608">
        <v>8080.33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 t="s">
        <v>8219</v>
      </c>
      <c r="F1609">
        <v>14511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 t="s">
        <v>8219</v>
      </c>
      <c r="F1610">
        <v>1215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 t="s">
        <v>8219</v>
      </c>
      <c r="F1611">
        <v>1775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 t="s">
        <v>8219</v>
      </c>
      <c r="F1612">
        <v>5437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 t="s">
        <v>8219</v>
      </c>
      <c r="F1613">
        <v>1001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 t="s">
        <v>8219</v>
      </c>
      <c r="F1614">
        <v>550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 t="s">
        <v>8219</v>
      </c>
      <c r="F1615">
        <v>1015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 t="s">
        <v>8219</v>
      </c>
      <c r="F1616">
        <v>5135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41794.772789351853</v>
      </c>
      <c r="T1616" s="10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 t="s">
        <v>8219</v>
      </c>
      <c r="F1617">
        <v>9130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 t="s">
        <v>8219</v>
      </c>
      <c r="F1618">
        <v>10420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 t="s">
        <v>8219</v>
      </c>
      <c r="F1619">
        <v>10210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 t="s">
        <v>8219</v>
      </c>
      <c r="F1620">
        <v>1576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 t="s">
        <v>8219</v>
      </c>
      <c r="F1621">
        <v>2000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41875.977847222217</v>
      </c>
      <c r="T1621" s="10">
        <f t="shared" si="155"/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 t="s">
        <v>8219</v>
      </c>
      <c r="F1622">
        <v>1130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 t="s">
        <v>8219</v>
      </c>
      <c r="F1623">
        <v>6060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 t="s">
        <v>8219</v>
      </c>
      <c r="F1624">
        <v>7019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41950.086504629631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 t="s">
        <v>8219</v>
      </c>
      <c r="F1625">
        <v>758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 t="s">
        <v>8219</v>
      </c>
      <c r="F1626">
        <v>1180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 t="s">
        <v>8219</v>
      </c>
      <c r="F1627">
        <v>11650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 t="s">
        <v>8219</v>
      </c>
      <c r="F1628">
        <v>8095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41579.639664351846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 t="s">
        <v>8219</v>
      </c>
      <c r="F1629">
        <v>2340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 t="s">
        <v>8219</v>
      </c>
      <c r="F1630">
        <v>4037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 t="s">
        <v>8219</v>
      </c>
      <c r="F1631">
        <v>6220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 t="s">
        <v>8219</v>
      </c>
      <c r="F1632">
        <v>10610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 t="s">
        <v>8219</v>
      </c>
      <c r="F1633">
        <v>15591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 t="s">
        <v>8219</v>
      </c>
      <c r="F1634">
        <v>4065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40750.132569444446</v>
      </c>
      <c r="T1634" s="10">
        <f t="shared" si="155"/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 t="s">
        <v>8219</v>
      </c>
      <c r="F1635">
        <v>10000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 t="s">
        <v>8219</v>
      </c>
      <c r="F1636">
        <v>2010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 t="s">
        <v>8219</v>
      </c>
      <c r="F1637">
        <v>2506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 t="s">
        <v>8219</v>
      </c>
      <c r="F1638">
        <v>4660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 t="s">
        <v>8219</v>
      </c>
      <c r="F1639">
        <v>519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 t="s">
        <v>8219</v>
      </c>
      <c r="F1640">
        <v>1050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 t="s">
        <v>8219</v>
      </c>
      <c r="F1641">
        <v>1800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 t="s">
        <v>8219</v>
      </c>
      <c r="F1642">
        <v>679.44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 t="s">
        <v>8219</v>
      </c>
      <c r="F1643">
        <v>2535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 t="s">
        <v>8219</v>
      </c>
      <c r="F1644">
        <v>1200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 t="s">
        <v>8219</v>
      </c>
      <c r="F1645">
        <v>6235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 t="s">
        <v>8219</v>
      </c>
      <c r="F1646">
        <v>10950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 t="s">
        <v>8219</v>
      </c>
      <c r="F1647">
        <v>5540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41521.40902777778</v>
      </c>
      <c r="T1647" s="10">
        <f t="shared" si="155"/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 t="s">
        <v>8219</v>
      </c>
      <c r="F1648">
        <v>2204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 t="s">
        <v>8219</v>
      </c>
      <c r="F1649">
        <v>5236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 t="s">
        <v>8219</v>
      </c>
      <c r="F1650">
        <v>2881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 t="s">
        <v>8219</v>
      </c>
      <c r="F1651">
        <v>3822.33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 t="s">
        <v>8219</v>
      </c>
      <c r="F1652">
        <v>2831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 t="s">
        <v>8219</v>
      </c>
      <c r="F1653">
        <v>2015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 t="s">
        <v>8219</v>
      </c>
      <c r="F1654">
        <v>4530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 t="s">
        <v>8219</v>
      </c>
      <c r="F1655">
        <v>8711.52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 t="s">
        <v>8219</v>
      </c>
      <c r="F1656">
        <v>1319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 t="s">
        <v>8219</v>
      </c>
      <c r="F1657">
        <v>2143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 t="s">
        <v>8219</v>
      </c>
      <c r="F1658">
        <v>7525.12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 t="s">
        <v>8219</v>
      </c>
      <c r="F1659">
        <v>26233.45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 t="s">
        <v>8219</v>
      </c>
      <c r="F1660">
        <v>7934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 t="s">
        <v>8219</v>
      </c>
      <c r="F1661">
        <v>564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 t="s">
        <v>8219</v>
      </c>
      <c r="F1662">
        <v>1003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 t="s">
        <v>8219</v>
      </c>
      <c r="F1663">
        <v>8098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 t="s">
        <v>8219</v>
      </c>
      <c r="F1664">
        <v>8211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 t="s">
        <v>8219</v>
      </c>
      <c r="F1665">
        <v>1080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 t="s">
        <v>8219</v>
      </c>
      <c r="F1666">
        <v>3060.22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56">F1666/D1666</f>
        <v>1.2240879999999998</v>
      </c>
      <c r="P1666">
        <f t="shared" ref="P1666:P1729" si="157">F1666/L1666</f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40939.553449074076</v>
      </c>
      <c r="T1666" s="10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 t="s">
        <v>8219</v>
      </c>
      <c r="F1667">
        <v>4181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>
        <f t="shared" si="157"/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RIGHT(N1667,LEN(N1667)-FIND("/",N1667))</f>
        <v>pop</v>
      </c>
      <c r="S1667" s="10">
        <f t="shared" ref="S1667:S1730" si="160">(J1667/86400)+25569+(-5/24)</f>
        <v>40564.441122685181</v>
      </c>
      <c r="T1667" s="10">
        <f t="shared" ref="T1667:T1730" si="161"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 t="s">
        <v>8219</v>
      </c>
      <c r="F1668">
        <v>4022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 t="s">
        <v>8219</v>
      </c>
      <c r="F1669">
        <v>4313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 t="s">
        <v>8219</v>
      </c>
      <c r="F1670">
        <v>8211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40844.941423611112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 t="s">
        <v>8219</v>
      </c>
      <c r="F1671">
        <v>2795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 t="s">
        <v>8219</v>
      </c>
      <c r="F1672">
        <v>1026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40313.722210648142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 t="s">
        <v>8219</v>
      </c>
      <c r="F1673">
        <v>2013.47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 t="s">
        <v>8219</v>
      </c>
      <c r="F1674">
        <v>1920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 t="s">
        <v>8219</v>
      </c>
      <c r="F1675">
        <v>2690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 t="s">
        <v>8219</v>
      </c>
      <c r="F1676">
        <v>10085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 t="s">
        <v>8219</v>
      </c>
      <c r="F1677">
        <v>1374.16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 t="s">
        <v>8219</v>
      </c>
      <c r="F1678">
        <v>3460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40973.517905092587</v>
      </c>
      <c r="T1678" s="10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 t="s">
        <v>8219</v>
      </c>
      <c r="F1679">
        <v>6700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 t="s">
        <v>8219</v>
      </c>
      <c r="F1680">
        <v>1776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 t="s">
        <v>8219</v>
      </c>
      <c r="F1681">
        <v>3500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 t="s">
        <v>8219</v>
      </c>
      <c r="F1682">
        <v>1175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 t="s">
        <v>8222</v>
      </c>
      <c r="F1683">
        <v>65924.38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 t="s">
        <v>8222</v>
      </c>
      <c r="F1684">
        <v>0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 t="s">
        <v>8222</v>
      </c>
      <c r="F1685">
        <v>760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 t="s">
        <v>8222</v>
      </c>
      <c r="F1686">
        <v>8730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 t="s">
        <v>8222</v>
      </c>
      <c r="F1687">
        <v>360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 t="s">
        <v>8222</v>
      </c>
      <c r="F1688">
        <v>18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 t="s">
        <v>8222</v>
      </c>
      <c r="F1689">
        <v>3125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 t="s">
        <v>8222</v>
      </c>
      <c r="F1690">
        <v>1772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 t="s">
        <v>8222</v>
      </c>
      <c r="F1691">
        <v>2400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 t="s">
        <v>8222</v>
      </c>
      <c r="F1692">
        <v>635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 t="s">
        <v>8222</v>
      </c>
      <c r="F1693">
        <v>10042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42795.493148148147</v>
      </c>
      <c r="T1693" s="10">
        <f t="shared" si="161"/>
        <v>42827.833333333336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 t="s">
        <v>8222</v>
      </c>
      <c r="F1694">
        <v>2390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 t="s">
        <v>8222</v>
      </c>
      <c r="F1695">
        <v>280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 t="s">
        <v>8222</v>
      </c>
      <c r="F1696">
        <v>5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 t="s">
        <v>8222</v>
      </c>
      <c r="F1697">
        <v>1405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 t="s">
        <v>8222</v>
      </c>
      <c r="F1698">
        <v>0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 t="s">
        <v>8222</v>
      </c>
      <c r="F1699">
        <v>2526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42804.824629629627</v>
      </c>
      <c r="T1699" s="10">
        <f t="shared" si="161"/>
        <v>42834.782962962963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 t="s">
        <v>8222</v>
      </c>
      <c r="F1700">
        <v>0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 t="s">
        <v>8222</v>
      </c>
      <c r="F1701">
        <v>216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 t="s">
        <v>8222</v>
      </c>
      <c r="F1702">
        <v>5212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 t="s">
        <v>8221</v>
      </c>
      <c r="F1703">
        <v>10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 t="s">
        <v>8221</v>
      </c>
      <c r="F1704">
        <v>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 t="s">
        <v>8221</v>
      </c>
      <c r="F1705">
        <v>51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42187.073344907403</v>
      </c>
      <c r="T1705" s="10">
        <f t="shared" si="161"/>
        <v>42247.073344907403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 t="s">
        <v>8221</v>
      </c>
      <c r="F1706">
        <v>1302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 t="s">
        <v>8221</v>
      </c>
      <c r="F1707">
        <v>0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 t="s">
        <v>8221</v>
      </c>
      <c r="F1708">
        <v>0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 t="s">
        <v>8221</v>
      </c>
      <c r="F1709">
        <v>487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 t="s">
        <v>8221</v>
      </c>
      <c r="F1710">
        <v>0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 t="s">
        <v>8221</v>
      </c>
      <c r="F1711">
        <v>85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41841.355486111112</v>
      </c>
      <c r="T1711" s="10">
        <f t="shared" si="161"/>
        <v>41882.610416666663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 t="s">
        <v>8221</v>
      </c>
      <c r="F1712">
        <v>34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42341.382962962962</v>
      </c>
      <c r="T1712" s="10">
        <f t="shared" si="161"/>
        <v>42387.333333333336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 t="s">
        <v>8221</v>
      </c>
      <c r="F1713">
        <v>1050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 t="s">
        <v>8221</v>
      </c>
      <c r="F1714">
        <v>0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 t="s">
        <v>8221</v>
      </c>
      <c r="F1715">
        <v>50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 t="s">
        <v>8221</v>
      </c>
      <c r="F1716">
        <v>1967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 t="s">
        <v>8221</v>
      </c>
      <c r="F1717">
        <v>11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 t="s">
        <v>8221</v>
      </c>
      <c r="F1718">
        <v>150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42713.410868055558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 t="s">
        <v>8221</v>
      </c>
      <c r="F1719">
        <v>1395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42460.773587962962</v>
      </c>
      <c r="T1719" s="10">
        <f t="shared" si="161"/>
        <v>42480.958333333336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 t="s">
        <v>8221</v>
      </c>
      <c r="F1720">
        <v>75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 t="s">
        <v>8221</v>
      </c>
      <c r="F1721">
        <v>35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 t="s">
        <v>8221</v>
      </c>
      <c r="F1722">
        <v>225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 t="s">
        <v>8221</v>
      </c>
      <c r="F1723">
        <v>0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 t="s">
        <v>8221</v>
      </c>
      <c r="F1724">
        <v>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 t="s">
        <v>8221</v>
      </c>
      <c r="F1725">
        <v>650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 t="s">
        <v>8221</v>
      </c>
      <c r="F1726">
        <v>35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 t="s">
        <v>8221</v>
      </c>
      <c r="F1727">
        <v>560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 t="s">
        <v>8221</v>
      </c>
      <c r="F1728">
        <v>2196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 t="s">
        <v>8221</v>
      </c>
      <c r="F1729">
        <v>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42044.719641203701</v>
      </c>
      <c r="T1729" s="10">
        <f t="shared" si="161"/>
        <v>42099.249999999993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 t="s">
        <v>8221</v>
      </c>
      <c r="F1730">
        <v>855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62">F1730/D1730</f>
        <v>0.68400000000000005</v>
      </c>
      <c r="P1730">
        <f t="shared" ref="P1730:P1793" si="163">F1730/L1730</f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 t="s">
        <v>8221</v>
      </c>
      <c r="F1731">
        <v>0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t="e">
        <f t="shared" si="163"/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(J1731/86400)+25569+(-5/24)</f>
        <v>42470.843819444439</v>
      </c>
      <c r="T1731" s="10">
        <f t="shared" ref="T1731:T1794" si="167">(I1731/86400)+25569+(-5/24)</f>
        <v>42530.843819444439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 t="s">
        <v>8221</v>
      </c>
      <c r="F1732">
        <v>0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42271.879432870366</v>
      </c>
      <c r="T1732" s="10">
        <f t="shared" si="167"/>
        <v>42301.879432870366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 t="s">
        <v>8221</v>
      </c>
      <c r="F1733">
        <v>0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 t="s">
        <v>8221</v>
      </c>
      <c r="F1734">
        <v>0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 t="s">
        <v>8221</v>
      </c>
      <c r="F1735">
        <v>0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 t="s">
        <v>8221</v>
      </c>
      <c r="F1736">
        <v>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 t="s">
        <v>8221</v>
      </c>
      <c r="F1737">
        <v>110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42559.605844907404</v>
      </c>
      <c r="T1737" s="10">
        <f t="shared" si="167"/>
        <v>42589.605844907404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 t="s">
        <v>8221</v>
      </c>
      <c r="F1738">
        <v>22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 t="s">
        <v>8221</v>
      </c>
      <c r="F1739">
        <v>850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42175.740648148145</v>
      </c>
      <c r="T1739" s="10">
        <f t="shared" si="167"/>
        <v>42205.740648148145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 t="s">
        <v>8221</v>
      </c>
      <c r="F1740">
        <v>20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 t="s">
        <v>8221</v>
      </c>
      <c r="F1741">
        <v>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 t="s">
        <v>8221</v>
      </c>
      <c r="F1742">
        <v>0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42171.609050925923</v>
      </c>
      <c r="T1742" s="10">
        <f t="shared" si="167"/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 t="s">
        <v>8219</v>
      </c>
      <c r="F1743">
        <v>1330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 t="s">
        <v>8219</v>
      </c>
      <c r="F1744">
        <v>2175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42710.668634259258</v>
      </c>
      <c r="T1744" s="10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 t="s">
        <v>8219</v>
      </c>
      <c r="F1745">
        <v>6025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 t="s">
        <v>8219</v>
      </c>
      <c r="F1746">
        <v>6515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 t="s">
        <v>8219</v>
      </c>
      <c r="F1747">
        <v>7981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 t="s">
        <v>8219</v>
      </c>
      <c r="F1748">
        <v>22215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 t="s">
        <v>8219</v>
      </c>
      <c r="F1749">
        <v>9446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 t="s">
        <v>8219</v>
      </c>
      <c r="F1750">
        <v>64974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 t="s">
        <v>8219</v>
      </c>
      <c r="F1751">
        <v>12410.5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 t="s">
        <v>8219</v>
      </c>
      <c r="F1752">
        <v>10081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 t="s">
        <v>8219</v>
      </c>
      <c r="F1753">
        <v>10290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 t="s">
        <v>8219</v>
      </c>
      <c r="F1754">
        <v>3122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 t="s">
        <v>8219</v>
      </c>
      <c r="F1755">
        <v>16200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 t="s">
        <v>8219</v>
      </c>
      <c r="F1756">
        <v>9395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 t="s">
        <v>8219</v>
      </c>
      <c r="F1757">
        <v>30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 t="s">
        <v>8219</v>
      </c>
      <c r="F1758">
        <v>5655.6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 t="s">
        <v>8219</v>
      </c>
      <c r="F1759">
        <v>5800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 t="s">
        <v>8219</v>
      </c>
      <c r="F1760">
        <v>1147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 t="s">
        <v>8219</v>
      </c>
      <c r="F1761">
        <v>5330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 t="s">
        <v>8219</v>
      </c>
      <c r="F1762">
        <v>8272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 t="s">
        <v>8219</v>
      </c>
      <c r="F1763">
        <v>155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 t="s">
        <v>8219</v>
      </c>
      <c r="F1764">
        <v>885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 t="s">
        <v>8219</v>
      </c>
      <c r="F1765">
        <v>12229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 t="s">
        <v>8221</v>
      </c>
      <c r="F1766">
        <v>2156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 t="s">
        <v>8221</v>
      </c>
      <c r="F1767">
        <v>7433.48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 t="s">
        <v>8221</v>
      </c>
      <c r="F1768">
        <v>0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 t="s">
        <v>8221</v>
      </c>
      <c r="F1769">
        <v>2286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 t="s">
        <v>8221</v>
      </c>
      <c r="F1770">
        <v>187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 t="s">
        <v>8221</v>
      </c>
      <c r="F1771">
        <v>1081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 t="s">
        <v>8221</v>
      </c>
      <c r="F1772">
        <v>13846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 t="s">
        <v>8221</v>
      </c>
      <c r="F1773">
        <v>895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41905.771296296291</v>
      </c>
      <c r="T1773" s="10">
        <f t="shared" si="167"/>
        <v>41935.771296296291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 t="s">
        <v>8221</v>
      </c>
      <c r="F1774">
        <v>858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 t="s">
        <v>8221</v>
      </c>
      <c r="F1775">
        <v>1877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 t="s">
        <v>8221</v>
      </c>
      <c r="F1776">
        <v>1148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 t="s">
        <v>8221</v>
      </c>
      <c r="F1777">
        <v>21158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41891.768055555549</v>
      </c>
      <c r="T1777" s="10">
        <f t="shared" si="167"/>
        <v>41936.768055555549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 t="s">
        <v>8221</v>
      </c>
      <c r="F1778">
        <v>335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 t="s">
        <v>8221</v>
      </c>
      <c r="F1779">
        <v>651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 t="s">
        <v>8221</v>
      </c>
      <c r="F1780">
        <v>995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 t="s">
        <v>8221</v>
      </c>
      <c r="F1781">
        <v>3986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 t="s">
        <v>8221</v>
      </c>
      <c r="F1782">
        <v>11923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42493.392476851848</v>
      </c>
      <c r="T1782" s="10">
        <f t="shared" si="167"/>
        <v>42553.392476851848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 t="s">
        <v>8221</v>
      </c>
      <c r="F1783">
        <v>1417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 t="s">
        <v>8221</v>
      </c>
      <c r="F1784">
        <v>5422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 t="s">
        <v>8221</v>
      </c>
      <c r="F1785">
        <v>9477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 t="s">
        <v>8221</v>
      </c>
      <c r="F1786">
        <v>1988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 t="s">
        <v>8221</v>
      </c>
      <c r="F1787">
        <v>4853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 t="s">
        <v>8221</v>
      </c>
      <c r="F1788">
        <v>905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 t="s">
        <v>8221</v>
      </c>
      <c r="F1789">
        <v>1533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 t="s">
        <v>8221</v>
      </c>
      <c r="F1790">
        <v>76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 t="s">
        <v>8221</v>
      </c>
      <c r="F1791">
        <v>40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 t="s">
        <v>8221</v>
      </c>
      <c r="F1792">
        <v>1636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42010.466180555552</v>
      </c>
      <c r="T1792" s="10">
        <f t="shared" si="167"/>
        <v>42040.466180555552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 t="s">
        <v>8221</v>
      </c>
      <c r="F1793">
        <v>107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 t="s">
        <v>8221</v>
      </c>
      <c r="F1794">
        <v>15281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68">F1794/D1794</f>
        <v>0.61124000000000001</v>
      </c>
      <c r="P1794">
        <f t="shared" ref="P1794:P1857" si="169">F1794/L1794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 t="s">
        <v>8221</v>
      </c>
      <c r="F1795">
        <v>40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>
        <f t="shared" si="169"/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(J1795/86400)+25569+(-5/24)</f>
        <v>41940.683333333327</v>
      </c>
      <c r="T1795" s="10">
        <f t="shared" ref="T1795:T1858" si="173">(I1795/86400)+25569+(-5/24)</f>
        <v>41970.724999999999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 t="s">
        <v>8221</v>
      </c>
      <c r="F1796">
        <v>997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 t="s">
        <v>8221</v>
      </c>
      <c r="F1797">
        <v>10846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 t="s">
        <v>8221</v>
      </c>
      <c r="F1798">
        <v>4190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 t="s">
        <v>8221</v>
      </c>
      <c r="F1799">
        <v>6755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 t="s">
        <v>8221</v>
      </c>
      <c r="F1800">
        <v>2182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 t="s">
        <v>8221</v>
      </c>
      <c r="F1801">
        <v>69.83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 t="s">
        <v>8221</v>
      </c>
      <c r="F1802">
        <v>9460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 t="s">
        <v>8221</v>
      </c>
      <c r="F1803">
        <v>2355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 t="s">
        <v>8221</v>
      </c>
      <c r="F1804">
        <v>1697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 t="s">
        <v>8221</v>
      </c>
      <c r="F1805">
        <v>5390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42017.863217592589</v>
      </c>
      <c r="T1805" s="10">
        <f t="shared" si="173"/>
        <v>42048.863217592589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 t="s">
        <v>8221</v>
      </c>
      <c r="F1806">
        <v>5452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 t="s">
        <v>8221</v>
      </c>
      <c r="F1807">
        <v>8191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 t="s">
        <v>8221</v>
      </c>
      <c r="F1808">
        <v>591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 t="s">
        <v>8221</v>
      </c>
      <c r="F1809">
        <v>553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 t="s">
        <v>8221</v>
      </c>
      <c r="F1810">
        <v>11594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 t="s">
        <v>8221</v>
      </c>
      <c r="F1811">
        <v>380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 t="s">
        <v>8221</v>
      </c>
      <c r="F1812">
        <v>15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 t="s">
        <v>8221</v>
      </c>
      <c r="F1813">
        <v>40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 t="s">
        <v>8221</v>
      </c>
      <c r="F1814">
        <v>865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 t="s">
        <v>8221</v>
      </c>
      <c r="F1815">
        <v>0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 t="s">
        <v>8221</v>
      </c>
      <c r="F1816">
        <v>5902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 t="s">
        <v>8221</v>
      </c>
      <c r="F1817">
        <v>0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42172.698344907403</v>
      </c>
      <c r="T1817" s="10">
        <f t="shared" si="173"/>
        <v>42186.698344907403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 t="s">
        <v>8221</v>
      </c>
      <c r="F1818">
        <v>509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 t="s">
        <v>8221</v>
      </c>
      <c r="F1819">
        <v>9419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 t="s">
        <v>8221</v>
      </c>
      <c r="F1820">
        <v>0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 t="s">
        <v>8221</v>
      </c>
      <c r="F1821">
        <v>25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 t="s">
        <v>8221</v>
      </c>
      <c r="F1822">
        <v>1707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42064.876041666663</v>
      </c>
      <c r="T1822" s="10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 t="s">
        <v>8219</v>
      </c>
      <c r="F1823">
        <v>3372.25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 t="s">
        <v>8219</v>
      </c>
      <c r="F1824">
        <v>300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41634.588680555556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 t="s">
        <v>8219</v>
      </c>
      <c r="F1825">
        <v>811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 t="s">
        <v>8219</v>
      </c>
      <c r="F1826">
        <v>3002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41626.707951388882</v>
      </c>
      <c r="T1826" s="10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 t="s">
        <v>8219</v>
      </c>
      <c r="F1827">
        <v>2101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 t="s">
        <v>8219</v>
      </c>
      <c r="F1828">
        <v>2020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 t="s">
        <v>8219</v>
      </c>
      <c r="F1829">
        <v>8053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 t="s">
        <v>8219</v>
      </c>
      <c r="F1830">
        <v>20032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 t="s">
        <v>8219</v>
      </c>
      <c r="F1831">
        <v>2500.25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 t="s">
        <v>8219</v>
      </c>
      <c r="F1832">
        <v>15230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 t="s">
        <v>8219</v>
      </c>
      <c r="F1833">
        <v>1030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 t="s">
        <v>8219</v>
      </c>
      <c r="F1834">
        <v>500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 t="s">
        <v>8219</v>
      </c>
      <c r="F1835">
        <v>1050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 t="s">
        <v>8219</v>
      </c>
      <c r="F1836">
        <v>11805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 t="s">
        <v>8219</v>
      </c>
      <c r="F1837">
        <v>520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 t="s">
        <v>8219</v>
      </c>
      <c r="F1838">
        <v>10017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 t="s">
        <v>8219</v>
      </c>
      <c r="F1839">
        <v>1841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 t="s">
        <v>8219</v>
      </c>
      <c r="F1840">
        <v>1001.49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 t="s">
        <v>8219</v>
      </c>
      <c r="F1841">
        <v>2053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 t="s">
        <v>8219</v>
      </c>
      <c r="F1842">
        <v>980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 t="s">
        <v>8219</v>
      </c>
      <c r="F1843">
        <v>2035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 t="s">
        <v>8219</v>
      </c>
      <c r="F1844">
        <v>2505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 t="s">
        <v>8219</v>
      </c>
      <c r="F1845">
        <v>12400.61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 t="s">
        <v>8219</v>
      </c>
      <c r="F1846">
        <v>1521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 t="s">
        <v>8219</v>
      </c>
      <c r="F1847">
        <v>1000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 t="s">
        <v>8219</v>
      </c>
      <c r="F1848">
        <v>20689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 t="s">
        <v>8219</v>
      </c>
      <c r="F1849">
        <v>3022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 t="s">
        <v>8219</v>
      </c>
      <c r="F1850">
        <v>3221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 t="s">
        <v>8219</v>
      </c>
      <c r="F1851">
        <v>301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 t="s">
        <v>8219</v>
      </c>
      <c r="F1852">
        <v>9137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 t="s">
        <v>8219</v>
      </c>
      <c r="F1853">
        <v>1301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 t="s">
        <v>8219</v>
      </c>
      <c r="F1854">
        <v>17545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 t="s">
        <v>8219</v>
      </c>
      <c r="F1855">
        <v>815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 t="s">
        <v>8219</v>
      </c>
      <c r="F1856">
        <v>15318.55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 t="s">
        <v>8219</v>
      </c>
      <c r="F1857">
        <v>13480.16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 t="s">
        <v>8219</v>
      </c>
      <c r="F1858">
        <v>2025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74">F1858/D1858</f>
        <v>1.0125</v>
      </c>
      <c r="P1858">
        <f t="shared" ref="P1858:P1921" si="175">F1858/L1858</f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 t="s">
        <v>8219</v>
      </c>
      <c r="F1859">
        <v>3000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>
        <f t="shared" si="175"/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(J1859/86400)+25569+(-5/24)</f>
        <v>41864.560335648144</v>
      </c>
      <c r="T1859" s="10">
        <f t="shared" ref="T1859:T1922" si="179"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 t="s">
        <v>8219</v>
      </c>
      <c r="F1860">
        <v>6041.55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 t="s">
        <v>8219</v>
      </c>
      <c r="F1861">
        <v>3955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 t="s">
        <v>8219</v>
      </c>
      <c r="F1862">
        <v>1001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41655.500972222224</v>
      </c>
      <c r="T1862" s="10">
        <f t="shared" si="179"/>
        <v>41676.500972222224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 t="s">
        <v>8221</v>
      </c>
      <c r="F1863">
        <v>0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 t="s">
        <v>8221</v>
      </c>
      <c r="F1864">
        <v>1455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42755.284421296295</v>
      </c>
      <c r="T1864" s="10">
        <f t="shared" si="179"/>
        <v>42802.104166666664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 t="s">
        <v>8221</v>
      </c>
      <c r="F1865">
        <v>10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 t="s">
        <v>8221</v>
      </c>
      <c r="F1866">
        <v>2788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 t="s">
        <v>8221</v>
      </c>
      <c r="F1867">
        <v>4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42680.200775462959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 t="s">
        <v>8221</v>
      </c>
      <c r="F1868">
        <v>125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 t="s">
        <v>8221</v>
      </c>
      <c r="F1869">
        <v>10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 t="s">
        <v>8221</v>
      </c>
      <c r="F1870">
        <v>1217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 t="s">
        <v>8221</v>
      </c>
      <c r="F1871">
        <v>0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 t="s">
        <v>8221</v>
      </c>
      <c r="F1872">
        <v>361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 t="s">
        <v>8221</v>
      </c>
      <c r="F1873">
        <v>4666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 t="s">
        <v>8221</v>
      </c>
      <c r="F1874">
        <v>212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 t="s">
        <v>8221</v>
      </c>
      <c r="F1875">
        <v>36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 t="s">
        <v>8221</v>
      </c>
      <c r="F1876">
        <v>26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 t="s">
        <v>8221</v>
      </c>
      <c r="F1877">
        <v>51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 t="s">
        <v>8221</v>
      </c>
      <c r="F1878">
        <v>0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41776.07644675926</v>
      </c>
      <c r="T1878" s="10">
        <f t="shared" si="179"/>
        <v>41806.07644675926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 t="s">
        <v>8221</v>
      </c>
      <c r="F1879">
        <v>0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 t="s">
        <v>8221</v>
      </c>
      <c r="F1880">
        <v>0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 t="s">
        <v>8221</v>
      </c>
      <c r="F1881">
        <v>6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 t="s">
        <v>8221</v>
      </c>
      <c r="F1882">
        <v>1004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 t="s">
        <v>8219</v>
      </c>
      <c r="F1883">
        <v>3453.69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 t="s">
        <v>8219</v>
      </c>
      <c r="F1884">
        <v>3380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 t="s">
        <v>8219</v>
      </c>
      <c r="F1885">
        <v>1047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 t="s">
        <v>8219</v>
      </c>
      <c r="F1886">
        <v>1351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 t="s">
        <v>8219</v>
      </c>
      <c r="F1887">
        <v>5322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 t="s">
        <v>8219</v>
      </c>
      <c r="F1888">
        <v>1225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 t="s">
        <v>8219</v>
      </c>
      <c r="F1889">
        <v>3335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 t="s">
        <v>8219</v>
      </c>
      <c r="F1890">
        <v>4152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 t="s">
        <v>8219</v>
      </c>
      <c r="F1891">
        <v>2132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 t="s">
        <v>8219</v>
      </c>
      <c r="F1892">
        <v>17350.13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 t="s">
        <v>8219</v>
      </c>
      <c r="F1893">
        <v>10555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 t="s">
        <v>8219</v>
      </c>
      <c r="F1894">
        <v>683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 t="s">
        <v>8219</v>
      </c>
      <c r="F1895">
        <v>2600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 t="s">
        <v>8219</v>
      </c>
      <c r="F1896">
        <v>1145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40920.696562499994</v>
      </c>
      <c r="T1896" s="10">
        <f t="shared" si="179"/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 t="s">
        <v>8219</v>
      </c>
      <c r="F1897">
        <v>9228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 t="s">
        <v>8219</v>
      </c>
      <c r="F1898">
        <v>559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 t="s">
        <v>8219</v>
      </c>
      <c r="F1899">
        <v>6506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41680.375069444439</v>
      </c>
      <c r="T1899" s="10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 t="s">
        <v>8219</v>
      </c>
      <c r="F1900">
        <v>1445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 t="s">
        <v>8219</v>
      </c>
      <c r="F1901">
        <v>1200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 t="s">
        <v>8219</v>
      </c>
      <c r="F1902">
        <v>2734.11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 t="s">
        <v>8221</v>
      </c>
      <c r="F1903">
        <v>2670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 t="s">
        <v>8221</v>
      </c>
      <c r="F1904">
        <v>12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 t="s">
        <v>8221</v>
      </c>
      <c r="F1905">
        <v>1398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 t="s">
        <v>8221</v>
      </c>
      <c r="F1906">
        <v>50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 t="s">
        <v>8221</v>
      </c>
      <c r="F1907">
        <v>42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 t="s">
        <v>8221</v>
      </c>
      <c r="F1908">
        <v>21380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 t="s">
        <v>8221</v>
      </c>
      <c r="F1909">
        <v>85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 t="s">
        <v>8221</v>
      </c>
      <c r="F1910">
        <v>433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 t="s">
        <v>8221</v>
      </c>
      <c r="F1911">
        <v>4939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 t="s">
        <v>8221</v>
      </c>
      <c r="F1912">
        <v>33486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 t="s">
        <v>8221</v>
      </c>
      <c r="F1913">
        <v>10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 t="s">
        <v>8221</v>
      </c>
      <c r="F1914">
        <v>2965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 t="s">
        <v>8221</v>
      </c>
      <c r="F1915">
        <v>637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 t="s">
        <v>8221</v>
      </c>
      <c r="F1916">
        <v>60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 t="s">
        <v>8221</v>
      </c>
      <c r="F1917">
        <v>8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 t="s">
        <v>8221</v>
      </c>
      <c r="F1918">
        <v>102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 t="s">
        <v>8221</v>
      </c>
      <c r="F1919">
        <v>205025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 t="s">
        <v>8221</v>
      </c>
      <c r="F1920">
        <v>260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 t="s">
        <v>8221</v>
      </c>
      <c r="F1921">
        <v>237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42113.667233796295</v>
      </c>
      <c r="T1921" s="10">
        <f t="shared" si="179"/>
        <v>42143.667233796295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 t="s">
        <v>8221</v>
      </c>
      <c r="F1922">
        <v>4303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80">F1922/D1922</f>
        <v>0.43030000000000002</v>
      </c>
      <c r="P1922">
        <f t="shared" ref="P1922:P1985" si="181">F1922/L1922</f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 t="s">
        <v>8219</v>
      </c>
      <c r="F1923">
        <v>2052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>
        <f t="shared" si="181"/>
        <v>54</v>
      </c>
      <c r="Q1923" t="str">
        <f t="shared" ref="Q1923:Q1986" si="182">LEFT(N1923,SEARCH("/",N1923)-1)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(J1923/86400)+25569+(-5/24)</f>
        <v>41074.013229166667</v>
      </c>
      <c r="T1923" s="10">
        <f t="shared" ref="T1923:T1986" si="185"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 t="s">
        <v>8219</v>
      </c>
      <c r="F1924">
        <v>2311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 t="s">
        <v>8219</v>
      </c>
      <c r="F1925">
        <v>301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 t="s">
        <v>8219</v>
      </c>
      <c r="F1926">
        <v>3432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 t="s">
        <v>8219</v>
      </c>
      <c r="F1927">
        <v>1655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 t="s">
        <v>8219</v>
      </c>
      <c r="F1928">
        <v>2930.69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 t="s">
        <v>8219</v>
      </c>
      <c r="F1929">
        <v>620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 t="s">
        <v>8219</v>
      </c>
      <c r="F1930">
        <v>2630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41371.439745370364</v>
      </c>
      <c r="T1930" s="10">
        <f t="shared" si="185"/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 t="s">
        <v>8219</v>
      </c>
      <c r="F1931">
        <v>3210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 t="s">
        <v>8219</v>
      </c>
      <c r="F1932">
        <v>1270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 t="s">
        <v>8219</v>
      </c>
      <c r="F1933">
        <v>2412.02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 t="s">
        <v>8219</v>
      </c>
      <c r="F1934">
        <v>5617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40911.601539351854</v>
      </c>
      <c r="T1934" s="10">
        <f t="shared" si="185"/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 t="s">
        <v>8219</v>
      </c>
      <c r="F1935">
        <v>10346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 t="s">
        <v>8219</v>
      </c>
      <c r="F1936">
        <v>6181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 t="s">
        <v>8219</v>
      </c>
      <c r="F1937">
        <v>2710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41773.724201388883</v>
      </c>
      <c r="T1937" s="10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 t="s">
        <v>8219</v>
      </c>
      <c r="F1938">
        <v>8739.01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 t="s">
        <v>8219</v>
      </c>
      <c r="F1939">
        <v>1123.47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 t="s">
        <v>8219</v>
      </c>
      <c r="F1940">
        <v>17390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 t="s">
        <v>8219</v>
      </c>
      <c r="F1941">
        <v>11070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 t="s">
        <v>8219</v>
      </c>
      <c r="F1942">
        <v>1111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 t="s">
        <v>8219</v>
      </c>
      <c r="F1943">
        <v>315295.89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 t="s">
        <v>8219</v>
      </c>
      <c r="F1944">
        <v>8306.42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 t="s">
        <v>8219</v>
      </c>
      <c r="F1945">
        <v>170525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 t="s">
        <v>8219</v>
      </c>
      <c r="F1946">
        <v>315222.2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 t="s">
        <v>8219</v>
      </c>
      <c r="F1947">
        <v>348018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42157.043495370366</v>
      </c>
      <c r="T1947" s="10">
        <f t="shared" si="185"/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 t="s">
        <v>8219</v>
      </c>
      <c r="F1948">
        <v>11231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41688.941678240742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 t="s">
        <v>8219</v>
      </c>
      <c r="F1949">
        <v>805.07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 t="s">
        <v>8219</v>
      </c>
      <c r="F1950">
        <v>800211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 t="s">
        <v>8219</v>
      </c>
      <c r="F1951">
        <v>53001.3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41800.21471064815</v>
      </c>
      <c r="T1951" s="10">
        <f t="shared" si="185"/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 t="s">
        <v>8219</v>
      </c>
      <c r="F1952">
        <v>96248.960000000006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 t="s">
        <v>8219</v>
      </c>
      <c r="F1953">
        <v>106222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 t="s">
        <v>8219</v>
      </c>
      <c r="F1954">
        <v>69465.33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 t="s">
        <v>8219</v>
      </c>
      <c r="F1955">
        <v>33892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 t="s">
        <v>8219</v>
      </c>
      <c r="F1956">
        <v>349474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 t="s">
        <v>8219</v>
      </c>
      <c r="F1957">
        <v>167410.01999999999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 t="s">
        <v>8219</v>
      </c>
      <c r="F1958">
        <v>176420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 t="s">
        <v>8219</v>
      </c>
      <c r="F1959">
        <v>50251.41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41178.890196759261</v>
      </c>
      <c r="T1959" s="10">
        <f t="shared" si="185"/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 t="s">
        <v>8219</v>
      </c>
      <c r="F1960">
        <v>100490.02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 t="s">
        <v>8219</v>
      </c>
      <c r="F1961">
        <v>15673.44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41871.637268518512</v>
      </c>
      <c r="T1961" s="10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 t="s">
        <v>8219</v>
      </c>
      <c r="F1962">
        <v>82532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 t="s">
        <v>8219</v>
      </c>
      <c r="F1963">
        <v>110538.12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 t="s">
        <v>8219</v>
      </c>
      <c r="F1964">
        <v>19292.5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 t="s">
        <v>8219</v>
      </c>
      <c r="F1965">
        <v>24108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 t="s">
        <v>8219</v>
      </c>
      <c r="F1966">
        <v>231543.12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 t="s">
        <v>8219</v>
      </c>
      <c r="F1967">
        <v>13114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 t="s">
        <v>8219</v>
      </c>
      <c r="F1968">
        <v>206743.09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 t="s">
        <v>8219</v>
      </c>
      <c r="F1969">
        <v>74026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 t="s">
        <v>8219</v>
      </c>
      <c r="F1970">
        <v>142483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 t="s">
        <v>8219</v>
      </c>
      <c r="F1971">
        <v>115816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 t="s">
        <v>8219</v>
      </c>
      <c r="F1972">
        <v>56590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 t="s">
        <v>8219</v>
      </c>
      <c r="F1973">
        <v>1052110.8700000001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 t="s">
        <v>8219</v>
      </c>
      <c r="F1974">
        <v>16862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 t="s">
        <v>8219</v>
      </c>
      <c r="F1975">
        <v>508525.01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 t="s">
        <v>8219</v>
      </c>
      <c r="F1976">
        <v>75099.199999999997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 t="s">
        <v>8219</v>
      </c>
      <c r="F1977">
        <v>33393.339999999997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 t="s">
        <v>8219</v>
      </c>
      <c r="F1978">
        <v>13864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 t="s">
        <v>8219</v>
      </c>
      <c r="F1979">
        <v>201165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 t="s">
        <v>8219</v>
      </c>
      <c r="F1980">
        <v>513422.57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 t="s">
        <v>8219</v>
      </c>
      <c r="F1981">
        <v>229802.31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 t="s">
        <v>8219</v>
      </c>
      <c r="F1982">
        <v>177412.01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 t="s">
        <v>8221</v>
      </c>
      <c r="F1983">
        <v>381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 t="s">
        <v>8221</v>
      </c>
      <c r="F1984">
        <v>0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 t="s">
        <v>8221</v>
      </c>
      <c r="F1985">
        <v>1419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 t="s">
        <v>8221</v>
      </c>
      <c r="F1986">
        <v>3172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86">F1986/D1986</f>
        <v>0.21146666666666666</v>
      </c>
      <c r="P1986">
        <f t="shared" ref="P1986:P2049" si="187">F1986/L1986</f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 t="s">
        <v>8221</v>
      </c>
      <c r="F1987">
        <v>51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>
        <f t="shared" si="187"/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(J1987/86400)+25569+(-5/24)</f>
        <v>42555.490405092591</v>
      </c>
      <c r="T1987" s="10">
        <f t="shared" ref="T1987:T2050" si="191">(I1987/86400)+25569+(-5/24)</f>
        <v>42584.749999999993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 t="s">
        <v>8221</v>
      </c>
      <c r="F1988">
        <v>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42413.225497685184</v>
      </c>
      <c r="T1988" s="10">
        <f t="shared" si="191"/>
        <v>42443.183831018519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 t="s">
        <v>8221</v>
      </c>
      <c r="F1989">
        <v>2336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 t="s">
        <v>8221</v>
      </c>
      <c r="F1990">
        <v>25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 t="s">
        <v>8221</v>
      </c>
      <c r="F1991">
        <v>50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 t="s">
        <v>8221</v>
      </c>
      <c r="F1992">
        <v>509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 t="s">
        <v>8221</v>
      </c>
      <c r="F1993">
        <v>140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 t="s">
        <v>8221</v>
      </c>
      <c r="F1994">
        <v>2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 t="s">
        <v>8221</v>
      </c>
      <c r="F1995">
        <v>0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42329.380057870367</v>
      </c>
      <c r="T1995" s="10">
        <f t="shared" si="191"/>
        <v>42359.380057870367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 t="s">
        <v>8221</v>
      </c>
      <c r="F1996">
        <v>0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 t="s">
        <v>8221</v>
      </c>
      <c r="F1997">
        <v>78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 t="s">
        <v>8221</v>
      </c>
      <c r="F1998">
        <v>0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 t="s">
        <v>8221</v>
      </c>
      <c r="F1999">
        <v>0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 t="s">
        <v>8221</v>
      </c>
      <c r="F2000">
        <v>655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 t="s">
        <v>8221</v>
      </c>
      <c r="F2001">
        <v>236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 t="s">
        <v>8221</v>
      </c>
      <c r="F2002">
        <v>625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 t="s">
        <v>8219</v>
      </c>
      <c r="F2003">
        <v>210171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 t="s">
        <v>8219</v>
      </c>
      <c r="F2004">
        <v>108397.11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 t="s">
        <v>8219</v>
      </c>
      <c r="F2005">
        <v>1560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 t="s">
        <v>8219</v>
      </c>
      <c r="F2006">
        <v>117210.24000000001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 t="s">
        <v>8219</v>
      </c>
      <c r="F2007">
        <v>37104.03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 t="s">
        <v>8219</v>
      </c>
      <c r="F2008">
        <v>123920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 t="s">
        <v>8219</v>
      </c>
      <c r="F2009">
        <v>11570.92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 t="s">
        <v>8219</v>
      </c>
      <c r="F2010">
        <v>1839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 t="s">
        <v>8219</v>
      </c>
      <c r="F2011">
        <v>152579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 t="s">
        <v>8219</v>
      </c>
      <c r="F2012">
        <v>96015.9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 t="s">
        <v>8219</v>
      </c>
      <c r="F2013">
        <v>409782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 t="s">
        <v>8219</v>
      </c>
      <c r="F2014">
        <v>11745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 t="s">
        <v>8219</v>
      </c>
      <c r="F2015">
        <v>791862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 t="s">
        <v>8219</v>
      </c>
      <c r="F2016">
        <v>2344134.67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 t="s">
        <v>8219</v>
      </c>
      <c r="F2017">
        <v>8136.01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 t="s">
        <v>8219</v>
      </c>
      <c r="F2018">
        <v>92154.22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41312.672442129631</v>
      </c>
      <c r="T2018" s="10">
        <f t="shared" si="191"/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 t="s">
        <v>8219</v>
      </c>
      <c r="F2019">
        <v>31275.599999999999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 t="s">
        <v>8219</v>
      </c>
      <c r="F2020">
        <v>66458.23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 t="s">
        <v>8219</v>
      </c>
      <c r="F2021">
        <v>193963.9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 t="s">
        <v>8219</v>
      </c>
      <c r="F2022">
        <v>2885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41736.889166666668</v>
      </c>
      <c r="T2022" s="10">
        <f t="shared" si="191"/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 t="s">
        <v>8219</v>
      </c>
      <c r="F2023">
        <v>14055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 t="s">
        <v>8219</v>
      </c>
      <c r="F2024">
        <v>125137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 t="s">
        <v>8219</v>
      </c>
      <c r="F2025">
        <v>161459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 t="s">
        <v>8219</v>
      </c>
      <c r="F2026">
        <v>23414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 t="s">
        <v>8219</v>
      </c>
      <c r="F2027">
        <v>160920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 t="s">
        <v>8219</v>
      </c>
      <c r="F2028">
        <v>33370.769999999997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 t="s">
        <v>8219</v>
      </c>
      <c r="F2029">
        <v>120249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42048.605543981474</v>
      </c>
      <c r="T2029" s="10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 t="s">
        <v>8219</v>
      </c>
      <c r="F2030">
        <v>3785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 t="s">
        <v>8219</v>
      </c>
      <c r="F2031">
        <v>9030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 t="s">
        <v>8219</v>
      </c>
      <c r="F2032">
        <v>74134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 t="s">
        <v>8219</v>
      </c>
      <c r="F2033">
        <v>60175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 t="s">
        <v>8219</v>
      </c>
      <c r="F2034">
        <v>76047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 t="s">
        <v>8219</v>
      </c>
      <c r="F2035">
        <v>44669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 t="s">
        <v>8219</v>
      </c>
      <c r="F2036">
        <v>301719.59000000003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 t="s">
        <v>8219</v>
      </c>
      <c r="F2037">
        <v>168829.14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 t="s">
        <v>8219</v>
      </c>
      <c r="F2038">
        <v>39500.5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41738.656469907401</v>
      </c>
      <c r="T2038" s="10">
        <f t="shared" si="191"/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 t="s">
        <v>8219</v>
      </c>
      <c r="F2039">
        <v>30047.64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 t="s">
        <v>8219</v>
      </c>
      <c r="F2040">
        <v>33641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 t="s">
        <v>8219</v>
      </c>
      <c r="F2041">
        <v>170271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 t="s">
        <v>8219</v>
      </c>
      <c r="F2042">
        <v>7445.14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41578.718784722216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 t="s">
        <v>8219</v>
      </c>
      <c r="F2043">
        <v>17277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 t="s">
        <v>8219</v>
      </c>
      <c r="F2044">
        <v>12353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 t="s">
        <v>8219</v>
      </c>
      <c r="F2045">
        <v>7011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 t="s">
        <v>8219</v>
      </c>
      <c r="F2046">
        <v>16232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 t="s">
        <v>8219</v>
      </c>
      <c r="F2047">
        <v>40140.01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41068.880173611113</v>
      </c>
      <c r="T2047" s="10">
        <f t="shared" si="191"/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 t="s">
        <v>8219</v>
      </c>
      <c r="F2048">
        <v>12110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 t="s">
        <v>8219</v>
      </c>
      <c r="F2049">
        <v>100939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 t="s">
        <v>8219</v>
      </c>
      <c r="F2050">
        <v>126082.45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92">F2050/D2050</f>
        <v>1.4833229411764706</v>
      </c>
      <c r="P2050">
        <f t="shared" ref="P2050:P2113" si="193">F2050/L2050</f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 t="s">
        <v>8219</v>
      </c>
      <c r="F2051">
        <v>60095.35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>
        <f t="shared" si="193"/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(J2051/86400)+25569+(-5/24)</f>
        <v>41575.319016203699</v>
      </c>
      <c r="T2051" s="10">
        <f t="shared" ref="T2051:T2114" si="197"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 t="s">
        <v>8219</v>
      </c>
      <c r="F2052">
        <v>47327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 t="s">
        <v>8219</v>
      </c>
      <c r="F2053">
        <v>10429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 t="s">
        <v>8219</v>
      </c>
      <c r="F2054">
        <v>176524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 t="s">
        <v>8219</v>
      </c>
      <c r="F2055">
        <v>5051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 t="s">
        <v>8219</v>
      </c>
      <c r="F2056">
        <v>39757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 t="s">
        <v>8219</v>
      </c>
      <c r="F2057">
        <v>10045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 t="s">
        <v>8219</v>
      </c>
      <c r="F2058">
        <v>76726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 t="s">
        <v>8219</v>
      </c>
      <c r="F2059">
        <v>30334.83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 t="s">
        <v>8219</v>
      </c>
      <c r="F2060">
        <v>4308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 t="s">
        <v>8219</v>
      </c>
      <c r="F2061">
        <v>43037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 t="s">
        <v>8219</v>
      </c>
      <c r="F2062">
        <v>49100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 t="s">
        <v>8219</v>
      </c>
      <c r="F2063">
        <v>5396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 t="s">
        <v>8219</v>
      </c>
      <c r="F2064">
        <v>114977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 t="s">
        <v>8219</v>
      </c>
      <c r="F2065">
        <v>5922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 t="s">
        <v>8219</v>
      </c>
      <c r="F2066">
        <v>500784.27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 t="s">
        <v>8219</v>
      </c>
      <c r="F2067">
        <v>79686.05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 t="s">
        <v>8219</v>
      </c>
      <c r="F2068">
        <v>4372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 t="s">
        <v>8219</v>
      </c>
      <c r="F2069">
        <v>628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 t="s">
        <v>8219</v>
      </c>
      <c r="F2070">
        <v>26305.97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 t="s">
        <v>8219</v>
      </c>
      <c r="F2071">
        <v>64203.33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 t="s">
        <v>8219</v>
      </c>
      <c r="F2072">
        <v>396659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 t="s">
        <v>8219</v>
      </c>
      <c r="F2073">
        <v>56146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 t="s">
        <v>8219</v>
      </c>
      <c r="F2074">
        <v>79173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 t="s">
        <v>8219</v>
      </c>
      <c r="F2075">
        <v>152604.29999999999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 t="s">
        <v>8219</v>
      </c>
      <c r="F2076">
        <v>615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 t="s">
        <v>8219</v>
      </c>
      <c r="F2077">
        <v>167820.6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 t="s">
        <v>8219</v>
      </c>
      <c r="F2078">
        <v>972594.99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 t="s">
        <v>8219</v>
      </c>
      <c r="F2079">
        <v>57754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 t="s">
        <v>8219</v>
      </c>
      <c r="F2080">
        <v>26241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 t="s">
        <v>8219</v>
      </c>
      <c r="F2081">
        <v>28817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 t="s">
        <v>8219</v>
      </c>
      <c r="F2082">
        <v>5078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 t="s">
        <v>8219</v>
      </c>
      <c r="F2083">
        <v>4010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41003.948553240734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 t="s">
        <v>8219</v>
      </c>
      <c r="F2084">
        <v>1661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 t="s">
        <v>8219</v>
      </c>
      <c r="F2085">
        <v>850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 t="s">
        <v>8219</v>
      </c>
      <c r="F2086">
        <v>3250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 t="s">
        <v>8219</v>
      </c>
      <c r="F2087">
        <v>7412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 t="s">
        <v>8219</v>
      </c>
      <c r="F2088">
        <v>4028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 t="s">
        <v>8219</v>
      </c>
      <c r="F2089">
        <v>1553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 t="s">
        <v>8219</v>
      </c>
      <c r="F2090">
        <v>3465.32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40395.506388888891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 t="s">
        <v>8219</v>
      </c>
      <c r="F2091">
        <v>3010.01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 t="s">
        <v>8219</v>
      </c>
      <c r="F2092">
        <v>9203.23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41299.173090277771</v>
      </c>
      <c r="T2092" s="10">
        <f t="shared" si="197"/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 t="s">
        <v>8219</v>
      </c>
      <c r="F2093">
        <v>21684.2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40555.114328703705</v>
      </c>
      <c r="T2093" s="10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 t="s">
        <v>8219</v>
      </c>
      <c r="F2094">
        <v>6077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 t="s">
        <v>8219</v>
      </c>
      <c r="F2095">
        <v>1537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 t="s">
        <v>8219</v>
      </c>
      <c r="F2096">
        <v>4219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 t="s">
        <v>8219</v>
      </c>
      <c r="F2097">
        <v>2500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40758.525150462963</v>
      </c>
      <c r="T2097" s="10">
        <f t="shared" si="197"/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 t="s">
        <v>8219</v>
      </c>
      <c r="F2098">
        <v>610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 t="s">
        <v>8219</v>
      </c>
      <c r="F2099">
        <v>3000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40818.376562500001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 t="s">
        <v>8219</v>
      </c>
      <c r="F2100">
        <v>6020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 t="s">
        <v>8219</v>
      </c>
      <c r="F2101">
        <v>3971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 t="s">
        <v>8219</v>
      </c>
      <c r="F2102">
        <v>820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 t="s">
        <v>8219</v>
      </c>
      <c r="F2103">
        <v>2265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 t="s">
        <v>8219</v>
      </c>
      <c r="F2104">
        <v>1360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 t="s">
        <v>8219</v>
      </c>
      <c r="F2105">
        <v>11364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 t="s">
        <v>8219</v>
      </c>
      <c r="F2106">
        <v>1036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 t="s">
        <v>8219</v>
      </c>
      <c r="F2107">
        <v>5080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 t="s">
        <v>8219</v>
      </c>
      <c r="F2108">
        <v>2355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 t="s">
        <v>8219</v>
      </c>
      <c r="F2109">
        <v>2154.66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 t="s">
        <v>8219</v>
      </c>
      <c r="F2110">
        <v>17170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 t="s">
        <v>8219</v>
      </c>
      <c r="F2111">
        <v>4261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 t="s">
        <v>8219</v>
      </c>
      <c r="F2112">
        <v>2007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 t="s">
        <v>8219</v>
      </c>
      <c r="F2113">
        <v>2130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 t="s">
        <v>8219</v>
      </c>
      <c r="F2114">
        <v>300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98">F2114/D2114</f>
        <v>1</v>
      </c>
      <c r="P2114">
        <f t="shared" ref="P2114:P2177" si="199">F2114/L2114</f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 t="s">
        <v>8219</v>
      </c>
      <c r="F2115">
        <v>7340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>
        <f t="shared" si="199"/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(J2115/86400)+25569+(-5/24)</f>
        <v>41870.657129629624</v>
      </c>
      <c r="T2115" s="10">
        <f t="shared" ref="T2115:T2178" si="203"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 t="s">
        <v>8219</v>
      </c>
      <c r="F2116">
        <v>5235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 t="s">
        <v>8219</v>
      </c>
      <c r="F2117">
        <v>3385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 t="s">
        <v>8219</v>
      </c>
      <c r="F2118">
        <v>48434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 t="s">
        <v>8219</v>
      </c>
      <c r="F2119">
        <v>1773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 t="s">
        <v>8219</v>
      </c>
      <c r="F2120">
        <v>1346.11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 t="s">
        <v>8219</v>
      </c>
      <c r="F2121">
        <v>2015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 t="s">
        <v>8219</v>
      </c>
      <c r="F2122">
        <v>8070.43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 t="s">
        <v>8221</v>
      </c>
      <c r="F2123">
        <v>284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 t="s">
        <v>8221</v>
      </c>
      <c r="F2124">
        <v>310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 t="s">
        <v>8221</v>
      </c>
      <c r="F2125">
        <v>50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 t="s">
        <v>8221</v>
      </c>
      <c r="F2126">
        <v>115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40463.819849537038</v>
      </c>
      <c r="T2126" s="10">
        <f t="shared" si="203"/>
        <v>40512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 t="s">
        <v>8221</v>
      </c>
      <c r="F2127">
        <v>852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 t="s">
        <v>8221</v>
      </c>
      <c r="F2128">
        <v>10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 t="s">
        <v>8221</v>
      </c>
      <c r="F2129">
        <v>8076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42045.297025462962</v>
      </c>
      <c r="T2129" s="10">
        <f t="shared" si="203"/>
        <v>42075.255358796298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 t="s">
        <v>8221</v>
      </c>
      <c r="F2130">
        <v>25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 t="s">
        <v>8221</v>
      </c>
      <c r="F2131">
        <v>236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 t="s">
        <v>8221</v>
      </c>
      <c r="F2132">
        <v>85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 t="s">
        <v>8221</v>
      </c>
      <c r="F2133">
        <v>25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 t="s">
        <v>8221</v>
      </c>
      <c r="F2134">
        <v>2112.9899999999998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 t="s">
        <v>8221</v>
      </c>
      <c r="F2135">
        <v>16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 t="s">
        <v>8221</v>
      </c>
      <c r="F2136">
        <v>104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 t="s">
        <v>8221</v>
      </c>
      <c r="F2137">
        <v>478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41156.755011574074</v>
      </c>
      <c r="T2137" s="10">
        <f t="shared" si="203"/>
        <v>41186.755011574074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 t="s">
        <v>8221</v>
      </c>
      <c r="F2138">
        <v>47.69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 t="s">
        <v>8221</v>
      </c>
      <c r="F2139">
        <v>14203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 t="s">
        <v>8221</v>
      </c>
      <c r="F2140">
        <v>128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 t="s">
        <v>8221</v>
      </c>
      <c r="F2141">
        <v>1626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 t="s">
        <v>8221</v>
      </c>
      <c r="F2142">
        <v>560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 t="s">
        <v>8221</v>
      </c>
      <c r="F2143">
        <v>0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 t="s">
        <v>8221</v>
      </c>
      <c r="F2144">
        <v>601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 t="s">
        <v>8221</v>
      </c>
      <c r="F2145">
        <v>225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 t="s">
        <v>8221</v>
      </c>
      <c r="F2146">
        <v>607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 t="s">
        <v>8221</v>
      </c>
      <c r="F2147">
        <v>4565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 t="s">
        <v>8221</v>
      </c>
      <c r="F2148">
        <v>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 t="s">
        <v>8221</v>
      </c>
      <c r="F2149">
        <v>2716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 t="s">
        <v>8221</v>
      </c>
      <c r="F2150">
        <v>2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 t="s">
        <v>8221</v>
      </c>
      <c r="F2151">
        <v>0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 t="s">
        <v>8221</v>
      </c>
      <c r="F2152">
        <v>405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 t="s">
        <v>8221</v>
      </c>
      <c r="F2153">
        <v>118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42520.639050925922</v>
      </c>
      <c r="T2153" s="10">
        <f t="shared" si="203"/>
        <v>42550.639050925922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 t="s">
        <v>8221</v>
      </c>
      <c r="F2154">
        <v>50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 t="s">
        <v>8221</v>
      </c>
      <c r="F2155">
        <v>34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 t="s">
        <v>8221</v>
      </c>
      <c r="F2156">
        <v>2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 t="s">
        <v>8221</v>
      </c>
      <c r="F2157">
        <v>115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 t="s">
        <v>8221</v>
      </c>
      <c r="F2158">
        <v>1493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 t="s">
        <v>8221</v>
      </c>
      <c r="F2159">
        <v>21144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 t="s">
        <v>8221</v>
      </c>
      <c r="F2160">
        <v>19770.11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 t="s">
        <v>8221</v>
      </c>
      <c r="F2161">
        <v>26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40710.522847222222</v>
      </c>
      <c r="T2161" s="10">
        <f t="shared" si="203"/>
        <v>40740.522847222222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 t="s">
        <v>8221</v>
      </c>
      <c r="F2162">
        <v>85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 t="s">
        <v>8219</v>
      </c>
      <c r="F2163">
        <v>463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42240.644201388888</v>
      </c>
      <c r="T2163" s="10">
        <f t="shared" si="203"/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 t="s">
        <v>8219</v>
      </c>
      <c r="F2164">
        <v>5052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 t="s">
        <v>8219</v>
      </c>
      <c r="F2165">
        <v>3305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 t="s">
        <v>8219</v>
      </c>
      <c r="F2166">
        <v>5645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 t="s">
        <v>8219</v>
      </c>
      <c r="F2167">
        <v>3466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 t="s">
        <v>8219</v>
      </c>
      <c r="F2168">
        <v>2932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 t="s">
        <v>8219</v>
      </c>
      <c r="F2169">
        <v>180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 t="s">
        <v>8219</v>
      </c>
      <c r="F2170">
        <v>21884.69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 t="s">
        <v>8219</v>
      </c>
      <c r="F2171">
        <v>153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 t="s">
        <v>8219</v>
      </c>
      <c r="F2172">
        <v>633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 t="s">
        <v>8219</v>
      </c>
      <c r="F2173">
        <v>4243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 t="s">
        <v>8219</v>
      </c>
      <c r="F2174">
        <v>1000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42082.371759259258</v>
      </c>
      <c r="T2174" s="10">
        <f t="shared" si="203"/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 t="s">
        <v>8219</v>
      </c>
      <c r="F2175">
        <v>5331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 t="s">
        <v>8219</v>
      </c>
      <c r="F2176">
        <v>4119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 t="s">
        <v>8219</v>
      </c>
      <c r="F2177">
        <v>1750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 t="s">
        <v>8219</v>
      </c>
      <c r="F2178">
        <v>6301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204">F2178/D2178</f>
        <v>1.2602</v>
      </c>
      <c r="P2178">
        <f t="shared" ref="P2178:P2241" si="205">F2178/L2178</f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 t="s">
        <v>8219</v>
      </c>
      <c r="F2179">
        <v>2503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>
        <f t="shared" si="205"/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(J2179/86400)+25569+(-5/24)</f>
        <v>42502.042442129627</v>
      </c>
      <c r="T2179" s="10">
        <f t="shared" ref="T2179:T2242" si="209"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 t="s">
        <v>8219</v>
      </c>
      <c r="F2180">
        <v>34660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 t="s">
        <v>8219</v>
      </c>
      <c r="F2181">
        <v>1614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 t="s">
        <v>8219</v>
      </c>
      <c r="F2182">
        <v>5359.21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 t="s">
        <v>8219</v>
      </c>
      <c r="F2183">
        <v>3062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 t="s">
        <v>8219</v>
      </c>
      <c r="F2184">
        <v>15725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 t="s">
        <v>8219</v>
      </c>
      <c r="F2185">
        <v>8807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42745.157141203701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 t="s">
        <v>8219</v>
      </c>
      <c r="F2186">
        <v>28474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 t="s">
        <v>8219</v>
      </c>
      <c r="F2187">
        <v>92848.5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41319.141655092586</v>
      </c>
      <c r="T2187" s="10">
        <f t="shared" si="209"/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 t="s">
        <v>8219</v>
      </c>
      <c r="F2188">
        <v>21935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 t="s">
        <v>8219</v>
      </c>
      <c r="F2189">
        <v>202928.5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 t="s">
        <v>8219</v>
      </c>
      <c r="F2190">
        <v>22645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 t="s">
        <v>8219</v>
      </c>
      <c r="F2191">
        <v>6039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 t="s">
        <v>8219</v>
      </c>
      <c r="F2192">
        <v>35076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 t="s">
        <v>8219</v>
      </c>
      <c r="F2193">
        <v>898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 t="s">
        <v>8219</v>
      </c>
      <c r="F2194">
        <v>129748.82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 t="s">
        <v>8219</v>
      </c>
      <c r="F2195">
        <v>67856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 t="s">
        <v>8219</v>
      </c>
      <c r="F2196">
        <v>53737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 t="s">
        <v>8219</v>
      </c>
      <c r="F2197">
        <v>5535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 t="s">
        <v>8219</v>
      </c>
      <c r="F2198">
        <v>15937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 t="s">
        <v>8219</v>
      </c>
      <c r="F2199">
        <v>285309.33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 t="s">
        <v>8219</v>
      </c>
      <c r="F2200">
        <v>53157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 t="s">
        <v>8219</v>
      </c>
      <c r="F2201">
        <v>13228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 t="s">
        <v>8219</v>
      </c>
      <c r="F2202">
        <v>10843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 t="s">
        <v>8219</v>
      </c>
      <c r="F2203">
        <v>420.99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41276.638483796291</v>
      </c>
      <c r="T2203" s="10">
        <f t="shared" si="209"/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 t="s">
        <v>8219</v>
      </c>
      <c r="F2204">
        <v>28167.25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 t="s">
        <v>8219</v>
      </c>
      <c r="F2205">
        <v>2191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 t="s">
        <v>8219</v>
      </c>
      <c r="F2206">
        <v>1993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 t="s">
        <v>8219</v>
      </c>
      <c r="F2207">
        <v>1140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41031.613298611112</v>
      </c>
      <c r="T2207" s="10">
        <f t="shared" si="209"/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 t="s">
        <v>8219</v>
      </c>
      <c r="F2208">
        <v>1130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 t="s">
        <v>8219</v>
      </c>
      <c r="F2209">
        <v>2000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 t="s">
        <v>8219</v>
      </c>
      <c r="F2210">
        <v>1016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 t="s">
        <v>8219</v>
      </c>
      <c r="F2211">
        <v>754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 t="s">
        <v>8219</v>
      </c>
      <c r="F2212">
        <v>4457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 t="s">
        <v>8219</v>
      </c>
      <c r="F2213">
        <v>4890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 t="s">
        <v>8219</v>
      </c>
      <c r="F2214">
        <v>6863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 t="s">
        <v>8219</v>
      </c>
      <c r="F2215">
        <v>10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 t="s">
        <v>8219</v>
      </c>
      <c r="F2216">
        <v>1755.01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 t="s">
        <v>8219</v>
      </c>
      <c r="F2217">
        <v>860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 t="s">
        <v>8219</v>
      </c>
      <c r="F2218">
        <v>317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42194.543344907404</v>
      </c>
      <c r="T2218" s="10">
        <f t="shared" si="209"/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 t="s">
        <v>8219</v>
      </c>
      <c r="F2219">
        <v>425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 t="s">
        <v>8219</v>
      </c>
      <c r="F2220">
        <v>2456.66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 t="s">
        <v>8219</v>
      </c>
      <c r="F2221">
        <v>1015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 t="s">
        <v>8219</v>
      </c>
      <c r="F2222">
        <v>3540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 t="s">
        <v>8219</v>
      </c>
      <c r="F2223">
        <v>8109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 t="s">
        <v>8219</v>
      </c>
      <c r="F2224">
        <v>813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 t="s">
        <v>8219</v>
      </c>
      <c r="F2225">
        <v>20631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 t="s">
        <v>8219</v>
      </c>
      <c r="F2226">
        <v>24315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 t="s">
        <v>8219</v>
      </c>
      <c r="F2227">
        <v>198415.01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 t="s">
        <v>8219</v>
      </c>
      <c r="F2228">
        <v>19523.310000000001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 t="s">
        <v>8219</v>
      </c>
      <c r="F2229">
        <v>20459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 t="s">
        <v>8219</v>
      </c>
      <c r="F2230">
        <v>11744.9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 t="s">
        <v>8219</v>
      </c>
      <c r="F2231">
        <v>13704.33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 t="s">
        <v>8219</v>
      </c>
      <c r="F2232">
        <v>10706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 t="s">
        <v>8219</v>
      </c>
      <c r="F2233">
        <v>30303.24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 t="s">
        <v>8219</v>
      </c>
      <c r="F2234">
        <v>24790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 t="s">
        <v>8219</v>
      </c>
      <c r="F2235">
        <v>8301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42331.170590277776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 t="s">
        <v>8219</v>
      </c>
      <c r="F2236">
        <v>1165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 t="s">
        <v>8219</v>
      </c>
      <c r="F2237">
        <v>19931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 t="s">
        <v>8219</v>
      </c>
      <c r="F2238">
        <v>15039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 t="s">
        <v>8219</v>
      </c>
      <c r="F2239">
        <v>63527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 t="s">
        <v>8219</v>
      </c>
      <c r="F2240">
        <v>5496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 t="s">
        <v>8219</v>
      </c>
      <c r="F2241">
        <v>32006.67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 t="s">
        <v>8219</v>
      </c>
      <c r="F2242">
        <v>13534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210">F2242/D2242</f>
        <v>2.7067999999999999</v>
      </c>
      <c r="P2242">
        <f t="shared" ref="P2242:P2305" si="211">F2242/L2242</f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 t="s">
        <v>8219</v>
      </c>
      <c r="F2243">
        <v>8064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>
        <f t="shared" si="211"/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(J2243/86400)+25569+(-5/24)</f>
        <v>42766.619212962956</v>
      </c>
      <c r="T2243" s="10">
        <f t="shared" ref="T2243:T2306" si="215"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 t="s">
        <v>8219</v>
      </c>
      <c r="F2244">
        <v>136009.76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 t="s">
        <v>8219</v>
      </c>
      <c r="F2245">
        <v>9302.5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 t="s">
        <v>8219</v>
      </c>
      <c r="F2246">
        <v>18851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 t="s">
        <v>8219</v>
      </c>
      <c r="F2247">
        <v>105881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41660.500196759254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 t="s">
        <v>8219</v>
      </c>
      <c r="F2248">
        <v>2503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 t="s">
        <v>8219</v>
      </c>
      <c r="F2249">
        <v>19324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 t="s">
        <v>8219</v>
      </c>
      <c r="F2250">
        <v>7505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 t="s">
        <v>8219</v>
      </c>
      <c r="F2251">
        <v>5907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41336.49496527778</v>
      </c>
      <c r="T2251" s="10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 t="s">
        <v>8219</v>
      </c>
      <c r="F2252">
        <v>243778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 t="s">
        <v>8219</v>
      </c>
      <c r="F2253">
        <v>11428.19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 t="s">
        <v>8219</v>
      </c>
      <c r="F2254">
        <v>24505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 t="s">
        <v>8219</v>
      </c>
      <c r="F2255">
        <v>9015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 t="s">
        <v>8219</v>
      </c>
      <c r="F2256">
        <v>2299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 t="s">
        <v>8219</v>
      </c>
      <c r="F2257">
        <v>11323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 t="s">
        <v>8219</v>
      </c>
      <c r="F2258">
        <v>1069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 t="s">
        <v>8219</v>
      </c>
      <c r="F2259">
        <v>15903.5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 t="s">
        <v>8219</v>
      </c>
      <c r="F2260">
        <v>3223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 t="s">
        <v>8219</v>
      </c>
      <c r="F2261">
        <v>18671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 t="s">
        <v>8219</v>
      </c>
      <c r="F2262">
        <v>8173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 t="s">
        <v>8219</v>
      </c>
      <c r="F2263">
        <v>7795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 t="s">
        <v>8219</v>
      </c>
      <c r="F2264">
        <v>5087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 t="s">
        <v>8219</v>
      </c>
      <c r="F2265">
        <v>8666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 t="s">
        <v>8219</v>
      </c>
      <c r="F2266">
        <v>10802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 t="s">
        <v>8219</v>
      </c>
      <c r="F2267">
        <v>597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 t="s">
        <v>8219</v>
      </c>
      <c r="F2268">
        <v>4804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 t="s">
        <v>8219</v>
      </c>
      <c r="F2269">
        <v>76105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 t="s">
        <v>8219</v>
      </c>
      <c r="F2270">
        <v>28728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42775.874016203707</v>
      </c>
      <c r="T2270" s="10">
        <f t="shared" si="215"/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 t="s">
        <v>8219</v>
      </c>
      <c r="F2271">
        <v>45041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 t="s">
        <v>8219</v>
      </c>
      <c r="F2272">
        <v>180062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 t="s">
        <v>8219</v>
      </c>
      <c r="F2273">
        <v>56618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 t="s">
        <v>8219</v>
      </c>
      <c r="F2274">
        <v>13566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42315.491157407407</v>
      </c>
      <c r="T2274" s="10">
        <f t="shared" si="215"/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 t="s">
        <v>8219</v>
      </c>
      <c r="F2275">
        <v>5509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 t="s">
        <v>8219</v>
      </c>
      <c r="F2276">
        <v>2990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 t="s">
        <v>8219</v>
      </c>
      <c r="F2277">
        <v>2650.5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41965.408321759256</v>
      </c>
      <c r="T2277" s="10">
        <f t="shared" si="215"/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 t="s">
        <v>8219</v>
      </c>
      <c r="F2278">
        <v>4856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 t="s">
        <v>8219</v>
      </c>
      <c r="F2279">
        <v>11992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 t="s">
        <v>8219</v>
      </c>
      <c r="F2280">
        <v>5414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42338.500775462962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 t="s">
        <v>8219</v>
      </c>
      <c r="F2281">
        <v>1538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42020.598368055558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 t="s">
        <v>8219</v>
      </c>
      <c r="F2282">
        <v>39550.5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 t="s">
        <v>8219</v>
      </c>
      <c r="F2283">
        <v>555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 t="s">
        <v>8219</v>
      </c>
      <c r="F2284">
        <v>1390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 t="s">
        <v>8219</v>
      </c>
      <c r="F2285">
        <v>3025.66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 t="s">
        <v>8219</v>
      </c>
      <c r="F2286">
        <v>6373.27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 t="s">
        <v>8219</v>
      </c>
      <c r="F2287">
        <v>3641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41058.977349537039</v>
      </c>
      <c r="T2287" s="10">
        <f t="shared" si="215"/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 t="s">
        <v>8219</v>
      </c>
      <c r="F2288">
        <v>1501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 t="s">
        <v>8219</v>
      </c>
      <c r="F2289">
        <v>5398.99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 t="s">
        <v>8219</v>
      </c>
      <c r="F2290">
        <v>1001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 t="s">
        <v>8219</v>
      </c>
      <c r="F2291">
        <v>1611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 t="s">
        <v>8219</v>
      </c>
      <c r="F2292">
        <v>1561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 t="s">
        <v>8219</v>
      </c>
      <c r="F2293">
        <v>4320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 t="s">
        <v>8219</v>
      </c>
      <c r="F2294">
        <v>2145.0100000000002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 t="s">
        <v>8219</v>
      </c>
      <c r="F2295">
        <v>920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 t="s">
        <v>8219</v>
      </c>
      <c r="F2296">
        <v>7304.04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 t="s">
        <v>8219</v>
      </c>
      <c r="F2297">
        <v>1503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 t="s">
        <v>8219</v>
      </c>
      <c r="F2298">
        <v>10435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 t="s">
        <v>8219</v>
      </c>
      <c r="F2299">
        <v>1006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 t="s">
        <v>8219</v>
      </c>
      <c r="F2300">
        <v>31522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 t="s">
        <v>8219</v>
      </c>
      <c r="F2301">
        <v>1050.5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 t="s">
        <v>8219</v>
      </c>
      <c r="F2302">
        <v>810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 t="s">
        <v>8219</v>
      </c>
      <c r="F2303">
        <v>6680.22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 t="s">
        <v>8219</v>
      </c>
      <c r="F2304">
        <v>3925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 t="s">
        <v>8219</v>
      </c>
      <c r="F2305">
        <v>7053.61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 t="s">
        <v>8219</v>
      </c>
      <c r="F2306">
        <v>6042.02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216">F2306/D2306</f>
        <v>1.0070033333333335</v>
      </c>
      <c r="P2306">
        <f t="shared" ref="P2306:P2369" si="217">F2306/L2306</f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 t="s">
        <v>8219</v>
      </c>
      <c r="F2307">
        <v>18221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>
        <f t="shared" si="217"/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(J2307/86400)+25569+(-5/24)</f>
        <v>41834.486944444441</v>
      </c>
      <c r="T2307" s="10">
        <f t="shared" ref="T2307:T2370" si="221"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 t="s">
        <v>8219</v>
      </c>
      <c r="F2308">
        <v>3736.55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 t="s">
        <v>8219</v>
      </c>
      <c r="F2309">
        <v>2095.2600000000002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41004.594131944446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 t="s">
        <v>8219</v>
      </c>
      <c r="F2310">
        <v>50653.11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 t="s">
        <v>8219</v>
      </c>
      <c r="F2311">
        <v>6400.47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 t="s">
        <v>8219</v>
      </c>
      <c r="F2312">
        <v>79335.360000000001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 t="s">
        <v>8219</v>
      </c>
      <c r="F2313">
        <v>9370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 t="s">
        <v>8219</v>
      </c>
      <c r="F2314">
        <v>3236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 t="s">
        <v>8219</v>
      </c>
      <c r="F2315">
        <v>8792.02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 t="s">
        <v>8219</v>
      </c>
      <c r="F2316">
        <v>1883.64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 t="s">
        <v>8219</v>
      </c>
      <c r="F2317">
        <v>2565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 t="s">
        <v>8219</v>
      </c>
      <c r="F2318">
        <v>15606.4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 t="s">
        <v>8219</v>
      </c>
      <c r="F2319">
        <v>416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 t="s">
        <v>8219</v>
      </c>
      <c r="F2320">
        <v>6053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 t="s">
        <v>8219</v>
      </c>
      <c r="F2321">
        <v>3231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 t="s">
        <v>8219</v>
      </c>
      <c r="F2322">
        <v>5433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 t="s">
        <v>8222</v>
      </c>
      <c r="F2323">
        <v>4130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 t="s">
        <v>8222</v>
      </c>
      <c r="F2324">
        <v>85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</v>
      </c>
      <c r="T2324" s="10">
        <f t="shared" si="221"/>
        <v>42834.645474537036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 t="s">
        <v>8222</v>
      </c>
      <c r="F2325">
        <v>120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42807.546840277777</v>
      </c>
      <c r="T2325" s="10">
        <f t="shared" si="221"/>
        <v>42814.546840277777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 t="s">
        <v>8222</v>
      </c>
      <c r="F2326">
        <v>1555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 t="s">
        <v>8222</v>
      </c>
      <c r="F2327">
        <v>80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 t="s">
        <v>8222</v>
      </c>
      <c r="F2328">
        <v>108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 t="s">
        <v>8219</v>
      </c>
      <c r="F2329">
        <v>184133.01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41842.708796296291</v>
      </c>
      <c r="T2329" s="10">
        <f t="shared" si="221"/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 t="s">
        <v>8219</v>
      </c>
      <c r="F2330">
        <v>25445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42139.573344907403</v>
      </c>
      <c r="T2330" s="10">
        <f t="shared" si="221"/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 t="s">
        <v>8219</v>
      </c>
      <c r="F2331">
        <v>26480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 t="s">
        <v>8219</v>
      </c>
      <c r="F2332">
        <v>35848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 t="s">
        <v>8219</v>
      </c>
      <c r="F2333">
        <v>11545.1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 t="s">
        <v>8219</v>
      </c>
      <c r="F2334">
        <v>26577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 t="s">
        <v>8219</v>
      </c>
      <c r="F2335">
        <v>1273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 t="s">
        <v>8219</v>
      </c>
      <c r="F2336">
        <v>4078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 t="s">
        <v>8219</v>
      </c>
      <c r="F2337">
        <v>25568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 t="s">
        <v>8219</v>
      </c>
      <c r="F2338">
        <v>104146.51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 t="s">
        <v>8219</v>
      </c>
      <c r="F2339">
        <v>13279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 t="s">
        <v>8219</v>
      </c>
      <c r="F2340">
        <v>15171.5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41789.688472222224</v>
      </c>
      <c r="T2340" s="10">
        <f t="shared" si="221"/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 t="s">
        <v>8219</v>
      </c>
      <c r="F2341">
        <v>73552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 t="s">
        <v>8219</v>
      </c>
      <c r="F2342">
        <v>42311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>
        <v>5000</v>
      </c>
      <c r="E2343" t="s">
        <v>8220</v>
      </c>
      <c r="F2343">
        <v>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>
        <v>5500</v>
      </c>
      <c r="E2344" t="s">
        <v>8220</v>
      </c>
      <c r="F2344">
        <v>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>
        <v>10000</v>
      </c>
      <c r="E2345" t="s">
        <v>8220</v>
      </c>
      <c r="F2345">
        <v>300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>
        <v>1000</v>
      </c>
      <c r="E2346" t="s">
        <v>8220</v>
      </c>
      <c r="F2346">
        <v>1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>
        <v>3000</v>
      </c>
      <c r="E2347" t="s">
        <v>8220</v>
      </c>
      <c r="F2347">
        <v>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>
        <v>60000</v>
      </c>
      <c r="E2348" t="s">
        <v>8220</v>
      </c>
      <c r="F2348">
        <v>39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>
        <v>1000</v>
      </c>
      <c r="E2349" t="s">
        <v>8220</v>
      </c>
      <c r="F2349">
        <v>15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</v>
      </c>
      <c r="T2349" s="10">
        <f t="shared" si="221"/>
        <v>42607.39902777777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>
        <v>70000</v>
      </c>
      <c r="E2350" t="s">
        <v>8220</v>
      </c>
      <c r="F2350">
        <v>270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>
        <v>474900</v>
      </c>
      <c r="E2351" t="s">
        <v>8220</v>
      </c>
      <c r="F2351">
        <v>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>
        <v>50000</v>
      </c>
      <c r="E2352" t="s">
        <v>8220</v>
      </c>
      <c r="F2352">
        <v>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>
        <v>18900</v>
      </c>
      <c r="E2353" t="s">
        <v>8220</v>
      </c>
      <c r="F2353">
        <v>108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>
        <v>2000</v>
      </c>
      <c r="E2354" t="s">
        <v>8220</v>
      </c>
      <c r="F2354">
        <v>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>
        <v>1000</v>
      </c>
      <c r="E2355" t="s">
        <v>8220</v>
      </c>
      <c r="F2355">
        <v>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>
        <v>35000</v>
      </c>
      <c r="E2356" t="s">
        <v>8220</v>
      </c>
      <c r="F2356">
        <v>25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>
        <v>8000</v>
      </c>
      <c r="E2357" t="s">
        <v>8220</v>
      </c>
      <c r="F2357">
        <v>55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42096.709907407407</v>
      </c>
      <c r="T2357" s="10">
        <f t="shared" si="221"/>
        <v>42126.709907407407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>
        <v>10000</v>
      </c>
      <c r="E2358" t="s">
        <v>8220</v>
      </c>
      <c r="F2358">
        <v>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>
        <v>27000</v>
      </c>
      <c r="E2359" t="s">
        <v>8220</v>
      </c>
      <c r="F2359">
        <v>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42264.411782407406</v>
      </c>
      <c r="T2359" s="10">
        <f t="shared" si="221"/>
        <v>42294.411782407406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>
        <v>1500</v>
      </c>
      <c r="E2360" t="s">
        <v>8220</v>
      </c>
      <c r="F2360">
        <v>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>
        <v>7500</v>
      </c>
      <c r="E2361" t="s">
        <v>8220</v>
      </c>
      <c r="F2361">
        <v>1101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>
        <v>5000</v>
      </c>
      <c r="E2362" t="s">
        <v>8220</v>
      </c>
      <c r="F2362">
        <v>2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>
        <v>200</v>
      </c>
      <c r="E2363" t="s">
        <v>8220</v>
      </c>
      <c r="F2363">
        <v>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>
        <v>420</v>
      </c>
      <c r="E2364" t="s">
        <v>8220</v>
      </c>
      <c r="F2364">
        <v>120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>
        <v>175000</v>
      </c>
      <c r="E2365" t="s">
        <v>8220</v>
      </c>
      <c r="F2365">
        <v>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>
        <v>128</v>
      </c>
      <c r="E2366" t="s">
        <v>8220</v>
      </c>
      <c r="F2366">
        <v>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>
        <v>1000</v>
      </c>
      <c r="E2367" t="s">
        <v>8220</v>
      </c>
      <c r="F2367">
        <v>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>
        <v>25000</v>
      </c>
      <c r="E2368" t="s">
        <v>8220</v>
      </c>
      <c r="F2368">
        <v>2630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>
        <v>50000</v>
      </c>
      <c r="E2369" t="s">
        <v>8220</v>
      </c>
      <c r="F2369">
        <v>670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>
        <v>40000</v>
      </c>
      <c r="E2370" t="s">
        <v>8220</v>
      </c>
      <c r="F2370">
        <v>100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222">F2370/D2370</f>
        <v>2.5000000000000001E-3</v>
      </c>
      <c r="P2370">
        <f t="shared" ref="P2370:P2433" si="223">F2370/L2370</f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42108.471817129626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>
        <v>25000</v>
      </c>
      <c r="E2371" t="s">
        <v>8220</v>
      </c>
      <c r="F2371">
        <v>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t="e">
        <f t="shared" si="223"/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(J2371/86400)+25569+(-5/24)</f>
        <v>42380.60429398148</v>
      </c>
      <c r="T2371" s="10">
        <f t="shared" ref="T2371:T2434" si="227">(I2371/86400)+25569+(-5/24)</f>
        <v>42410.60429398148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>
        <v>25000</v>
      </c>
      <c r="E2372" t="s">
        <v>8220</v>
      </c>
      <c r="F2372">
        <v>82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>
        <v>2000</v>
      </c>
      <c r="E2373" t="s">
        <v>8220</v>
      </c>
      <c r="F2373">
        <v>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>
        <v>5500</v>
      </c>
      <c r="E2374" t="s">
        <v>8220</v>
      </c>
      <c r="F2374">
        <v>180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>
        <v>850000</v>
      </c>
      <c r="E2375" t="s">
        <v>8220</v>
      </c>
      <c r="F2375">
        <v>50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42215.453981481478</v>
      </c>
      <c r="T2375" s="10">
        <f t="shared" si="227"/>
        <v>42245.453981481478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>
        <v>22000</v>
      </c>
      <c r="E2376" t="s">
        <v>8220</v>
      </c>
      <c r="F2376">
        <v>10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42017.634953703702</v>
      </c>
      <c r="T2376" s="10">
        <f t="shared" si="227"/>
        <v>42047.634953703702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>
        <v>10000</v>
      </c>
      <c r="E2377" t="s">
        <v>8220</v>
      </c>
      <c r="F2377">
        <v>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>
        <v>3000</v>
      </c>
      <c r="E2378" t="s">
        <v>8220</v>
      </c>
      <c r="F2378">
        <v>326.33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>
        <v>2500</v>
      </c>
      <c r="E2379" t="s">
        <v>8220</v>
      </c>
      <c r="F2379">
        <v>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>
        <v>110000</v>
      </c>
      <c r="E2380" t="s">
        <v>8220</v>
      </c>
      <c r="F2380">
        <v>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>
        <v>30000</v>
      </c>
      <c r="E2381" t="s">
        <v>8220</v>
      </c>
      <c r="F2381">
        <v>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>
        <v>15000</v>
      </c>
      <c r="E2382" t="s">
        <v>8220</v>
      </c>
      <c r="F2382">
        <v>55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>
        <v>86350</v>
      </c>
      <c r="E2383" t="s">
        <v>8220</v>
      </c>
      <c r="F2383">
        <v>1571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>
        <v>3000</v>
      </c>
      <c r="E2384" t="s">
        <v>8220</v>
      </c>
      <c r="F2384">
        <v>75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>
        <v>10000</v>
      </c>
      <c r="E2385" t="s">
        <v>8220</v>
      </c>
      <c r="F2385">
        <v>435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>
        <v>1000</v>
      </c>
      <c r="E2386" t="s">
        <v>8220</v>
      </c>
      <c r="F2386">
        <v>8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>
        <v>65000</v>
      </c>
      <c r="E2387" t="s">
        <v>8220</v>
      </c>
      <c r="F2387">
        <v>788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>
        <v>30000</v>
      </c>
      <c r="E2388" t="s">
        <v>8220</v>
      </c>
      <c r="F2388">
        <v>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>
        <v>150000</v>
      </c>
      <c r="E2389" t="s">
        <v>8220</v>
      </c>
      <c r="F2389">
        <v>1026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>
        <v>37000</v>
      </c>
      <c r="E2390" t="s">
        <v>8220</v>
      </c>
      <c r="F2390">
        <v>463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>
        <v>16000</v>
      </c>
      <c r="E2391" t="s">
        <v>8220</v>
      </c>
      <c r="F2391">
        <v>30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>
        <v>510000</v>
      </c>
      <c r="E2392" t="s">
        <v>8220</v>
      </c>
      <c r="F2392">
        <v>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>
        <v>20000</v>
      </c>
      <c r="E2393" t="s">
        <v>8220</v>
      </c>
      <c r="F2393">
        <v>25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>
        <v>4200</v>
      </c>
      <c r="E2394" t="s">
        <v>8220</v>
      </c>
      <c r="F2394">
        <v>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>
        <v>100000</v>
      </c>
      <c r="E2395" t="s">
        <v>8220</v>
      </c>
      <c r="F2395">
        <v>50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>
        <v>5000</v>
      </c>
      <c r="E2396" t="s">
        <v>8220</v>
      </c>
      <c r="F2396">
        <v>3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>
        <v>33000</v>
      </c>
      <c r="E2397" t="s">
        <v>8220</v>
      </c>
      <c r="F2397">
        <v>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>
        <v>5000</v>
      </c>
      <c r="E2398" t="s">
        <v>8220</v>
      </c>
      <c r="F2398">
        <v>10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>
        <v>124000</v>
      </c>
      <c r="E2399" t="s">
        <v>8220</v>
      </c>
      <c r="F2399">
        <v>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>
        <v>4000</v>
      </c>
      <c r="E2400" t="s">
        <v>8220</v>
      </c>
      <c r="F2400">
        <v>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>
        <v>13000</v>
      </c>
      <c r="E2401" t="s">
        <v>8220</v>
      </c>
      <c r="F2401">
        <v>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>
        <v>50000</v>
      </c>
      <c r="E2402" t="s">
        <v>8220</v>
      </c>
      <c r="F2402">
        <v>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 t="s">
        <v>8221</v>
      </c>
      <c r="F2403">
        <v>201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 t="s">
        <v>8221</v>
      </c>
      <c r="F2404">
        <v>52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 t="s">
        <v>8221</v>
      </c>
      <c r="F2405">
        <v>202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42399.67428240741</v>
      </c>
      <c r="T2405" s="10">
        <f t="shared" si="227"/>
        <v>42459.632615740738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 t="s">
        <v>8221</v>
      </c>
      <c r="F2406">
        <v>0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 t="s">
        <v>8221</v>
      </c>
      <c r="F2407">
        <v>1126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 t="s">
        <v>8221</v>
      </c>
      <c r="F2408">
        <v>1345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 t="s">
        <v>8221</v>
      </c>
      <c r="F2409">
        <v>5557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 t="s">
        <v>8221</v>
      </c>
      <c r="F2410">
        <v>30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 t="s">
        <v>8221</v>
      </c>
      <c r="F2411">
        <v>460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 t="s">
        <v>8221</v>
      </c>
      <c r="F2412">
        <v>0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 t="s">
        <v>8221</v>
      </c>
      <c r="F2413">
        <v>151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 t="s">
        <v>8221</v>
      </c>
      <c r="F2414">
        <v>0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 t="s">
        <v>8221</v>
      </c>
      <c r="F2415">
        <v>25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 t="s">
        <v>8221</v>
      </c>
      <c r="F2416">
        <v>460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 t="s">
        <v>8221</v>
      </c>
      <c r="F2417">
        <v>335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 t="s">
        <v>8221</v>
      </c>
      <c r="F2418">
        <v>5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 t="s">
        <v>8221</v>
      </c>
      <c r="F2419">
        <v>0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 t="s">
        <v>8221</v>
      </c>
      <c r="F2420">
        <v>5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 t="s">
        <v>8221</v>
      </c>
      <c r="F2421">
        <v>0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41993.529965277776</v>
      </c>
      <c r="T2421" s="10">
        <f t="shared" si="227"/>
        <v>42053.529965277776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 t="s">
        <v>8221</v>
      </c>
      <c r="F2422">
        <v>2501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 t="s">
        <v>8221</v>
      </c>
      <c r="F2423">
        <v>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 t="s">
        <v>8221</v>
      </c>
      <c r="F2424">
        <v>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 t="s">
        <v>8221</v>
      </c>
      <c r="F2425">
        <v>8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 t="s">
        <v>8221</v>
      </c>
      <c r="F2426">
        <v>310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 t="s">
        <v>8221</v>
      </c>
      <c r="F2427">
        <v>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 t="s">
        <v>8221</v>
      </c>
      <c r="F2428">
        <v>0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42163.961712962962</v>
      </c>
      <c r="T2428" s="10">
        <f t="shared" si="227"/>
        <v>42223.961712962962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 t="s">
        <v>8221</v>
      </c>
      <c r="F2429">
        <v>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42412.110335648147</v>
      </c>
      <c r="T2429" s="10">
        <f t="shared" si="227"/>
        <v>42452.068668981483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 t="s">
        <v>8221</v>
      </c>
      <c r="F2430">
        <v>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 t="s">
        <v>8221</v>
      </c>
      <c r="F2431">
        <v>2005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 t="s">
        <v>8221</v>
      </c>
      <c r="F2432">
        <v>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 t="s">
        <v>8221</v>
      </c>
      <c r="F2433">
        <v>2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 t="s">
        <v>8221</v>
      </c>
      <c r="F2434">
        <v>2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228">F2434/D2434</f>
        <v>1.4285714285714287E-4</v>
      </c>
      <c r="P2434">
        <f t="shared" ref="P2434:P2497" si="229">F2434/L2434</f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 t="s">
        <v>8221</v>
      </c>
      <c r="F2435">
        <v>0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t="e">
        <f t="shared" si="229"/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(J2435/86400)+25569+(-5/24)</f>
        <v>42397.691469907404</v>
      </c>
      <c r="T2435" s="10">
        <f t="shared" ref="T2435:T2498" si="233">(I2435/86400)+25569+(-5/24)</f>
        <v>42427.691469907404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 t="s">
        <v>8221</v>
      </c>
      <c r="F2436">
        <v>26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42179.977708333332</v>
      </c>
      <c r="T2436" s="10">
        <f t="shared" si="233"/>
        <v>42219.977708333332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 t="s">
        <v>8221</v>
      </c>
      <c r="F2437">
        <v>1224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42252.069282407407</v>
      </c>
      <c r="T2437" s="10">
        <f t="shared" si="233"/>
        <v>42282.069282407407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 t="s">
        <v>8221</v>
      </c>
      <c r="F2438">
        <v>45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 t="s">
        <v>8221</v>
      </c>
      <c r="F2439">
        <v>0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 t="s">
        <v>8221</v>
      </c>
      <c r="F2440">
        <v>50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 t="s">
        <v>8221</v>
      </c>
      <c r="F2441">
        <v>0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 t="s">
        <v>8221</v>
      </c>
      <c r="F2442">
        <v>10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42383.691122685188</v>
      </c>
      <c r="T2442" s="10">
        <f t="shared" si="233"/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 t="s">
        <v>8219</v>
      </c>
      <c r="F2443">
        <v>8091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 t="s">
        <v>8219</v>
      </c>
      <c r="F2444">
        <v>30226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42052.458657407406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 t="s">
        <v>8219</v>
      </c>
      <c r="F2445">
        <v>40502.99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 t="s">
        <v>8219</v>
      </c>
      <c r="F2446">
        <v>3258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 t="s">
        <v>8219</v>
      </c>
      <c r="F2447">
        <v>8640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 t="s">
        <v>8219</v>
      </c>
      <c r="F2448">
        <v>8399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 t="s">
        <v>8219</v>
      </c>
      <c r="F2449">
        <v>10680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 t="s">
        <v>8219</v>
      </c>
      <c r="F2450">
        <v>430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 t="s">
        <v>8219</v>
      </c>
      <c r="F2451">
        <v>10800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 t="s">
        <v>8219</v>
      </c>
      <c r="F2452">
        <v>15230.03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 t="s">
        <v>8219</v>
      </c>
      <c r="F2453">
        <v>11545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 t="s">
        <v>8219</v>
      </c>
      <c r="F2454">
        <v>801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 t="s">
        <v>8219</v>
      </c>
      <c r="F2455">
        <v>4641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 t="s">
        <v>8219</v>
      </c>
      <c r="F2456">
        <v>35296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42769.993148148147</v>
      </c>
      <c r="T2456" s="10">
        <f t="shared" si="233"/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 t="s">
        <v>8219</v>
      </c>
      <c r="F2457">
        <v>546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 t="s">
        <v>8219</v>
      </c>
      <c r="F2458">
        <v>2713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 t="s">
        <v>8219</v>
      </c>
      <c r="F2459">
        <v>23530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 t="s">
        <v>8219</v>
      </c>
      <c r="F2460">
        <v>5509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 t="s">
        <v>8219</v>
      </c>
      <c r="F2461">
        <v>30675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 t="s">
        <v>8219</v>
      </c>
      <c r="F2462">
        <v>8567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 t="s">
        <v>8219</v>
      </c>
      <c r="F2463">
        <v>7785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 t="s">
        <v>8219</v>
      </c>
      <c r="F2464">
        <v>3321.25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 t="s">
        <v>8219</v>
      </c>
      <c r="F2465">
        <v>2325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 t="s">
        <v>8219</v>
      </c>
      <c r="F2466">
        <v>2222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 t="s">
        <v>8219</v>
      </c>
      <c r="F2467">
        <v>1261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 t="s">
        <v>8219</v>
      </c>
      <c r="F2468">
        <v>2500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 t="s">
        <v>8219</v>
      </c>
      <c r="F2469">
        <v>1185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 t="s">
        <v>8219</v>
      </c>
      <c r="F2470">
        <v>2144.34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41173.945844907408</v>
      </c>
      <c r="T2470" s="10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 t="s">
        <v>8219</v>
      </c>
      <c r="F2471">
        <v>1364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 t="s">
        <v>8219</v>
      </c>
      <c r="F2472">
        <v>1031.6400000000001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 t="s">
        <v>8219</v>
      </c>
      <c r="F2473">
        <v>640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 t="s">
        <v>8219</v>
      </c>
      <c r="F2474">
        <v>10182.02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 t="s">
        <v>8219</v>
      </c>
      <c r="F2475">
        <v>2000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 t="s">
        <v>8219</v>
      </c>
      <c r="F2476">
        <v>5000.18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 t="s">
        <v>8219</v>
      </c>
      <c r="F2477">
        <v>2618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40310.079340277771</v>
      </c>
      <c r="T2477" s="10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 t="s">
        <v>8219</v>
      </c>
      <c r="F2478">
        <v>3360.72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 t="s">
        <v>8219</v>
      </c>
      <c r="F2479">
        <v>1285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 t="s">
        <v>8219</v>
      </c>
      <c r="F2480">
        <v>10200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 t="s">
        <v>8219</v>
      </c>
      <c r="F2481">
        <v>400.33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 t="s">
        <v>8219</v>
      </c>
      <c r="F2482">
        <v>2000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 t="s">
        <v>8219</v>
      </c>
      <c r="F2483">
        <v>4516.4399999999996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 t="s">
        <v>8219</v>
      </c>
      <c r="F2484">
        <v>1001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 t="s">
        <v>8219</v>
      </c>
      <c r="F2485">
        <v>1251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 t="s">
        <v>8219</v>
      </c>
      <c r="F2486">
        <v>4176.1099999999997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 t="s">
        <v>8219</v>
      </c>
      <c r="F2487">
        <v>2065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 t="s">
        <v>8219</v>
      </c>
      <c r="F2488">
        <v>797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 t="s">
        <v>8219</v>
      </c>
      <c r="F2489">
        <v>1500.76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 t="s">
        <v>8219</v>
      </c>
      <c r="F2490">
        <v>3201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 t="s">
        <v>8219</v>
      </c>
      <c r="F2491">
        <v>4678.5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 t="s">
        <v>8219</v>
      </c>
      <c r="F2492">
        <v>607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41023.01939814815</v>
      </c>
      <c r="T2492" s="10">
        <f t="shared" si="233"/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 t="s">
        <v>8219</v>
      </c>
      <c r="F2493">
        <v>516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 t="s">
        <v>8219</v>
      </c>
      <c r="F2494">
        <v>750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 t="s">
        <v>8219</v>
      </c>
      <c r="F2495">
        <v>25740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 t="s">
        <v>8219</v>
      </c>
      <c r="F2496">
        <v>1515.08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41022.436851851853</v>
      </c>
      <c r="T2496" s="10">
        <f t="shared" si="233"/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 t="s">
        <v>8219</v>
      </c>
      <c r="F2497">
        <v>1913.05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 t="s">
        <v>8219</v>
      </c>
      <c r="F2498">
        <v>6000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234">F2498/D2498</f>
        <v>1</v>
      </c>
      <c r="P2498">
        <f t="shared" ref="P2498:P2561" si="235">F2498/L2498</f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41327.788101851846</v>
      </c>
      <c r="T2498" s="10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 t="s">
        <v>8219</v>
      </c>
      <c r="F2499">
        <v>4510.8599999999997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>
        <f t="shared" si="235"/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(J2499/86400)+25569+(-5/24)</f>
        <v>40730.670578703699</v>
      </c>
      <c r="T2499" s="10">
        <f t="shared" ref="T2499:T2562" si="239"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 t="s">
        <v>8219</v>
      </c>
      <c r="F2500">
        <v>1056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 t="s">
        <v>8219</v>
      </c>
      <c r="F2501">
        <v>8105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41226.440243055556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 t="s">
        <v>8219</v>
      </c>
      <c r="F2502">
        <v>680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41053.564525462956</v>
      </c>
      <c r="T2502" s="10">
        <f t="shared" si="239"/>
        <v>41083.564525462956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 t="s">
        <v>8221</v>
      </c>
      <c r="F2503">
        <v>281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42244.568333333336</v>
      </c>
      <c r="T2503" s="10">
        <f t="shared" si="239"/>
        <v>42274.568333333336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 t="s">
        <v>8221</v>
      </c>
      <c r="F2504">
        <v>86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 t="s">
        <v>8221</v>
      </c>
      <c r="F2505">
        <v>0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 t="s">
        <v>8221</v>
      </c>
      <c r="F2506">
        <v>0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 t="s">
        <v>8221</v>
      </c>
      <c r="F2507">
        <v>0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 t="s">
        <v>8221</v>
      </c>
      <c r="F2508">
        <v>30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 t="s">
        <v>8221</v>
      </c>
      <c r="F2509">
        <v>0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 t="s">
        <v>8221</v>
      </c>
      <c r="F2510">
        <v>0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 t="s">
        <v>8221</v>
      </c>
      <c r="F2511">
        <v>1000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 t="s">
        <v>8221</v>
      </c>
      <c r="F2512">
        <v>75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42078.789027777777</v>
      </c>
      <c r="T2512" s="10">
        <f t="shared" si="239"/>
        <v>42138.789027777777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 t="s">
        <v>8221</v>
      </c>
      <c r="F2513">
        <v>0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 t="s">
        <v>8221</v>
      </c>
      <c r="F2514">
        <v>0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 t="s">
        <v>8221</v>
      </c>
      <c r="F2515">
        <v>0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 t="s">
        <v>8221</v>
      </c>
      <c r="F2516">
        <v>210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 t="s">
        <v>8221</v>
      </c>
      <c r="F2517">
        <v>930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 t="s">
        <v>8221</v>
      </c>
      <c r="F2518">
        <v>0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 t="s">
        <v>8221</v>
      </c>
      <c r="F2519">
        <v>1767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 t="s">
        <v>8221</v>
      </c>
      <c r="F2520">
        <v>0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 t="s">
        <v>8221</v>
      </c>
      <c r="F2521">
        <v>65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 t="s">
        <v>8221</v>
      </c>
      <c r="F2522">
        <v>0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 t="s">
        <v>8219</v>
      </c>
      <c r="F2523">
        <v>13685.99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 t="s">
        <v>8219</v>
      </c>
      <c r="F2524">
        <v>5000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 t="s">
        <v>8219</v>
      </c>
      <c r="F2525">
        <v>1408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 t="s">
        <v>8219</v>
      </c>
      <c r="F2526">
        <v>7620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 t="s">
        <v>8219</v>
      </c>
      <c r="F2527">
        <v>8026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41058.636238425919</v>
      </c>
      <c r="T2527" s="10">
        <f t="shared" si="239"/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 t="s">
        <v>8219</v>
      </c>
      <c r="F2528">
        <v>4518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 t="s">
        <v>8219</v>
      </c>
      <c r="F2529">
        <v>4085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 t="s">
        <v>8219</v>
      </c>
      <c r="F2530">
        <v>4289.99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 t="s">
        <v>8219</v>
      </c>
      <c r="F2531">
        <v>6257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 t="s">
        <v>8219</v>
      </c>
      <c r="F2532">
        <v>6500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 t="s">
        <v>8219</v>
      </c>
      <c r="F2533">
        <v>4518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 t="s">
        <v>8219</v>
      </c>
      <c r="F2534">
        <v>5045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 t="s">
        <v>8219</v>
      </c>
      <c r="F2535">
        <v>8300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 t="s">
        <v>8219</v>
      </c>
      <c r="F2536">
        <v>2100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40127.492037037031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 t="s">
        <v>8219</v>
      </c>
      <c r="F2537">
        <v>20755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 t="s">
        <v>8219</v>
      </c>
      <c r="F2538">
        <v>29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 t="s">
        <v>8219</v>
      </c>
      <c r="F2539">
        <v>1100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 t="s">
        <v>8219</v>
      </c>
      <c r="F2540">
        <v>20343.169999999998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 t="s">
        <v>8219</v>
      </c>
      <c r="F2541">
        <v>10025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 t="s">
        <v>8219</v>
      </c>
      <c r="F2542">
        <v>2585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 t="s">
        <v>8219</v>
      </c>
      <c r="F2543">
        <v>3746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41483.240949074076</v>
      </c>
      <c r="T2543" s="10">
        <f t="shared" si="239"/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 t="s">
        <v>8219</v>
      </c>
      <c r="F2544">
        <v>725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 t="s">
        <v>8219</v>
      </c>
      <c r="F2545">
        <v>391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 t="s">
        <v>8219</v>
      </c>
      <c r="F2546">
        <v>5041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 t="s">
        <v>8219</v>
      </c>
      <c r="F2547">
        <v>3906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42026.929837962962</v>
      </c>
      <c r="T2547" s="10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 t="s">
        <v>8219</v>
      </c>
      <c r="F2548">
        <v>3910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41524.650219907409</v>
      </c>
      <c r="T2548" s="10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 t="s">
        <v>8219</v>
      </c>
      <c r="F2549">
        <v>6592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 t="s">
        <v>8219</v>
      </c>
      <c r="F2550">
        <v>6111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42618.417094907403</v>
      </c>
      <c r="T2550" s="10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 t="s">
        <v>8219</v>
      </c>
      <c r="F2551">
        <v>1614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 t="s">
        <v>8219</v>
      </c>
      <c r="F2552">
        <v>6555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 t="s">
        <v>8219</v>
      </c>
      <c r="F2553">
        <v>3775.5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 t="s">
        <v>8219</v>
      </c>
      <c r="F2554">
        <v>3195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 t="s">
        <v>8219</v>
      </c>
      <c r="F2555">
        <v>2333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41112.990821759253</v>
      </c>
      <c r="T2555" s="10">
        <f t="shared" si="239"/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 t="s">
        <v>8219</v>
      </c>
      <c r="F2556">
        <v>3684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 t="s">
        <v>8219</v>
      </c>
      <c r="F2557">
        <v>2147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 t="s">
        <v>8219</v>
      </c>
      <c r="F2558">
        <v>786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 t="s">
        <v>8219</v>
      </c>
      <c r="F2559">
        <v>1066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 t="s">
        <v>8219</v>
      </c>
      <c r="F2560">
        <v>1361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42093.651689814811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 t="s">
        <v>8219</v>
      </c>
      <c r="F2561">
        <v>890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 t="s">
        <v>8219</v>
      </c>
      <c r="F2562">
        <v>3003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240">F2562/D2562</f>
        <v>1.0009999999999999</v>
      </c>
      <c r="P2562">
        <f t="shared" ref="P2562:P2625" si="241">F2562/L2562</f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 t="s">
        <v>8220</v>
      </c>
      <c r="F2563">
        <v>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t="e">
        <f t="shared" si="241"/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(J2563/86400)+25569+(-5/24)</f>
        <v>42260.320474537039</v>
      </c>
      <c r="T2563" s="10">
        <f t="shared" ref="T2563:T2626" si="245">(I2563/86400)+25569+(-5/24)</f>
        <v>42290.320474537039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 t="s">
        <v>8220</v>
      </c>
      <c r="F2564">
        <v>75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 t="s">
        <v>8220</v>
      </c>
      <c r="F2565">
        <v>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 t="s">
        <v>8220</v>
      </c>
      <c r="F2566">
        <v>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 t="s">
        <v>8220</v>
      </c>
      <c r="F2567">
        <v>100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 t="s">
        <v>8220</v>
      </c>
      <c r="F2568">
        <v>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 t="s">
        <v>8220</v>
      </c>
      <c r="F2569">
        <v>120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 t="s">
        <v>8220</v>
      </c>
      <c r="F2570">
        <v>50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 t="s">
        <v>8220</v>
      </c>
      <c r="F2571">
        <v>145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 t="s">
        <v>8220</v>
      </c>
      <c r="F2572">
        <v>59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 t="s">
        <v>8220</v>
      </c>
      <c r="F2573">
        <v>250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 t="s">
        <v>8220</v>
      </c>
      <c r="F2574">
        <v>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 t="s">
        <v>8220</v>
      </c>
      <c r="F2575">
        <v>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 t="s">
        <v>8220</v>
      </c>
      <c r="F2576">
        <v>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 t="s">
        <v>8220</v>
      </c>
      <c r="F2577">
        <v>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41985.900393518517</v>
      </c>
      <c r="T2577" s="10">
        <f t="shared" si="245"/>
        <v>42015.900393518517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 t="s">
        <v>8220</v>
      </c>
      <c r="F2578">
        <v>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 t="s">
        <v>8220</v>
      </c>
      <c r="F2579">
        <v>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 t="s">
        <v>8220</v>
      </c>
      <c r="F2580">
        <v>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42237.814571759256</v>
      </c>
      <c r="T2580" s="10">
        <f t="shared" si="245"/>
        <v>42286.499999999993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 t="s">
        <v>8220</v>
      </c>
      <c r="F2581">
        <v>277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 t="s">
        <v>8220</v>
      </c>
      <c r="F2582">
        <v>51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 t="s">
        <v>8221</v>
      </c>
      <c r="F2583">
        <v>530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 t="s">
        <v>8221</v>
      </c>
      <c r="F2584">
        <v>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 t="s">
        <v>8221</v>
      </c>
      <c r="F2585">
        <v>5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 t="s">
        <v>8221</v>
      </c>
      <c r="F2586">
        <v>0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42139.964918981474</v>
      </c>
      <c r="T2586" s="10">
        <f t="shared" si="245"/>
        <v>42169.964918981474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 t="s">
        <v>8221</v>
      </c>
      <c r="F2587">
        <v>50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 t="s">
        <v>8221</v>
      </c>
      <c r="F2588">
        <v>5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 t="s">
        <v>8221</v>
      </c>
      <c r="F2589">
        <v>1217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 t="s">
        <v>8221</v>
      </c>
      <c r="F2590">
        <v>233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 t="s">
        <v>8221</v>
      </c>
      <c r="F2591">
        <v>5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 t="s">
        <v>8221</v>
      </c>
      <c r="F2592">
        <v>0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 t="s">
        <v>8221</v>
      </c>
      <c r="F2593">
        <v>26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 t="s">
        <v>8221</v>
      </c>
      <c r="F2594">
        <v>50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 t="s">
        <v>8221</v>
      </c>
      <c r="F2595">
        <v>0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42089.636874999997</v>
      </c>
      <c r="T2595" s="10">
        <f t="shared" si="245"/>
        <v>42119.636874999997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 t="s">
        <v>8221</v>
      </c>
      <c r="F2596">
        <v>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 t="s">
        <v>8221</v>
      </c>
      <c r="F2597">
        <v>1825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 t="s">
        <v>8221</v>
      </c>
      <c r="F2598">
        <v>8256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 t="s">
        <v>8221</v>
      </c>
      <c r="F2599">
        <v>85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 t="s">
        <v>8221</v>
      </c>
      <c r="F2600">
        <v>1170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 t="s">
        <v>8221</v>
      </c>
      <c r="F2601">
        <v>90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 t="s">
        <v>8221</v>
      </c>
      <c r="F2602">
        <v>3466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 t="s">
        <v>8219</v>
      </c>
      <c r="F2603">
        <v>3307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41150.693854166668</v>
      </c>
      <c r="T2603" s="10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 t="s">
        <v>8219</v>
      </c>
      <c r="F2604">
        <v>39131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 t="s">
        <v>8219</v>
      </c>
      <c r="F2605">
        <v>1776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 t="s">
        <v>8219</v>
      </c>
      <c r="F2606">
        <v>20843.599999999999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 t="s">
        <v>8219</v>
      </c>
      <c r="F2607">
        <v>107421.57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 t="s">
        <v>8219</v>
      </c>
      <c r="F2608">
        <v>12106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41726.504421296289</v>
      </c>
      <c r="T2608" s="10">
        <f t="shared" si="245"/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 t="s">
        <v>8219</v>
      </c>
      <c r="F2609">
        <v>32616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 t="s">
        <v>8219</v>
      </c>
      <c r="F2610">
        <v>17914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 t="s">
        <v>8219</v>
      </c>
      <c r="F2611">
        <v>106330.39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 t="s">
        <v>8219</v>
      </c>
      <c r="F2612">
        <v>32172.66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 t="s">
        <v>8219</v>
      </c>
      <c r="F2613">
        <v>306970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 t="s">
        <v>8219</v>
      </c>
      <c r="F2614">
        <v>17176.13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 t="s">
        <v>8219</v>
      </c>
      <c r="F2615">
        <v>7576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 t="s">
        <v>8219</v>
      </c>
      <c r="F2616">
        <v>10710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 t="s">
        <v>8219</v>
      </c>
      <c r="F2617">
        <v>3397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 t="s">
        <v>8219</v>
      </c>
      <c r="F2618">
        <v>28633.5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 t="s">
        <v>8219</v>
      </c>
      <c r="F2619">
        <v>4388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 t="s">
        <v>8219</v>
      </c>
      <c r="F2620">
        <v>15808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 t="s">
        <v>8219</v>
      </c>
      <c r="F2621">
        <v>1884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 t="s">
        <v>8219</v>
      </c>
      <c r="F2622">
        <v>93374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 t="s">
        <v>8219</v>
      </c>
      <c r="F2623">
        <v>21882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42115.539212962962</v>
      </c>
      <c r="T2623" s="10">
        <f t="shared" si="245"/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 t="s">
        <v>8219</v>
      </c>
      <c r="F2624">
        <v>1967.76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 t="s">
        <v>8219</v>
      </c>
      <c r="F2625">
        <v>2280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 t="s">
        <v>8219</v>
      </c>
      <c r="F2626">
        <v>110353.65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246">F2626/D2626</f>
        <v>13.794206249999998</v>
      </c>
      <c r="P2626">
        <f t="shared" ref="P2626:P2689" si="247">F2626/L2626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41144.213217592587</v>
      </c>
      <c r="T2626" s="10">
        <f t="shared" si="245"/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 t="s">
        <v>8219</v>
      </c>
      <c r="F2627">
        <v>1434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>
        <f t="shared" si="247"/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(J2627/86400)+25569+(-5/24)</f>
        <v>42658.601944444446</v>
      </c>
      <c r="T2627" s="10">
        <f t="shared" ref="T2627:T2690" si="251"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 t="s">
        <v>8219</v>
      </c>
      <c r="F2628">
        <v>2800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 t="s">
        <v>8219</v>
      </c>
      <c r="F2629">
        <v>970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 t="s">
        <v>8219</v>
      </c>
      <c r="F2630">
        <v>926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 t="s">
        <v>8219</v>
      </c>
      <c r="F2631">
        <v>6387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 t="s">
        <v>8219</v>
      </c>
      <c r="F2632">
        <v>3158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 t="s">
        <v>8219</v>
      </c>
      <c r="F2633">
        <v>22933.05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 t="s">
        <v>8219</v>
      </c>
      <c r="F2634">
        <v>1466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 t="s">
        <v>8219</v>
      </c>
      <c r="F2635">
        <v>17731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 t="s">
        <v>8219</v>
      </c>
      <c r="F2636">
        <v>986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42612.448159722218</v>
      </c>
      <c r="T2636" s="10">
        <f t="shared" si="251"/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 t="s">
        <v>8219</v>
      </c>
      <c r="F2637">
        <v>11500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 t="s">
        <v>8219</v>
      </c>
      <c r="F2638">
        <v>1873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 t="s">
        <v>8219</v>
      </c>
      <c r="F2639">
        <v>831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 t="s">
        <v>8219</v>
      </c>
      <c r="F2640">
        <v>353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 t="s">
        <v>8219</v>
      </c>
      <c r="F2641">
        <v>492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 t="s">
        <v>8219</v>
      </c>
      <c r="F2642">
        <v>3170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>
        <v>1500</v>
      </c>
      <c r="E2643" t="s">
        <v>8221</v>
      </c>
      <c r="F2643">
        <v>15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>
        <v>500000</v>
      </c>
      <c r="E2644" t="s">
        <v>8221</v>
      </c>
      <c r="F2644">
        <v>0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>
        <v>1000000</v>
      </c>
      <c r="E2645" t="s">
        <v>8220</v>
      </c>
      <c r="F2645">
        <v>335597.31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42689.374016203707</v>
      </c>
      <c r="T2645" s="10">
        <f t="shared" si="251"/>
        <v>42725.124305555553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>
        <v>100000</v>
      </c>
      <c r="E2646" t="s">
        <v>8220</v>
      </c>
      <c r="F2646">
        <v>2053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>
        <v>20000</v>
      </c>
      <c r="E2647" t="s">
        <v>8220</v>
      </c>
      <c r="F2647">
        <v>2100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>
        <v>500000</v>
      </c>
      <c r="E2648" t="s">
        <v>8220</v>
      </c>
      <c r="F2648">
        <v>42086.42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>
        <v>2500</v>
      </c>
      <c r="E2649" t="s">
        <v>8220</v>
      </c>
      <c r="F2649">
        <v>36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>
        <v>12000</v>
      </c>
      <c r="E2650" t="s">
        <v>8220</v>
      </c>
      <c r="F2650">
        <v>106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>
        <v>125000</v>
      </c>
      <c r="E2651" t="s">
        <v>8220</v>
      </c>
      <c r="F2651">
        <v>124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>
        <v>60000</v>
      </c>
      <c r="E2652" t="s">
        <v>8220</v>
      </c>
      <c r="F2652">
        <v>358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>
        <v>280000</v>
      </c>
      <c r="E2653" t="s">
        <v>8220</v>
      </c>
      <c r="F2653">
        <v>5233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42327.597326388888</v>
      </c>
      <c r="T2653" s="10">
        <f t="shared" si="251"/>
        <v>42355.597326388888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>
        <v>100000</v>
      </c>
      <c r="E2654" t="s">
        <v>8220</v>
      </c>
      <c r="F2654">
        <v>885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>
        <v>51000</v>
      </c>
      <c r="E2655" t="s">
        <v>8220</v>
      </c>
      <c r="F2655">
        <v>5876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>
        <v>100000</v>
      </c>
      <c r="E2656" t="s">
        <v>8220</v>
      </c>
      <c r="F2656">
        <v>51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42055.392662037033</v>
      </c>
      <c r="T2656" s="10">
        <f t="shared" si="251"/>
        <v>42115.350995370369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>
        <v>15000</v>
      </c>
      <c r="E2657" t="s">
        <v>8220</v>
      </c>
      <c r="F2657">
        <v>3155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>
        <v>150000</v>
      </c>
      <c r="E2658" t="s">
        <v>8220</v>
      </c>
      <c r="F2658">
        <v>17155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42767.480185185188</v>
      </c>
      <c r="T2658" s="10">
        <f t="shared" si="251"/>
        <v>42806.583333333336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>
        <v>30000</v>
      </c>
      <c r="E2659" t="s">
        <v>8220</v>
      </c>
      <c r="F2659">
        <v>5621.38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>
        <v>98000</v>
      </c>
      <c r="E2660" t="s">
        <v>8220</v>
      </c>
      <c r="F2660">
        <v>91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42551.675856481474</v>
      </c>
      <c r="T2660" s="10">
        <f t="shared" si="251"/>
        <v>42581.675856481474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>
        <v>49000</v>
      </c>
      <c r="E2661" t="s">
        <v>8220</v>
      </c>
      <c r="F2661">
        <v>1333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42081.861226851848</v>
      </c>
      <c r="T2661" s="10">
        <f t="shared" si="251"/>
        <v>42111.861226851848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>
        <v>20000</v>
      </c>
      <c r="E2662" t="s">
        <v>8220</v>
      </c>
      <c r="F2662">
        <v>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 t="s">
        <v>8219</v>
      </c>
      <c r="F2663">
        <v>5145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 t="s">
        <v>8219</v>
      </c>
      <c r="F2664">
        <v>21360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 t="s">
        <v>8219</v>
      </c>
      <c r="F2665">
        <v>20919.25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 t="s">
        <v>8219</v>
      </c>
      <c r="F2666">
        <v>18100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 t="s">
        <v>8219</v>
      </c>
      <c r="F2667">
        <v>4310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 t="s">
        <v>8219</v>
      </c>
      <c r="F2668">
        <v>15929.51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 t="s">
        <v>8219</v>
      </c>
      <c r="F2669">
        <v>1660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 t="s">
        <v>8219</v>
      </c>
      <c r="F2670">
        <v>1707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42275.380381944444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 t="s">
        <v>8219</v>
      </c>
      <c r="F2671">
        <v>1001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42318.827499999992</v>
      </c>
      <c r="T2671" s="10">
        <f t="shared" si="251"/>
        <v>42378.827499999992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 t="s">
        <v>8221</v>
      </c>
      <c r="F2672">
        <v>2495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 t="s">
        <v>8221</v>
      </c>
      <c r="F2673">
        <v>2836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</v>
      </c>
      <c r="T2673" s="10">
        <f t="shared" si="251"/>
        <v>41992.609722222223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 t="s">
        <v>8221</v>
      </c>
      <c r="F2674">
        <v>3319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 t="s">
        <v>8221</v>
      </c>
      <c r="F2675">
        <v>11032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 t="s">
        <v>8221</v>
      </c>
      <c r="F2676">
        <v>21994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 t="s">
        <v>8221</v>
      </c>
      <c r="F2677">
        <v>1897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 t="s">
        <v>8221</v>
      </c>
      <c r="F2678">
        <v>1058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 t="s">
        <v>8221</v>
      </c>
      <c r="F2679">
        <v>3415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41792.821099537039</v>
      </c>
      <c r="T2679" s="10">
        <f t="shared" si="251"/>
        <v>41822.821099537039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 t="s">
        <v>8221</v>
      </c>
      <c r="F2680">
        <v>1100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 t="s">
        <v>8221</v>
      </c>
      <c r="F2681">
        <v>132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 t="s">
        <v>8221</v>
      </c>
      <c r="F2682">
        <v>276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 t="s">
        <v>8221</v>
      </c>
      <c r="F2683">
        <v>55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 t="s">
        <v>8221</v>
      </c>
      <c r="F2684">
        <v>1698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 t="s">
        <v>8221</v>
      </c>
      <c r="F2685">
        <v>36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 t="s">
        <v>8221</v>
      </c>
      <c r="F2686">
        <v>800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41820.706307870372</v>
      </c>
      <c r="T2686" s="10">
        <f t="shared" si="251"/>
        <v>41860.706307870372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 t="s">
        <v>8221</v>
      </c>
      <c r="F2687">
        <v>10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 t="s">
        <v>8221</v>
      </c>
      <c r="F2688">
        <v>0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 t="s">
        <v>8221</v>
      </c>
      <c r="F2689">
        <v>0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 t="s">
        <v>8221</v>
      </c>
      <c r="F2690">
        <v>74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252">F2690/D2690</f>
        <v>1.48E-3</v>
      </c>
      <c r="P2690">
        <f t="shared" ref="P2690:P2753" si="253">F2690/L2690</f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42027.910532407404</v>
      </c>
      <c r="T2690" s="10">
        <f t="shared" si="251"/>
        <v>42058.916666666664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 t="s">
        <v>8221</v>
      </c>
      <c r="F2691">
        <v>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>
        <f t="shared" si="253"/>
        <v>1</v>
      </c>
      <c r="Q2691" t="str">
        <f t="shared" ref="Q2691:Q2754" si="254">LEFT(N2691,SEARCH("/",N2691)-1)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(J2691/86400)+25569+(-5/24)</f>
        <v>42551.75335648148</v>
      </c>
      <c r="T2691" s="10">
        <f t="shared" ref="T2691:T2754" si="257">(I2691/86400)+25569+(-5/24)</f>
        <v>42581.75335648148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 t="s">
        <v>8221</v>
      </c>
      <c r="F2692">
        <v>8586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 t="s">
        <v>8221</v>
      </c>
      <c r="F2693">
        <v>35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 t="s">
        <v>8221</v>
      </c>
      <c r="F2694">
        <v>25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 t="s">
        <v>8221</v>
      </c>
      <c r="F2695">
        <v>40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 t="s">
        <v>8221</v>
      </c>
      <c r="F2696">
        <v>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 t="s">
        <v>8221</v>
      </c>
      <c r="F2697">
        <v>71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 t="s">
        <v>8221</v>
      </c>
      <c r="F2698">
        <v>3390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 t="s">
        <v>8221</v>
      </c>
      <c r="F2699">
        <v>6061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 t="s">
        <v>8221</v>
      </c>
      <c r="F2700">
        <v>26.01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 t="s">
        <v>8221</v>
      </c>
      <c r="F2701">
        <v>0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 t="s">
        <v>8221</v>
      </c>
      <c r="F2702">
        <v>70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41870.666342592587</v>
      </c>
      <c r="T2702" s="10">
        <f t="shared" si="257"/>
        <v>41900.666342592587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 t="s">
        <v>8222</v>
      </c>
      <c r="F2703">
        <v>1570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 t="s">
        <v>8222</v>
      </c>
      <c r="F2704">
        <v>3441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 t="s">
        <v>8222</v>
      </c>
      <c r="F2705">
        <v>41500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 t="s">
        <v>8222</v>
      </c>
      <c r="F2706">
        <v>1145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 t="s">
        <v>8222</v>
      </c>
      <c r="F2707">
        <v>1739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 t="s">
        <v>8219</v>
      </c>
      <c r="F2708">
        <v>39304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 t="s">
        <v>8219</v>
      </c>
      <c r="F2709">
        <v>28067.57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 t="s">
        <v>8219</v>
      </c>
      <c r="F2710">
        <v>46643.07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 t="s">
        <v>8219</v>
      </c>
      <c r="F2711">
        <v>50803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 t="s">
        <v>8219</v>
      </c>
      <c r="F2712">
        <v>92340.21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 t="s">
        <v>8219</v>
      </c>
      <c r="F2713">
        <v>3938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41780.536921296291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 t="s">
        <v>8219</v>
      </c>
      <c r="F2714">
        <v>7226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 t="s">
        <v>8219</v>
      </c>
      <c r="F2715">
        <v>153362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 t="s">
        <v>8219</v>
      </c>
      <c r="F2716">
        <v>29089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 t="s">
        <v>8219</v>
      </c>
      <c r="F2717">
        <v>31754.69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 t="s">
        <v>8219</v>
      </c>
      <c r="F2718">
        <v>11998.01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 t="s">
        <v>8219</v>
      </c>
      <c r="F2719">
        <v>30026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41934.706585648142</v>
      </c>
      <c r="T2719" s="10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 t="s">
        <v>8219</v>
      </c>
      <c r="F2720">
        <v>18645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 t="s">
        <v>8219</v>
      </c>
      <c r="F2721">
        <v>6530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 t="s">
        <v>8219</v>
      </c>
      <c r="F2722">
        <v>29531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42655.257557870369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 t="s">
        <v>8219</v>
      </c>
      <c r="F2723">
        <v>10965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 t="s">
        <v>8219</v>
      </c>
      <c r="F2724">
        <v>12627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 t="s">
        <v>8219</v>
      </c>
      <c r="F2725">
        <v>16806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 t="s">
        <v>8219</v>
      </c>
      <c r="F2726">
        <v>7326.88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 t="s">
        <v>8219</v>
      </c>
      <c r="F2727">
        <v>57817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 t="s">
        <v>8219</v>
      </c>
      <c r="F2728">
        <v>105745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 t="s">
        <v>8219</v>
      </c>
      <c r="F2729">
        <v>49321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 t="s">
        <v>8219</v>
      </c>
      <c r="F2730">
        <v>30274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 t="s">
        <v>8219</v>
      </c>
      <c r="F2731">
        <v>7833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 t="s">
        <v>8219</v>
      </c>
      <c r="F2732">
        <v>45979.01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 t="s">
        <v>8219</v>
      </c>
      <c r="F2733">
        <v>31291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 t="s">
        <v>8219</v>
      </c>
      <c r="F2734">
        <v>14190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 t="s">
        <v>8219</v>
      </c>
      <c r="F2735">
        <v>53769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 t="s">
        <v>8219</v>
      </c>
      <c r="F2736">
        <v>22603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 t="s">
        <v>8219</v>
      </c>
      <c r="F2737">
        <v>7336.01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 t="s">
        <v>8219</v>
      </c>
      <c r="F2738">
        <v>9832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 t="s">
        <v>8219</v>
      </c>
      <c r="F2739">
        <v>73818.240000000005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 t="s">
        <v>8219</v>
      </c>
      <c r="F2740">
        <v>7397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 t="s">
        <v>8219</v>
      </c>
      <c r="F2741">
        <v>4225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 t="s">
        <v>8219</v>
      </c>
      <c r="F2742">
        <v>310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 t="s">
        <v>8221</v>
      </c>
      <c r="F2743">
        <v>35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 t="s">
        <v>8221</v>
      </c>
      <c r="F2744">
        <v>731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 t="s">
        <v>8221</v>
      </c>
      <c r="F2745">
        <v>0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 t="s">
        <v>8221</v>
      </c>
      <c r="F2746">
        <v>835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 t="s">
        <v>8221</v>
      </c>
      <c r="F2747">
        <v>1751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 t="s">
        <v>8221</v>
      </c>
      <c r="F2748">
        <v>801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 t="s">
        <v>8221</v>
      </c>
      <c r="F2749">
        <v>140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41044.439780092587</v>
      </c>
      <c r="T2749" s="10">
        <f t="shared" si="257"/>
        <v>41075.923611111109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 t="s">
        <v>8221</v>
      </c>
      <c r="F2750">
        <v>53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 t="s">
        <v>8221</v>
      </c>
      <c r="F2751">
        <v>110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 t="s">
        <v>8221</v>
      </c>
      <c r="F2752">
        <v>0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41078.691493055558</v>
      </c>
      <c r="T2752" s="10">
        <f t="shared" si="257"/>
        <v>41090.625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 t="s">
        <v>8221</v>
      </c>
      <c r="F2753">
        <v>0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41747.678726851846</v>
      </c>
      <c r="T2753" s="10">
        <f t="shared" si="257"/>
        <v>41807.678726851846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 t="s">
        <v>8221</v>
      </c>
      <c r="F2754">
        <v>550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258">F2754/D2754</f>
        <v>0.11458333333333333</v>
      </c>
      <c r="P2754">
        <f t="shared" ref="P2754:P2817" si="259">F2754/L2754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 t="s">
        <v>8221</v>
      </c>
      <c r="F2755">
        <v>380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>
        <f t="shared" si="259"/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(J2755/86400)+25569+(-5/24)</f>
        <v>41117.692395833328</v>
      </c>
      <c r="T2755" s="10">
        <f t="shared" ref="T2755:T2818" si="263">(I2755/86400)+25569+(-5/24)</f>
        <v>41147.692395833328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 t="s">
        <v>8221</v>
      </c>
      <c r="F2756">
        <v>0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41863.427673611106</v>
      </c>
      <c r="T2756" s="10">
        <f t="shared" si="263"/>
        <v>41893.427673611106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 t="s">
        <v>8221</v>
      </c>
      <c r="F2757">
        <v>260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 t="s">
        <v>8221</v>
      </c>
      <c r="F2758">
        <v>1048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41620.692141203697</v>
      </c>
      <c r="T2758" s="10">
        <f t="shared" si="263"/>
        <v>41650.692141203697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 t="s">
        <v>8221</v>
      </c>
      <c r="F2759">
        <v>10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 t="s">
        <v>8221</v>
      </c>
      <c r="F2760">
        <v>234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 t="s">
        <v>8221</v>
      </c>
      <c r="F2761">
        <v>105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 t="s">
        <v>8221</v>
      </c>
      <c r="F2762">
        <v>0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 t="s">
        <v>8221</v>
      </c>
      <c r="F2763">
        <v>36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 t="s">
        <v>8221</v>
      </c>
      <c r="F2764">
        <v>25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 t="s">
        <v>8221</v>
      </c>
      <c r="F2765">
        <v>90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 t="s">
        <v>8221</v>
      </c>
      <c r="F2766">
        <v>45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 t="s">
        <v>8221</v>
      </c>
      <c r="F2767">
        <v>0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 t="s">
        <v>8221</v>
      </c>
      <c r="F2768">
        <v>100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40736.459699074076</v>
      </c>
      <c r="T2768" s="10">
        <f t="shared" si="263"/>
        <v>40766.459699074076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 t="s">
        <v>8221</v>
      </c>
      <c r="F2769">
        <v>34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 t="s">
        <v>8221</v>
      </c>
      <c r="F2770">
        <v>1002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 t="s">
        <v>8221</v>
      </c>
      <c r="F2771">
        <v>2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41745.617939814816</v>
      </c>
      <c r="T2771" s="10">
        <f t="shared" si="263"/>
        <v>41795.617939814816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 t="s">
        <v>8221</v>
      </c>
      <c r="F2772">
        <v>2082.25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 t="s">
        <v>8221</v>
      </c>
      <c r="F2773">
        <v>0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 t="s">
        <v>8221</v>
      </c>
      <c r="F2774">
        <v>0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 t="s">
        <v>8221</v>
      </c>
      <c r="F2775">
        <v>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 t="s">
        <v>8221</v>
      </c>
      <c r="F2776">
        <v>570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 t="s">
        <v>8221</v>
      </c>
      <c r="F2777">
        <v>150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 t="s">
        <v>8221</v>
      </c>
      <c r="F2778">
        <v>1655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 t="s">
        <v>8221</v>
      </c>
      <c r="F2779">
        <v>10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 t="s">
        <v>8221</v>
      </c>
      <c r="F2780">
        <v>1405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 t="s">
        <v>8221</v>
      </c>
      <c r="F2781">
        <v>53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 t="s">
        <v>8221</v>
      </c>
      <c r="F2782">
        <v>0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 t="s">
        <v>8219</v>
      </c>
      <c r="F2783">
        <v>1316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 t="s">
        <v>8219</v>
      </c>
      <c r="F2784">
        <v>1200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 t="s">
        <v>8219</v>
      </c>
      <c r="F2785">
        <v>1145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 t="s">
        <v>8219</v>
      </c>
      <c r="F2786">
        <v>7140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 t="s">
        <v>8219</v>
      </c>
      <c r="F2787">
        <v>5234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 t="s">
        <v>8219</v>
      </c>
      <c r="F2788">
        <v>2946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 t="s">
        <v>8219</v>
      </c>
      <c r="F2789">
        <v>1197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 t="s">
        <v>8219</v>
      </c>
      <c r="F2790">
        <v>2050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42550.49355324074</v>
      </c>
      <c r="T2790" s="10">
        <f t="shared" si="263"/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 t="s">
        <v>8219</v>
      </c>
      <c r="F2791">
        <v>3035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 t="s">
        <v>8219</v>
      </c>
      <c r="F2792">
        <v>3160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 t="s">
        <v>8219</v>
      </c>
      <c r="F2793">
        <v>2050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 t="s">
        <v>8219</v>
      </c>
      <c r="F2794">
        <v>2152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 t="s">
        <v>8219</v>
      </c>
      <c r="F2795">
        <v>11056.75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 t="s">
        <v>8219</v>
      </c>
      <c r="F2796">
        <v>75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 t="s">
        <v>8219</v>
      </c>
      <c r="F2797">
        <v>730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 t="s">
        <v>8219</v>
      </c>
      <c r="F2798">
        <v>924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 t="s">
        <v>8219</v>
      </c>
      <c r="F2799">
        <v>8211.61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 t="s">
        <v>8219</v>
      </c>
      <c r="F2800">
        <v>5070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 t="s">
        <v>8219</v>
      </c>
      <c r="F2801">
        <v>5831.74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 t="s">
        <v>8219</v>
      </c>
      <c r="F2802">
        <v>1330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 t="s">
        <v>8219</v>
      </c>
      <c r="F2803">
        <v>666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 t="s">
        <v>8219</v>
      </c>
      <c r="F2804">
        <v>3055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 t="s">
        <v>8219</v>
      </c>
      <c r="F2805">
        <v>12795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 t="s">
        <v>8219</v>
      </c>
      <c r="F2806">
        <v>1150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 t="s">
        <v>8219</v>
      </c>
      <c r="F2807">
        <v>440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 t="s">
        <v>8219</v>
      </c>
      <c r="F2808">
        <v>3363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 t="s">
        <v>8219</v>
      </c>
      <c r="F2809">
        <v>6300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 t="s">
        <v>8219</v>
      </c>
      <c r="F2810">
        <v>4511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 t="s">
        <v>8219</v>
      </c>
      <c r="F2811">
        <v>2560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 t="s">
        <v>8219</v>
      </c>
      <c r="F2812">
        <v>2705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 t="s">
        <v>8219</v>
      </c>
      <c r="F2813">
        <v>10027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 t="s">
        <v>8219</v>
      </c>
      <c r="F2814">
        <v>5665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 t="s">
        <v>8219</v>
      </c>
      <c r="F2815">
        <v>3572.12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 t="s">
        <v>8219</v>
      </c>
      <c r="F2816">
        <v>1616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 t="s">
        <v>8219</v>
      </c>
      <c r="F2817">
        <v>605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 t="s">
        <v>8219</v>
      </c>
      <c r="F2818">
        <v>4247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264">F2818/D2818</f>
        <v>1.4156666666666666</v>
      </c>
      <c r="P2818">
        <f t="shared" ref="P2818:P2881" si="265">F2818/L2818</f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 t="s">
        <v>8219</v>
      </c>
      <c r="F2819">
        <v>780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>
        <f t="shared" si="265"/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(J2819/86400)+25569+(-5/24)</f>
        <v>42023.42664351852</v>
      </c>
      <c r="T2819" s="10">
        <f t="shared" ref="T2819:T2882" si="269"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 t="s">
        <v>8219</v>
      </c>
      <c r="F2820">
        <v>10603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 t="s">
        <v>8219</v>
      </c>
      <c r="F2821">
        <v>5240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 t="s">
        <v>8219</v>
      </c>
      <c r="F2822">
        <v>272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 t="s">
        <v>8219</v>
      </c>
      <c r="F2823">
        <v>1000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 t="s">
        <v>8219</v>
      </c>
      <c r="F2824">
        <v>6000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 t="s">
        <v>8219</v>
      </c>
      <c r="F2825">
        <v>124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 t="s">
        <v>8219</v>
      </c>
      <c r="F2826">
        <v>760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 t="s">
        <v>8219</v>
      </c>
      <c r="F2827">
        <v>3100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 t="s">
        <v>8219</v>
      </c>
      <c r="F2828">
        <v>2155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 t="s">
        <v>8219</v>
      </c>
      <c r="F2829">
        <v>2405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 t="s">
        <v>8219</v>
      </c>
      <c r="F2830">
        <v>9536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 t="s">
        <v>8219</v>
      </c>
      <c r="F2831">
        <v>2663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 t="s">
        <v>8219</v>
      </c>
      <c r="F2832">
        <v>3000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 t="s">
        <v>8219</v>
      </c>
      <c r="F2833">
        <v>3320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 t="s">
        <v>8219</v>
      </c>
      <c r="F2834">
        <v>2867.99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 t="s">
        <v>8219</v>
      </c>
      <c r="F2835">
        <v>2923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 t="s">
        <v>8219</v>
      </c>
      <c r="F2836">
        <v>1360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 t="s">
        <v>8219</v>
      </c>
      <c r="F2837">
        <v>1870.99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 t="s">
        <v>8219</v>
      </c>
      <c r="F2838">
        <v>485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 t="s">
        <v>8219</v>
      </c>
      <c r="F2839">
        <v>850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 t="s">
        <v>8219</v>
      </c>
      <c r="F2840">
        <v>2405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 t="s">
        <v>8219</v>
      </c>
      <c r="F2841">
        <v>3900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 t="s">
        <v>8219</v>
      </c>
      <c r="F2842">
        <v>2600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 t="s">
        <v>8221</v>
      </c>
      <c r="F2843">
        <v>10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42291.531215277777</v>
      </c>
      <c r="T2843" s="10">
        <f t="shared" si="269"/>
        <v>42351.572881944441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 t="s">
        <v>8221</v>
      </c>
      <c r="F2844">
        <v>0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41784.744155092594</v>
      </c>
      <c r="T2844" s="10">
        <f t="shared" si="269"/>
        <v>41811.25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 t="s">
        <v>8221</v>
      </c>
      <c r="F2845">
        <v>0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 t="s">
        <v>8221</v>
      </c>
      <c r="F2846">
        <v>30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 t="s">
        <v>8221</v>
      </c>
      <c r="F2847">
        <v>2366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 t="s">
        <v>8221</v>
      </c>
      <c r="F2848">
        <v>0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 t="s">
        <v>8221</v>
      </c>
      <c r="F2849">
        <v>0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 t="s">
        <v>8221</v>
      </c>
      <c r="F2850">
        <v>70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 t="s">
        <v>8221</v>
      </c>
      <c r="F2851">
        <v>5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 t="s">
        <v>8221</v>
      </c>
      <c r="F2852">
        <v>311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 t="s">
        <v>8221</v>
      </c>
      <c r="F2853">
        <v>0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 t="s">
        <v>8221</v>
      </c>
      <c r="F2854">
        <v>95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 t="s">
        <v>8221</v>
      </c>
      <c r="F2855">
        <v>0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 t="s">
        <v>8221</v>
      </c>
      <c r="F2856">
        <v>417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 t="s">
        <v>8221</v>
      </c>
      <c r="F2857">
        <v>300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 t="s">
        <v>8221</v>
      </c>
      <c r="F2858">
        <v>146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 t="s">
        <v>8221</v>
      </c>
      <c r="F2859">
        <v>7500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 t="s">
        <v>8221</v>
      </c>
      <c r="F2860">
        <v>0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 t="s">
        <v>8221</v>
      </c>
      <c r="F2861">
        <v>35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 t="s">
        <v>8221</v>
      </c>
      <c r="F2862">
        <v>266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42480.592314814814</v>
      </c>
      <c r="T2862" s="10">
        <f t="shared" si="269"/>
        <v>42540.592314814814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 t="s">
        <v>8221</v>
      </c>
      <c r="F2863">
        <v>80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 t="s">
        <v>8221</v>
      </c>
      <c r="F2864">
        <v>55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 t="s">
        <v>8221</v>
      </c>
      <c r="F2865">
        <v>20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 t="s">
        <v>8221</v>
      </c>
      <c r="F2866">
        <v>40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 t="s">
        <v>8221</v>
      </c>
      <c r="F2867">
        <v>0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 t="s">
        <v>8221</v>
      </c>
      <c r="F2868">
        <v>45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 t="s">
        <v>8221</v>
      </c>
      <c r="F2869">
        <v>504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 t="s">
        <v>8221</v>
      </c>
      <c r="F2870">
        <v>6301.76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 t="s">
        <v>8221</v>
      </c>
      <c r="F2871">
        <v>177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 t="s">
        <v>8221</v>
      </c>
      <c r="F2872">
        <v>750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 t="s">
        <v>8221</v>
      </c>
      <c r="F2873">
        <v>467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 t="s">
        <v>8221</v>
      </c>
      <c r="F2874">
        <v>0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 t="s">
        <v>8221</v>
      </c>
      <c r="F2875">
        <v>953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 t="s">
        <v>8221</v>
      </c>
      <c r="F2876">
        <v>271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 t="s">
        <v>8221</v>
      </c>
      <c r="F2877">
        <v>7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 t="s">
        <v>8221</v>
      </c>
      <c r="F2878">
        <v>0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 t="s">
        <v>8221</v>
      </c>
      <c r="F2879">
        <v>650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42672.746805555558</v>
      </c>
      <c r="T2879" s="10">
        <f t="shared" si="269"/>
        <v>42704.499999999993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 t="s">
        <v>8221</v>
      </c>
      <c r="F2880">
        <v>63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 t="s">
        <v>8221</v>
      </c>
      <c r="F2881">
        <v>29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 t="s">
        <v>8221</v>
      </c>
      <c r="F2882">
        <v>2800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270">F2882/D2882</f>
        <v>0.23333333333333334</v>
      </c>
      <c r="P2882">
        <f t="shared" ref="P2882:P2945" si="271">F2882/L2882</f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 t="s">
        <v>8221</v>
      </c>
      <c r="F2883">
        <v>0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t="e">
        <f t="shared" si="271"/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(J2883/86400)+25569+(-5/24)</f>
        <v>41916.389305555553</v>
      </c>
      <c r="T2883" s="10">
        <f t="shared" ref="T2883:T2946" si="275">(I2883/86400)+25569+(-5/24)</f>
        <v>41976.430972222217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 t="s">
        <v>8221</v>
      </c>
      <c r="F2884">
        <v>252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 t="s">
        <v>8221</v>
      </c>
      <c r="F2885">
        <v>1908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 t="s">
        <v>8221</v>
      </c>
      <c r="F2886">
        <v>185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 t="s">
        <v>8221</v>
      </c>
      <c r="F2887">
        <v>130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 t="s">
        <v>8221</v>
      </c>
      <c r="F2888">
        <v>10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 t="s">
        <v>8221</v>
      </c>
      <c r="F2889">
        <v>5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 t="s">
        <v>8221</v>
      </c>
      <c r="F2890">
        <v>0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 t="s">
        <v>8221</v>
      </c>
      <c r="F2891">
        <v>1142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 t="s">
        <v>8221</v>
      </c>
      <c r="F2892">
        <v>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 t="s">
        <v>8221</v>
      </c>
      <c r="F2893">
        <v>273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 t="s">
        <v>8221</v>
      </c>
      <c r="F2894">
        <v>500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 t="s">
        <v>8221</v>
      </c>
      <c r="F2895">
        <v>25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 t="s">
        <v>8221</v>
      </c>
      <c r="F2896">
        <v>0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 t="s">
        <v>8221</v>
      </c>
      <c r="F2897">
        <v>23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 t="s">
        <v>8221</v>
      </c>
      <c r="F2898">
        <v>625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 t="s">
        <v>8221</v>
      </c>
      <c r="F2899">
        <v>550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 t="s">
        <v>8221</v>
      </c>
      <c r="F2900">
        <v>316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 t="s">
        <v>8221</v>
      </c>
      <c r="F2901">
        <v>0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 t="s">
        <v>8221</v>
      </c>
      <c r="F2902">
        <v>3405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 t="s">
        <v>8221</v>
      </c>
      <c r="F2903">
        <v>6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 t="s">
        <v>8221</v>
      </c>
      <c r="F2904">
        <v>25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 t="s">
        <v>8221</v>
      </c>
      <c r="F2905">
        <v>39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 t="s">
        <v>8221</v>
      </c>
      <c r="F2906">
        <v>75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 t="s">
        <v>8221</v>
      </c>
      <c r="F2907">
        <v>622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 t="s">
        <v>8221</v>
      </c>
      <c r="F2908">
        <v>565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 t="s">
        <v>8221</v>
      </c>
      <c r="F2909">
        <v>2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42444.669409722221</v>
      </c>
      <c r="T2909" s="10">
        <f t="shared" si="275"/>
        <v>42504.669409722221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 t="s">
        <v>8221</v>
      </c>
      <c r="F2910">
        <v>264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42499.523368055554</v>
      </c>
      <c r="T2910" s="10">
        <f t="shared" si="275"/>
        <v>42529.523368055554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 t="s">
        <v>8221</v>
      </c>
      <c r="F2911">
        <v>20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 t="s">
        <v>8221</v>
      </c>
      <c r="F2912">
        <v>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 t="s">
        <v>8221</v>
      </c>
      <c r="F2913">
        <v>657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 t="s">
        <v>8221</v>
      </c>
      <c r="F2914">
        <v>2030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 t="s">
        <v>8221</v>
      </c>
      <c r="F2915">
        <v>2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 t="s">
        <v>8221</v>
      </c>
      <c r="F2916">
        <v>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 t="s">
        <v>8221</v>
      </c>
      <c r="F2917">
        <v>611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 t="s">
        <v>8221</v>
      </c>
      <c r="F2918">
        <v>145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 t="s">
        <v>8221</v>
      </c>
      <c r="F2919">
        <v>437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 t="s">
        <v>8221</v>
      </c>
      <c r="F2920">
        <v>1362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 t="s">
        <v>8221</v>
      </c>
      <c r="F2921">
        <v>51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 t="s">
        <v>8221</v>
      </c>
      <c r="F2922">
        <v>671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 t="s">
        <v>8219</v>
      </c>
      <c r="F2923">
        <v>129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 t="s">
        <v>8219</v>
      </c>
      <c r="F2924">
        <v>500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 t="s">
        <v>8219</v>
      </c>
      <c r="F2925">
        <v>300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 t="s">
        <v>8219</v>
      </c>
      <c r="F2926">
        <v>25800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 t="s">
        <v>8219</v>
      </c>
      <c r="F2927">
        <v>46100.69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41863.375787037039</v>
      </c>
      <c r="T2927" s="10">
        <f t="shared" si="275"/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 t="s">
        <v>8219</v>
      </c>
      <c r="F2928">
        <v>3750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 t="s">
        <v>8219</v>
      </c>
      <c r="F2929">
        <v>2355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 t="s">
        <v>8219</v>
      </c>
      <c r="F2930">
        <v>1000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 t="s">
        <v>8219</v>
      </c>
      <c r="F2931">
        <v>8165.55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 t="s">
        <v>8219</v>
      </c>
      <c r="F2932">
        <v>10092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 t="s">
        <v>8219</v>
      </c>
      <c r="F2933">
        <v>795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 t="s">
        <v>8219</v>
      </c>
      <c r="F2934">
        <v>3258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 t="s">
        <v>8219</v>
      </c>
      <c r="F2935">
        <v>2569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 t="s">
        <v>8219</v>
      </c>
      <c r="F2936">
        <v>2700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 t="s">
        <v>8219</v>
      </c>
      <c r="F2937">
        <v>3531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 t="s">
        <v>8219</v>
      </c>
      <c r="F2938">
        <v>1280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 t="s">
        <v>8219</v>
      </c>
      <c r="F2939">
        <v>2000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 t="s">
        <v>8219</v>
      </c>
      <c r="F2940">
        <v>4055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 t="s">
        <v>8219</v>
      </c>
      <c r="F2941">
        <v>8230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 t="s">
        <v>8219</v>
      </c>
      <c r="F2942">
        <v>2681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 t="s">
        <v>8221</v>
      </c>
      <c r="F2943">
        <v>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 t="s">
        <v>8221</v>
      </c>
      <c r="F2944">
        <v>40850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 t="s">
        <v>8221</v>
      </c>
      <c r="F2945">
        <v>0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 t="s">
        <v>8221</v>
      </c>
      <c r="F2946">
        <v>100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276">F2946/D2946</f>
        <v>0.01</v>
      </c>
      <c r="P2946">
        <f t="shared" ref="P2946:P3009" si="277">F2946/L2946</f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 t="s">
        <v>8221</v>
      </c>
      <c r="F2947">
        <v>0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t="e">
        <f t="shared" si="277"/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(J2947/86400)+25569+(-5/24)</f>
        <v>42117.931250000001</v>
      </c>
      <c r="T2947" s="10">
        <f t="shared" ref="T2947:T3010" si="281">(I2947/86400)+25569+(-5/24)</f>
        <v>42147.931250000001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 t="s">
        <v>8221</v>
      </c>
      <c r="F2948">
        <v>2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 t="s">
        <v>8221</v>
      </c>
      <c r="F2949">
        <v>1072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42698.507638888885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 t="s">
        <v>8221</v>
      </c>
      <c r="F2950">
        <v>24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 t="s">
        <v>8221</v>
      </c>
      <c r="F2951">
        <v>25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 t="s">
        <v>8221</v>
      </c>
      <c r="F2952">
        <v>0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 t="s">
        <v>8220</v>
      </c>
      <c r="F2953">
        <v>1096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 t="s">
        <v>8220</v>
      </c>
      <c r="F2954">
        <v>1605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 t="s">
        <v>8220</v>
      </c>
      <c r="F2955">
        <v>605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 t="s">
        <v>8220</v>
      </c>
      <c r="F2956">
        <v>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42810.333368055552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 t="s">
        <v>8220</v>
      </c>
      <c r="F2957">
        <v>715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 t="s">
        <v>8220</v>
      </c>
      <c r="F2958">
        <v>1322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 t="s">
        <v>8220</v>
      </c>
      <c r="F2959">
        <v>280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 t="s">
        <v>8220</v>
      </c>
      <c r="F2960">
        <v>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 t="s">
        <v>8220</v>
      </c>
      <c r="F2961">
        <v>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 t="s">
        <v>8220</v>
      </c>
      <c r="F2962">
        <v>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 t="s">
        <v>8219</v>
      </c>
      <c r="F2963">
        <v>5481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 t="s">
        <v>8219</v>
      </c>
      <c r="F2964">
        <v>1218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 t="s">
        <v>8219</v>
      </c>
      <c r="F2965">
        <v>10685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 t="s">
        <v>8219</v>
      </c>
      <c r="F2966">
        <v>5035.6899999999996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 t="s">
        <v>8219</v>
      </c>
      <c r="F2967">
        <v>1635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 t="s">
        <v>8219</v>
      </c>
      <c r="F2968">
        <v>11363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 t="s">
        <v>8219</v>
      </c>
      <c r="F2969">
        <v>5696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 t="s">
        <v>8219</v>
      </c>
      <c r="F2970">
        <v>3710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 t="s">
        <v>8219</v>
      </c>
      <c r="F2971">
        <v>1625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 t="s">
        <v>8219</v>
      </c>
      <c r="F2972">
        <v>6360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 t="s">
        <v>8219</v>
      </c>
      <c r="F2973">
        <v>3205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 t="s">
        <v>8219</v>
      </c>
      <c r="F2974">
        <v>2107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 t="s">
        <v>8219</v>
      </c>
      <c r="F2975">
        <v>8740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 t="s">
        <v>8219</v>
      </c>
      <c r="F2976">
        <v>5100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 t="s">
        <v>8219</v>
      </c>
      <c r="F2977">
        <v>8010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 t="s">
        <v>8219</v>
      </c>
      <c r="F2978">
        <v>120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 t="s">
        <v>8219</v>
      </c>
      <c r="F2979">
        <v>3407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 t="s">
        <v>8219</v>
      </c>
      <c r="F2980">
        <v>971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 t="s">
        <v>8219</v>
      </c>
      <c r="F2981">
        <v>5070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 t="s">
        <v>8219</v>
      </c>
      <c r="F2982">
        <v>3275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 t="s">
        <v>8219</v>
      </c>
      <c r="F2983">
        <v>5157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 t="s">
        <v>8219</v>
      </c>
      <c r="F2984">
        <v>5103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 t="s">
        <v>8219</v>
      </c>
      <c r="F2985">
        <v>169985.91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 t="s">
        <v>8219</v>
      </c>
      <c r="F2986">
        <v>25088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 t="s">
        <v>8219</v>
      </c>
      <c r="F2987">
        <v>12165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42654.765370370369</v>
      </c>
      <c r="T2987" s="10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 t="s">
        <v>8219</v>
      </c>
      <c r="F2988">
        <v>2532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 t="s">
        <v>8219</v>
      </c>
      <c r="F2989">
        <v>27600.2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 t="s">
        <v>8219</v>
      </c>
      <c r="F2990">
        <v>1000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42511.153715277775</v>
      </c>
      <c r="T2990" s="10">
        <f t="shared" si="281"/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 t="s">
        <v>8219</v>
      </c>
      <c r="F2991">
        <v>35307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 t="s">
        <v>8219</v>
      </c>
      <c r="F2992">
        <v>10000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 t="s">
        <v>8219</v>
      </c>
      <c r="F2993">
        <v>8780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 t="s">
        <v>8219</v>
      </c>
      <c r="F2994">
        <v>3135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 t="s">
        <v>8219</v>
      </c>
      <c r="F2995">
        <v>1003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 t="s">
        <v>8219</v>
      </c>
      <c r="F2996">
        <v>1373.24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 t="s">
        <v>8219</v>
      </c>
      <c r="F2997">
        <v>15744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 t="s">
        <v>8219</v>
      </c>
      <c r="F2998">
        <v>60180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42090.704166666663</v>
      </c>
      <c r="T2998" s="10">
        <f t="shared" si="281"/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 t="s">
        <v>8219</v>
      </c>
      <c r="F2999">
        <v>10373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 t="s">
        <v>8219</v>
      </c>
      <c r="F3000">
        <v>51514.5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 t="s">
        <v>8219</v>
      </c>
      <c r="F3001">
        <v>1605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 t="s">
        <v>8219</v>
      </c>
      <c r="F3002">
        <v>500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 t="s">
        <v>8219</v>
      </c>
      <c r="F3003">
        <v>22991.01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 t="s">
        <v>8219</v>
      </c>
      <c r="F3004">
        <v>7595.43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 t="s">
        <v>8219</v>
      </c>
      <c r="F3005">
        <v>3035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 t="s">
        <v>8219</v>
      </c>
      <c r="F3006">
        <v>45126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 t="s">
        <v>8219</v>
      </c>
      <c r="F3007">
        <v>12772.6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 t="s">
        <v>8219</v>
      </c>
      <c r="F3008">
        <v>8620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</v>
      </c>
      <c r="T3008" s="10">
        <f t="shared" si="281"/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 t="s">
        <v>8219</v>
      </c>
      <c r="F3009">
        <v>1080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 t="s">
        <v>8219</v>
      </c>
      <c r="F3010">
        <v>3035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282">F3010/D3010</f>
        <v>1.0116666666666667</v>
      </c>
      <c r="P3010">
        <f t="shared" ref="P3010:P3073" si="283">F3010/L3010</f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 t="s">
        <v>8219</v>
      </c>
      <c r="F3011">
        <v>29939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>
        <f t="shared" si="283"/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(J3011/86400)+25569+(-5/24)</f>
        <v>41939.361574074072</v>
      </c>
      <c r="T3011" s="10">
        <f t="shared" ref="T3011:T3074" si="287"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 t="s">
        <v>8219</v>
      </c>
      <c r="F3012">
        <v>2370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 t="s">
        <v>8219</v>
      </c>
      <c r="F3013">
        <v>371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 t="s">
        <v>8219</v>
      </c>
      <c r="F3014">
        <v>4685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 t="s">
        <v>8219</v>
      </c>
      <c r="F3015">
        <v>15696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 t="s">
        <v>8219</v>
      </c>
      <c r="F3016">
        <v>28276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41919.915277777771</v>
      </c>
      <c r="T3016" s="10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 t="s">
        <v>8219</v>
      </c>
      <c r="F3017">
        <v>3508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 t="s">
        <v>8219</v>
      </c>
      <c r="F3018">
        <v>8722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 t="s">
        <v>8219</v>
      </c>
      <c r="F3019">
        <v>23285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 t="s">
        <v>8219</v>
      </c>
      <c r="F3020">
        <v>4230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 t="s">
        <v>8219</v>
      </c>
      <c r="F3021">
        <v>18185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 t="s">
        <v>8219</v>
      </c>
      <c r="F3022">
        <v>7040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 t="s">
        <v>8219</v>
      </c>
      <c r="F3023">
        <v>5221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 t="s">
        <v>8219</v>
      </c>
      <c r="F3024">
        <v>10088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 t="s">
        <v>8219</v>
      </c>
      <c r="F3025">
        <v>721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42121.467430555553</v>
      </c>
      <c r="T3025" s="10">
        <f t="shared" si="287"/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 t="s">
        <v>8219</v>
      </c>
      <c r="F3026">
        <v>12321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 t="s">
        <v>8219</v>
      </c>
      <c r="F3027">
        <v>7555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 t="s">
        <v>8219</v>
      </c>
      <c r="F3028">
        <v>1290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 t="s">
        <v>8219</v>
      </c>
      <c r="F3029">
        <v>52576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 t="s">
        <v>8219</v>
      </c>
      <c r="F3030">
        <v>8401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 t="s">
        <v>8219</v>
      </c>
      <c r="F3031">
        <v>32903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 t="s">
        <v>8219</v>
      </c>
      <c r="F3032">
        <v>1867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 t="s">
        <v>8219</v>
      </c>
      <c r="F3033">
        <v>1500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 t="s">
        <v>8219</v>
      </c>
      <c r="F3034">
        <v>1272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 t="s">
        <v>8219</v>
      </c>
      <c r="F3035">
        <v>4396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 t="s">
        <v>8219</v>
      </c>
      <c r="F3036">
        <v>112536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 t="s">
        <v>8219</v>
      </c>
      <c r="F3037">
        <v>27196.71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 t="s">
        <v>8219</v>
      </c>
      <c r="F3038">
        <v>31683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 t="s">
        <v>8219</v>
      </c>
      <c r="F3039">
        <v>1066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 t="s">
        <v>8219</v>
      </c>
      <c r="F3040">
        <v>1005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 t="s">
        <v>8219</v>
      </c>
      <c r="F3041">
        <v>21742.78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 t="s">
        <v>8219</v>
      </c>
      <c r="F3042">
        <v>3225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 t="s">
        <v>8219</v>
      </c>
      <c r="F3043">
        <v>9170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 t="s">
        <v>8219</v>
      </c>
      <c r="F3044">
        <v>1920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 t="s">
        <v>8219</v>
      </c>
      <c r="F3045">
        <v>16501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 t="s">
        <v>8219</v>
      </c>
      <c r="F3046">
        <v>13121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 t="s">
        <v>8219</v>
      </c>
      <c r="F3047">
        <v>5308.26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 t="s">
        <v>8219</v>
      </c>
      <c r="F3048">
        <v>15077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 t="s">
        <v>8219</v>
      </c>
      <c r="F3049">
        <v>745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 t="s">
        <v>8219</v>
      </c>
      <c r="F3050">
        <v>8320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41975.692847222221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 t="s">
        <v>8219</v>
      </c>
      <c r="F3051">
        <v>4000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 t="s">
        <v>8219</v>
      </c>
      <c r="F3052">
        <v>636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 t="s">
        <v>8221</v>
      </c>
      <c r="F3053">
        <v>827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42744.207696759258</v>
      </c>
      <c r="T3053" s="10">
        <f t="shared" si="287"/>
        <v>42774.207696759258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 t="s">
        <v>8221</v>
      </c>
      <c r="F3054">
        <v>75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 t="s">
        <v>8221</v>
      </c>
      <c r="F3055">
        <v>40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 t="s">
        <v>8221</v>
      </c>
      <c r="F3056">
        <v>0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 t="s">
        <v>8221</v>
      </c>
      <c r="F3057">
        <v>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 t="s">
        <v>8221</v>
      </c>
      <c r="F3058">
        <v>0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 t="s">
        <v>8221</v>
      </c>
      <c r="F3059">
        <v>0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 t="s">
        <v>8221</v>
      </c>
      <c r="F3060">
        <v>3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 t="s">
        <v>8221</v>
      </c>
      <c r="F3061">
        <v>451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 t="s">
        <v>8221</v>
      </c>
      <c r="F3062">
        <v>335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 t="s">
        <v>8221</v>
      </c>
      <c r="F3063">
        <v>0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 t="s">
        <v>8221</v>
      </c>
      <c r="F3064">
        <v>6684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 t="s">
        <v>8221</v>
      </c>
      <c r="F3065">
        <v>587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42630.714560185188</v>
      </c>
      <c r="T3065" s="10">
        <f t="shared" si="287"/>
        <v>42665.714560185188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 t="s">
        <v>8221</v>
      </c>
      <c r="F3066">
        <v>8471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 t="s">
        <v>8221</v>
      </c>
      <c r="F3067">
        <v>10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 t="s">
        <v>8221</v>
      </c>
      <c r="F3068">
        <v>41950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 t="s">
        <v>8221</v>
      </c>
      <c r="F3069">
        <v>200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 t="s">
        <v>8221</v>
      </c>
      <c r="F3070">
        <v>175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 t="s">
        <v>8221</v>
      </c>
      <c r="F3071">
        <v>141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 t="s">
        <v>8221</v>
      </c>
      <c r="F3072">
        <v>334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 t="s">
        <v>8221</v>
      </c>
      <c r="F3073">
        <v>7173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 t="s">
        <v>8221</v>
      </c>
      <c r="F3074">
        <v>2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288">F3074/D3074</f>
        <v>1.6666666666666666E-4</v>
      </c>
      <c r="P3074">
        <f t="shared" ref="P3074:P3137" si="289">F3074/L3074</f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 t="s">
        <v>8221</v>
      </c>
      <c r="F3075">
        <v>645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>
        <f t="shared" si="289"/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(J3075/86400)+25569+(-5/24)</f>
        <v>42111.475694444445</v>
      </c>
      <c r="T3075" s="10">
        <f t="shared" ref="T3075:T3138" si="293">(I3075/86400)+25569+(-5/24)</f>
        <v>42169.59652777778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 t="s">
        <v>8221</v>
      </c>
      <c r="F3076">
        <v>22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42409.362951388888</v>
      </c>
      <c r="T3076" s="10">
        <f t="shared" si="293"/>
        <v>42439.362951388888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 t="s">
        <v>8221</v>
      </c>
      <c r="F3077">
        <v>1296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42550.89398148148</v>
      </c>
      <c r="T3077" s="10">
        <f t="shared" si="293"/>
        <v>42600.89398148148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 t="s">
        <v>8221</v>
      </c>
      <c r="F3078">
        <v>1506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 t="s">
        <v>8221</v>
      </c>
      <c r="F3079">
        <v>105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 t="s">
        <v>8221</v>
      </c>
      <c r="F3080">
        <v>71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 t="s">
        <v>8221</v>
      </c>
      <c r="F3081">
        <v>11226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 t="s">
        <v>8221</v>
      </c>
      <c r="F3082">
        <v>376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 t="s">
        <v>8221</v>
      </c>
      <c r="F3083">
        <v>2103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 t="s">
        <v>8221</v>
      </c>
      <c r="F3084">
        <v>0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 t="s">
        <v>8221</v>
      </c>
      <c r="F3085">
        <v>56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 t="s">
        <v>8221</v>
      </c>
      <c r="F3086">
        <v>470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 t="s">
        <v>8221</v>
      </c>
      <c r="F3087">
        <v>610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42246.675451388888</v>
      </c>
      <c r="T3087" s="10">
        <f t="shared" si="293"/>
        <v>42276.675451388888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 t="s">
        <v>8221</v>
      </c>
      <c r="F3088">
        <v>50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 t="s">
        <v>8221</v>
      </c>
      <c r="F3089">
        <v>125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 t="s">
        <v>8221</v>
      </c>
      <c r="F3090">
        <v>126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 t="s">
        <v>8221</v>
      </c>
      <c r="F3091">
        <v>5854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 t="s">
        <v>8221</v>
      </c>
      <c r="F3092">
        <v>11432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 t="s">
        <v>8221</v>
      </c>
      <c r="F3093">
        <v>796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 t="s">
        <v>8221</v>
      </c>
      <c r="F3094">
        <v>1183.19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 t="s">
        <v>8221</v>
      </c>
      <c r="F3095">
        <v>910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41760.700706018521</v>
      </c>
      <c r="T3095" s="10">
        <f t="shared" si="293"/>
        <v>41790.957638888889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 t="s">
        <v>8221</v>
      </c>
      <c r="F3096">
        <v>25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 t="s">
        <v>8221</v>
      </c>
      <c r="F3097">
        <v>50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 t="s">
        <v>8221</v>
      </c>
      <c r="F3098">
        <v>795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 t="s">
        <v>8221</v>
      </c>
      <c r="F3099">
        <v>1715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 t="s">
        <v>8221</v>
      </c>
      <c r="F3100">
        <v>1758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 t="s">
        <v>8221</v>
      </c>
      <c r="F3101">
        <v>278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 t="s">
        <v>8221</v>
      </c>
      <c r="F3102">
        <v>1827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 t="s">
        <v>8221</v>
      </c>
      <c r="F3103">
        <v>300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 t="s">
        <v>8221</v>
      </c>
      <c r="F3104">
        <v>6258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 t="s">
        <v>8221</v>
      </c>
      <c r="F3105">
        <v>11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 t="s">
        <v>8221</v>
      </c>
      <c r="F3106">
        <v>1185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 t="s">
        <v>8221</v>
      </c>
      <c r="F3107">
        <v>2476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 t="s">
        <v>8221</v>
      </c>
      <c r="F3108">
        <v>41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42241.220787037033</v>
      </c>
      <c r="T3108" s="10">
        <f t="shared" si="293"/>
        <v>42263.708333333336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 t="s">
        <v>8221</v>
      </c>
      <c r="F3109">
        <v>7905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42128.605914351851</v>
      </c>
      <c r="T3109" s="10">
        <f t="shared" si="293"/>
        <v>42135.605914351851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 t="s">
        <v>8221</v>
      </c>
      <c r="F3110">
        <v>26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 t="s">
        <v>8221</v>
      </c>
      <c r="F3111">
        <v>6633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 t="s">
        <v>8221</v>
      </c>
      <c r="F3112">
        <v>10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 t="s">
        <v>8221</v>
      </c>
      <c r="F3113">
        <v>5328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41885.386805555558</v>
      </c>
      <c r="T3113" s="10">
        <f t="shared" si="293"/>
        <v>41916.386805555558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 t="s">
        <v>8221</v>
      </c>
      <c r="F3114">
        <v>521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 t="s">
        <v>8221</v>
      </c>
      <c r="F3115">
        <v>4635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 t="s">
        <v>8221</v>
      </c>
      <c r="F3116">
        <v>0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 t="s">
        <v>8221</v>
      </c>
      <c r="F3117">
        <v>300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 t="s">
        <v>8221</v>
      </c>
      <c r="F3118">
        <v>430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 t="s">
        <v>8221</v>
      </c>
      <c r="F3119">
        <v>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42509.166203703702</v>
      </c>
      <c r="T3119" s="10">
        <f t="shared" si="293"/>
        <v>42517.341666666667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 t="s">
        <v>8221</v>
      </c>
      <c r="F3120">
        <v>1550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 t="s">
        <v>8221</v>
      </c>
      <c r="F3121">
        <v>5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 t="s">
        <v>8221</v>
      </c>
      <c r="F3122">
        <v>128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42435.733749999992</v>
      </c>
      <c r="T3122" s="10">
        <f t="shared" si="293"/>
        <v>42495.692083333335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 t="s">
        <v>8220</v>
      </c>
      <c r="F3123">
        <v>10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 t="s">
        <v>8220</v>
      </c>
      <c r="F3124">
        <v>116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 t="s">
        <v>8220</v>
      </c>
      <c r="F3125">
        <v>85192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 t="s">
        <v>8220</v>
      </c>
      <c r="F3126">
        <v>26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 t="s">
        <v>8220</v>
      </c>
      <c r="F3127">
        <v>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 t="s">
        <v>8220</v>
      </c>
      <c r="F3128">
        <v>1040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42426.809745370367</v>
      </c>
      <c r="T3128" s="10">
        <f t="shared" si="293"/>
        <v>42456.768078703702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 t="s">
        <v>8220</v>
      </c>
      <c r="F3129">
        <v>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 t="s">
        <v>8222</v>
      </c>
      <c r="F3130">
        <v>16291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 t="s">
        <v>8222</v>
      </c>
      <c r="F3131">
        <v>10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 t="s">
        <v>8222</v>
      </c>
      <c r="F3132">
        <v>375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 t="s">
        <v>8222</v>
      </c>
      <c r="F3133">
        <v>645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 t="s">
        <v>8222</v>
      </c>
      <c r="F3134">
        <v>10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 t="s">
        <v>8222</v>
      </c>
      <c r="F3135">
        <v>540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 t="s">
        <v>8222</v>
      </c>
      <c r="F3136">
        <v>225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42800.511793981474</v>
      </c>
      <c r="T3136" s="10">
        <f t="shared" si="293"/>
        <v>42821.470127314817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 t="s">
        <v>8222</v>
      </c>
      <c r="F3137">
        <v>162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 t="s">
        <v>8222</v>
      </c>
      <c r="F3138">
        <v>639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294">F3138/D3138</f>
        <v>1.278</v>
      </c>
      <c r="P3138">
        <f t="shared" ref="P3138:P3201" si="295">F3138/L3138</f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 t="s">
        <v>8222</v>
      </c>
      <c r="F3139">
        <v>50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>
        <f t="shared" si="295"/>
        <v>50</v>
      </c>
      <c r="Q3139" t="str">
        <f t="shared" ref="Q3139:Q3202" si="296">LEFT(N3139,SEARCH("/",N3139)-1)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(J3139/86400)+25569+(-5/24)</f>
        <v>42807.676724537036</v>
      </c>
      <c r="T3139" s="10">
        <f t="shared" ref="T3139:T3202" si="299">(I3139/86400)+25569+(-5/24)</f>
        <v>42858.591666666667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 t="s">
        <v>8222</v>
      </c>
      <c r="F3140">
        <v>0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 t="s">
        <v>8222</v>
      </c>
      <c r="F3141">
        <v>2700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 t="s">
        <v>8222</v>
      </c>
      <c r="F3142">
        <v>96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 t="s">
        <v>8222</v>
      </c>
      <c r="F3143">
        <v>258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 t="s">
        <v>8222</v>
      </c>
      <c r="F3144">
        <v>45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 t="s">
        <v>8222</v>
      </c>
      <c r="F3145">
        <v>0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 t="s">
        <v>8222</v>
      </c>
      <c r="F3146">
        <v>7540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 t="s">
        <v>8222</v>
      </c>
      <c r="F3147">
        <v>0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 t="s">
        <v>8222</v>
      </c>
      <c r="F3148">
        <v>5250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 t="s">
        <v>8219</v>
      </c>
      <c r="F3149">
        <v>23505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41909.761053240734</v>
      </c>
      <c r="T3149" s="10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 t="s">
        <v>8219</v>
      </c>
      <c r="F3150">
        <v>2361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 t="s">
        <v>8219</v>
      </c>
      <c r="F3151">
        <v>1300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 t="s">
        <v>8219</v>
      </c>
      <c r="F3152">
        <v>3535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 t="s">
        <v>8219</v>
      </c>
      <c r="F3153">
        <v>3514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 t="s">
        <v>8219</v>
      </c>
      <c r="F3154">
        <v>2331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 t="s">
        <v>8219</v>
      </c>
      <c r="F3155">
        <v>10067.5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 t="s">
        <v>8219</v>
      </c>
      <c r="F3156">
        <v>7905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 t="s">
        <v>8219</v>
      </c>
      <c r="F3157">
        <v>9425.23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 t="s">
        <v>8219</v>
      </c>
      <c r="F3158">
        <v>5600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 t="s">
        <v>8219</v>
      </c>
      <c r="F3159">
        <v>4040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 t="s">
        <v>8219</v>
      </c>
      <c r="F3160">
        <v>5700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41447.631388888891</v>
      </c>
      <c r="T3160" s="10">
        <f t="shared" si="299"/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 t="s">
        <v>8219</v>
      </c>
      <c r="F3161">
        <v>2002.22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 t="s">
        <v>8219</v>
      </c>
      <c r="F3162">
        <v>4569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 t="s">
        <v>8219</v>
      </c>
      <c r="F3163">
        <v>2102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 t="s">
        <v>8219</v>
      </c>
      <c r="F3164">
        <v>5086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 t="s">
        <v>8219</v>
      </c>
      <c r="F3165">
        <v>14450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 t="s">
        <v>8219</v>
      </c>
      <c r="F3166">
        <v>2669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41766.597395833327</v>
      </c>
      <c r="T3166" s="10">
        <f t="shared" si="299"/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 t="s">
        <v>8219</v>
      </c>
      <c r="F3167">
        <v>1220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 t="s">
        <v>8219</v>
      </c>
      <c r="F3168">
        <v>56079.83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 t="s">
        <v>8219</v>
      </c>
      <c r="F3169">
        <v>3485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 t="s">
        <v>8219</v>
      </c>
      <c r="F3170">
        <v>3105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 t="s">
        <v>8219</v>
      </c>
      <c r="F3171">
        <v>8241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 t="s">
        <v>8219</v>
      </c>
      <c r="F3172">
        <v>2245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 t="s">
        <v>8219</v>
      </c>
      <c r="F3173">
        <v>7617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 t="s">
        <v>8219</v>
      </c>
      <c r="F3174">
        <v>2300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 t="s">
        <v>8219</v>
      </c>
      <c r="F3175">
        <v>10300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41878.670046296298</v>
      </c>
      <c r="T3175" s="10">
        <f t="shared" si="299"/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 t="s">
        <v>8219</v>
      </c>
      <c r="F3176">
        <v>3034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 t="s">
        <v>8219</v>
      </c>
      <c r="F3177">
        <v>5478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 t="s">
        <v>8219</v>
      </c>
      <c r="F3178">
        <v>2182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 t="s">
        <v>8219</v>
      </c>
      <c r="F3179">
        <v>2935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 t="s">
        <v>8219</v>
      </c>
      <c r="F3180">
        <v>2576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 t="s">
        <v>8219</v>
      </c>
      <c r="F3181">
        <v>4794.82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 t="s">
        <v>8219</v>
      </c>
      <c r="F3182">
        <v>1437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 t="s">
        <v>8219</v>
      </c>
      <c r="F3183">
        <v>545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 t="s">
        <v>8219</v>
      </c>
      <c r="F3184">
        <v>7062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 t="s">
        <v>8219</v>
      </c>
      <c r="F3185">
        <v>2725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 t="s">
        <v>8219</v>
      </c>
      <c r="F3186">
        <v>4610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 t="s">
        <v>8219</v>
      </c>
      <c r="F3187">
        <v>1000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 t="s">
        <v>8219</v>
      </c>
      <c r="F3188">
        <v>3270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 t="s">
        <v>8219</v>
      </c>
      <c r="F3189">
        <v>17444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 t="s">
        <v>8221</v>
      </c>
      <c r="F3190">
        <v>130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 t="s">
        <v>8221</v>
      </c>
      <c r="F3191">
        <v>6780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 t="s">
        <v>8221</v>
      </c>
      <c r="F3192">
        <v>0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 t="s">
        <v>8221</v>
      </c>
      <c r="F3193">
        <v>151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 t="s">
        <v>8221</v>
      </c>
      <c r="F3194">
        <v>102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 t="s">
        <v>8221</v>
      </c>
      <c r="F3195">
        <v>587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 t="s">
        <v>8221</v>
      </c>
      <c r="F3196">
        <v>0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 t="s">
        <v>8221</v>
      </c>
      <c r="F3197">
        <v>2070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 t="s">
        <v>8221</v>
      </c>
      <c r="F3198">
        <v>1800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 t="s">
        <v>8221</v>
      </c>
      <c r="F3199">
        <v>1145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 t="s">
        <v>8221</v>
      </c>
      <c r="F3200">
        <v>110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 t="s">
        <v>8221</v>
      </c>
      <c r="F3201">
        <v>2608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41858.553449074076</v>
      </c>
      <c r="T3201" s="10">
        <f t="shared" si="299"/>
        <v>41888.666666666664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 t="s">
        <v>8221</v>
      </c>
      <c r="F3202">
        <v>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300">F3202/D3202</f>
        <v>2.0000000000000002E-5</v>
      </c>
      <c r="P3202">
        <f t="shared" ref="P3202:P3265" si="301">F3202/L3202</f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 t="s">
        <v>8221</v>
      </c>
      <c r="F3203">
        <v>25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>
        <f t="shared" si="301"/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(J3203/86400)+25569+(-5/24)</f>
        <v>41861.558761574073</v>
      </c>
      <c r="T3203" s="10">
        <f t="shared" ref="T3203:T3266" si="305">(I3203/86400)+25569+(-5/24)</f>
        <v>41882.558761574073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 t="s">
        <v>8221</v>
      </c>
      <c r="F3204">
        <v>2726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 t="s">
        <v>8221</v>
      </c>
      <c r="F3205">
        <v>250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 t="s">
        <v>8221</v>
      </c>
      <c r="F3206">
        <v>0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 t="s">
        <v>8221</v>
      </c>
      <c r="F3207">
        <v>273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 t="s">
        <v>8221</v>
      </c>
      <c r="F3208">
        <v>0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 t="s">
        <v>8221</v>
      </c>
      <c r="F3209">
        <v>2550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 t="s">
        <v>8219</v>
      </c>
      <c r="F3210">
        <v>5175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 t="s">
        <v>8219</v>
      </c>
      <c r="F3211">
        <v>11335.7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</v>
      </c>
      <c r="T3211" s="10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 t="s">
        <v>8219</v>
      </c>
      <c r="F3212">
        <v>3773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 t="s">
        <v>8219</v>
      </c>
      <c r="F3213">
        <v>27541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41834.378240740734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 t="s">
        <v>8219</v>
      </c>
      <c r="F3214">
        <v>5050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 t="s">
        <v>8219</v>
      </c>
      <c r="F3215">
        <v>6007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 t="s">
        <v>8219</v>
      </c>
      <c r="F3216">
        <v>12256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 t="s">
        <v>8219</v>
      </c>
      <c r="F3217">
        <v>35123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 t="s">
        <v>8219</v>
      </c>
      <c r="F3218">
        <v>2001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 t="s">
        <v>8219</v>
      </c>
      <c r="F3219">
        <v>5221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 t="s">
        <v>8219</v>
      </c>
      <c r="F3220">
        <v>12252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 t="s">
        <v>8219</v>
      </c>
      <c r="F3221">
        <v>20022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 t="s">
        <v>8219</v>
      </c>
      <c r="F3222">
        <v>15126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 t="s">
        <v>8219</v>
      </c>
      <c r="F3223">
        <v>4137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 t="s">
        <v>8219</v>
      </c>
      <c r="F3224">
        <v>3120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 t="s">
        <v>8219</v>
      </c>
      <c r="F3225">
        <v>3395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42206.627037037033</v>
      </c>
      <c r="T3225" s="10">
        <f t="shared" si="305"/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 t="s">
        <v>8219</v>
      </c>
      <c r="F3226">
        <v>30610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 t="s">
        <v>8219</v>
      </c>
      <c r="F3227">
        <v>2047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 t="s">
        <v>8219</v>
      </c>
      <c r="F3228">
        <v>1250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 t="s">
        <v>8219</v>
      </c>
      <c r="F3229">
        <v>1500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 t="s">
        <v>8219</v>
      </c>
      <c r="F3230">
        <v>7164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 t="s">
        <v>8219</v>
      </c>
      <c r="F3231">
        <v>21573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 t="s">
        <v>8219</v>
      </c>
      <c r="F3232">
        <v>2857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41897.959791666661</v>
      </c>
      <c r="T3232" s="10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 t="s">
        <v>8219</v>
      </c>
      <c r="F3233">
        <v>1610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 t="s">
        <v>8219</v>
      </c>
      <c r="F3234">
        <v>1312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 t="s">
        <v>8219</v>
      </c>
      <c r="F3235">
        <v>5940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 t="s">
        <v>8219</v>
      </c>
      <c r="F3236">
        <v>4015.71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 t="s">
        <v>8219</v>
      </c>
      <c r="F3237">
        <v>15481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 t="s">
        <v>8219</v>
      </c>
      <c r="F3238">
        <v>20120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 t="s">
        <v>8219</v>
      </c>
      <c r="F3239">
        <v>35275.64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 t="s">
        <v>8219</v>
      </c>
      <c r="F3240">
        <v>3145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 t="s">
        <v>8219</v>
      </c>
      <c r="F3241">
        <v>6208.98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 t="s">
        <v>8219</v>
      </c>
      <c r="F3242">
        <v>3017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 t="s">
        <v>8219</v>
      </c>
      <c r="F3243">
        <v>9801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 t="s">
        <v>8219</v>
      </c>
      <c r="F3244">
        <v>12730.42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 t="s">
        <v>8219</v>
      </c>
      <c r="F3245">
        <v>8227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 t="s">
        <v>8219</v>
      </c>
      <c r="F3246">
        <v>1647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 t="s">
        <v>8219</v>
      </c>
      <c r="F3247">
        <v>21904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 t="s">
        <v>8219</v>
      </c>
      <c r="F3248">
        <v>11122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 t="s">
        <v>8219</v>
      </c>
      <c r="F3249">
        <v>2646.5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 t="s">
        <v>8219</v>
      </c>
      <c r="F3250">
        <v>12095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 t="s">
        <v>8219</v>
      </c>
      <c r="F3251">
        <v>5771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 t="s">
        <v>8219</v>
      </c>
      <c r="F3252">
        <v>25388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 t="s">
        <v>8219</v>
      </c>
      <c r="F3253">
        <v>1661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 t="s">
        <v>8219</v>
      </c>
      <c r="F3254">
        <v>2876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 t="s">
        <v>8219</v>
      </c>
      <c r="F3255">
        <v>20365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 t="s">
        <v>8219</v>
      </c>
      <c r="F3256">
        <v>13163.5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 t="s">
        <v>8219</v>
      </c>
      <c r="F3257">
        <v>525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 t="s">
        <v>8219</v>
      </c>
      <c r="F3258">
        <v>12806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 t="s">
        <v>8219</v>
      </c>
      <c r="F3259">
        <v>2125.9899999999998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 t="s">
        <v>8219</v>
      </c>
      <c r="F3260">
        <v>7365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 t="s">
        <v>8219</v>
      </c>
      <c r="F3261">
        <v>24418.6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 t="s">
        <v>8219</v>
      </c>
      <c r="F3262">
        <v>5462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 t="s">
        <v>8219</v>
      </c>
      <c r="F3263">
        <v>3315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 t="s">
        <v>8219</v>
      </c>
      <c r="F3264">
        <v>12571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 t="s">
        <v>8219</v>
      </c>
      <c r="F3265">
        <v>2804.16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 t="s">
        <v>8219</v>
      </c>
      <c r="F3266">
        <v>2575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306">F3266/D3266</f>
        <v>1.03</v>
      </c>
      <c r="P3266">
        <f t="shared" ref="P3266:P3329" si="307">F3266/L3266</f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 t="s">
        <v>8219</v>
      </c>
      <c r="F3267">
        <v>4428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>
        <f t="shared" si="307"/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(J3267/86400)+25569+(-5/24)</f>
        <v>42311.503645833327</v>
      </c>
      <c r="T3267" s="10">
        <f t="shared" ref="T3267:T3330" si="311"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 t="s">
        <v>8219</v>
      </c>
      <c r="F3268">
        <v>7877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42136.327800925923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 t="s">
        <v>8219</v>
      </c>
      <c r="F3269">
        <v>15315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 t="s">
        <v>8219</v>
      </c>
      <c r="F3270">
        <v>2560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 t="s">
        <v>8219</v>
      </c>
      <c r="F3271">
        <v>8120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 t="s">
        <v>8219</v>
      </c>
      <c r="F3272">
        <v>1830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 t="s">
        <v>8219</v>
      </c>
      <c r="F3273">
        <v>1950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 t="s">
        <v>8219</v>
      </c>
      <c r="F3274">
        <v>15443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 t="s">
        <v>8219</v>
      </c>
      <c r="F3275">
        <v>4296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 t="s">
        <v>8219</v>
      </c>
      <c r="F3276">
        <v>15705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 t="s">
        <v>8219</v>
      </c>
      <c r="F3277">
        <v>1805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 t="s">
        <v>8219</v>
      </c>
      <c r="F3278">
        <v>5258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 t="s">
        <v>8219</v>
      </c>
      <c r="F3279">
        <v>5430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41931.474606481475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 t="s">
        <v>8219</v>
      </c>
      <c r="F3280">
        <v>2585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 t="s">
        <v>8219</v>
      </c>
      <c r="F3281">
        <v>6628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42430.894201388888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 t="s">
        <v>8219</v>
      </c>
      <c r="F3282">
        <v>2060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 t="s">
        <v>8219</v>
      </c>
      <c r="F3283">
        <v>6080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 t="s">
        <v>8219</v>
      </c>
      <c r="F3284">
        <v>31820.5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 t="s">
        <v>8219</v>
      </c>
      <c r="F3285">
        <v>838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 t="s">
        <v>8219</v>
      </c>
      <c r="F3286">
        <v>3048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 t="s">
        <v>8219</v>
      </c>
      <c r="F3287">
        <v>5604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 t="s">
        <v>8219</v>
      </c>
      <c r="F3288">
        <v>15265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 t="s">
        <v>8219</v>
      </c>
      <c r="F3289">
        <v>2500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 t="s">
        <v>8219</v>
      </c>
      <c r="F3290">
        <v>10026.49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 t="s">
        <v>8219</v>
      </c>
      <c r="F3291">
        <v>665.21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 t="s">
        <v>8219</v>
      </c>
      <c r="F3292">
        <v>2424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 t="s">
        <v>8219</v>
      </c>
      <c r="F3293">
        <v>570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 t="s">
        <v>8219</v>
      </c>
      <c r="F3294">
        <v>289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 t="s">
        <v>8219</v>
      </c>
      <c r="F3295">
        <v>7670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 t="s">
        <v>8219</v>
      </c>
      <c r="F3296">
        <v>710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 t="s">
        <v>8219</v>
      </c>
      <c r="F3297">
        <v>720.01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 t="s">
        <v>8219</v>
      </c>
      <c r="F3298">
        <v>2161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 t="s">
        <v>8219</v>
      </c>
      <c r="F3299">
        <v>5504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 t="s">
        <v>8219</v>
      </c>
      <c r="F3300">
        <v>10173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 t="s">
        <v>8219</v>
      </c>
      <c r="F3301">
        <v>3486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 t="s">
        <v>8219</v>
      </c>
      <c r="F3302">
        <v>4085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 t="s">
        <v>8219</v>
      </c>
      <c r="F3303">
        <v>4004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42538.527499999997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 t="s">
        <v>8219</v>
      </c>
      <c r="F3304">
        <v>8685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 t="s">
        <v>8219</v>
      </c>
      <c r="F3305">
        <v>2086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 t="s">
        <v>8219</v>
      </c>
      <c r="F3306">
        <v>15677.5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 t="s">
        <v>8219</v>
      </c>
      <c r="F3307">
        <v>4081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 t="s">
        <v>8219</v>
      </c>
      <c r="F3308">
        <v>2630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 t="s">
        <v>8219</v>
      </c>
      <c r="F3309">
        <v>1066.8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 t="s">
        <v>8219</v>
      </c>
      <c r="F3310">
        <v>4280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 t="s">
        <v>8219</v>
      </c>
      <c r="F3311">
        <v>558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 t="s">
        <v>8219</v>
      </c>
      <c r="F3312">
        <v>6505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 t="s">
        <v>8219</v>
      </c>
      <c r="F3313">
        <v>2746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 t="s">
        <v>8219</v>
      </c>
      <c r="F3314">
        <v>2501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 t="s">
        <v>8219</v>
      </c>
      <c r="F3315">
        <v>2321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 t="s">
        <v>8219</v>
      </c>
      <c r="F3316">
        <v>1686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 t="s">
        <v>8219</v>
      </c>
      <c r="F3317">
        <v>4400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</v>
      </c>
      <c r="T3317" s="10">
        <f t="shared" si="311"/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 t="s">
        <v>8219</v>
      </c>
      <c r="F3318">
        <v>11747.18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 t="s">
        <v>8219</v>
      </c>
      <c r="F3319">
        <v>1115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42498.831296296295</v>
      </c>
      <c r="T3319" s="10">
        <f t="shared" si="311"/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 t="s">
        <v>8219</v>
      </c>
      <c r="F3320">
        <v>2512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 t="s">
        <v>8219</v>
      </c>
      <c r="F3321">
        <v>540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 t="s">
        <v>8219</v>
      </c>
      <c r="F3322">
        <v>2525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 t="s">
        <v>8219</v>
      </c>
      <c r="F3323">
        <v>537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 t="s">
        <v>8219</v>
      </c>
      <c r="F3324">
        <v>3350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 t="s">
        <v>8219</v>
      </c>
      <c r="F3325">
        <v>1259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 t="s">
        <v>8219</v>
      </c>
      <c r="F3326">
        <v>1525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 t="s">
        <v>8219</v>
      </c>
      <c r="F3327">
        <v>450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 t="s">
        <v>8219</v>
      </c>
      <c r="F3328">
        <v>8110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 t="s">
        <v>8219</v>
      </c>
      <c r="F3329">
        <v>810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 t="s">
        <v>8219</v>
      </c>
      <c r="F3330">
        <v>2635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312">F3330/D3330</f>
        <v>1.4638888888888888</v>
      </c>
      <c r="P3330">
        <f t="shared" ref="P3330:P3393" si="313">F3330/L3330</f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 t="s">
        <v>8219</v>
      </c>
      <c r="F3331">
        <v>1168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>
        <f t="shared" si="313"/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(J3331/86400)+25569+(-5/24)</f>
        <v>41837.114675925921</v>
      </c>
      <c r="T3331" s="10">
        <f t="shared" ref="T3331:T3394" si="317"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 t="s">
        <v>8219</v>
      </c>
      <c r="F3332">
        <v>1594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 t="s">
        <v>8219</v>
      </c>
      <c r="F3333">
        <v>5226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 t="s">
        <v>8219</v>
      </c>
      <c r="F3334">
        <v>6000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 t="s">
        <v>8219</v>
      </c>
      <c r="F3335">
        <v>3660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 t="s">
        <v>8219</v>
      </c>
      <c r="F3336">
        <v>5366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 t="s">
        <v>8219</v>
      </c>
      <c r="F3337">
        <v>5016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 t="s">
        <v>8219</v>
      </c>
      <c r="F3338">
        <v>250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42437.190347222218</v>
      </c>
      <c r="T3338" s="10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 t="s">
        <v>8219</v>
      </c>
      <c r="F3339">
        <v>2755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 t="s">
        <v>8219</v>
      </c>
      <c r="F3340">
        <v>15327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 t="s">
        <v>8219</v>
      </c>
      <c r="F3341">
        <v>8348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 t="s">
        <v>8219</v>
      </c>
      <c r="F3342">
        <v>4145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 t="s">
        <v>8219</v>
      </c>
      <c r="F3343">
        <v>3350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 t="s">
        <v>8219</v>
      </c>
      <c r="F3344">
        <v>6100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42062.088078703702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 t="s">
        <v>8219</v>
      </c>
      <c r="F3345">
        <v>1200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 t="s">
        <v>8219</v>
      </c>
      <c r="F3346">
        <v>4565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 t="s">
        <v>8219</v>
      </c>
      <c r="F3347">
        <v>650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 t="s">
        <v>8219</v>
      </c>
      <c r="F3348">
        <v>1650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 t="s">
        <v>8219</v>
      </c>
      <c r="F3349">
        <v>2389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 t="s">
        <v>8219</v>
      </c>
      <c r="F3350">
        <v>5516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 t="s">
        <v>8219</v>
      </c>
      <c r="F3351">
        <v>1534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 t="s">
        <v>8219</v>
      </c>
      <c r="F3352">
        <v>3655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 t="s">
        <v>8219</v>
      </c>
      <c r="F3353">
        <v>5055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 t="s">
        <v>8219</v>
      </c>
      <c r="F3354">
        <v>5376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 t="s">
        <v>8219</v>
      </c>
      <c r="F3355">
        <v>1575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 t="s">
        <v>8219</v>
      </c>
      <c r="F3356">
        <v>3058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 t="s">
        <v>8219</v>
      </c>
      <c r="F3357">
        <v>2210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 t="s">
        <v>8219</v>
      </c>
      <c r="F3358">
        <v>1521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 t="s">
        <v>8219</v>
      </c>
      <c r="F3359">
        <v>2020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 t="s">
        <v>8219</v>
      </c>
      <c r="F3360">
        <v>10299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 t="s">
        <v>8219</v>
      </c>
      <c r="F3361">
        <v>4250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 t="s">
        <v>8219</v>
      </c>
      <c r="F3362">
        <v>9124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 t="s">
        <v>8219</v>
      </c>
      <c r="F3363">
        <v>5673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 t="s">
        <v>8219</v>
      </c>
      <c r="F3364">
        <v>1090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 t="s">
        <v>8219</v>
      </c>
      <c r="F3365">
        <v>7860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 t="s">
        <v>8219</v>
      </c>
      <c r="F3366">
        <v>3178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 t="s">
        <v>8219</v>
      </c>
      <c r="F3367">
        <v>2600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42320.893425925919</v>
      </c>
      <c r="T3367" s="10">
        <f t="shared" si="317"/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 t="s">
        <v>8219</v>
      </c>
      <c r="F3368">
        <v>1105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 t="s">
        <v>8219</v>
      </c>
      <c r="F3369">
        <v>890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 t="s">
        <v>8219</v>
      </c>
      <c r="F3370">
        <v>1046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 t="s">
        <v>8219</v>
      </c>
      <c r="F3371">
        <v>5195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 t="s">
        <v>8219</v>
      </c>
      <c r="F3372">
        <v>1766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 t="s">
        <v>8219</v>
      </c>
      <c r="F3373">
        <v>277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 t="s">
        <v>8219</v>
      </c>
      <c r="F3374">
        <v>1035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 t="s">
        <v>8219</v>
      </c>
      <c r="F3375">
        <v>2005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 t="s">
        <v>8219</v>
      </c>
      <c r="F3376">
        <v>3730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 t="s">
        <v>8219</v>
      </c>
      <c r="F3377">
        <v>3000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 t="s">
        <v>8219</v>
      </c>
      <c r="F3378">
        <v>8001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 t="s">
        <v>8219</v>
      </c>
      <c r="F3379">
        <v>8084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42053.524293981478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 t="s">
        <v>8219</v>
      </c>
      <c r="F3380">
        <v>592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 t="s">
        <v>8219</v>
      </c>
      <c r="F3381">
        <v>2073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 t="s">
        <v>8219</v>
      </c>
      <c r="F3382">
        <v>3133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41937.745115740741</v>
      </c>
      <c r="T3382" s="10">
        <f t="shared" si="317"/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 t="s">
        <v>8219</v>
      </c>
      <c r="F3383">
        <v>4090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 t="s">
        <v>8219</v>
      </c>
      <c r="F3384">
        <v>3526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 t="s">
        <v>8219</v>
      </c>
      <c r="F3385">
        <v>1955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 t="s">
        <v>8219</v>
      </c>
      <c r="F3386">
        <v>6000.66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 t="s">
        <v>8219</v>
      </c>
      <c r="F3387">
        <v>2000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 t="s">
        <v>8219</v>
      </c>
      <c r="F3388">
        <v>2100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 t="s">
        <v>8219</v>
      </c>
      <c r="F3389">
        <v>3506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41947.554259259261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 t="s">
        <v>8219</v>
      </c>
      <c r="F3390">
        <v>1557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 t="s">
        <v>8219</v>
      </c>
      <c r="F3391">
        <v>11450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 t="s">
        <v>8219</v>
      </c>
      <c r="F3392">
        <v>1536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41815.566493055558</v>
      </c>
      <c r="T3392" s="10">
        <f t="shared" si="317"/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 t="s">
        <v>8219</v>
      </c>
      <c r="F3393">
        <v>1115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 t="s">
        <v>8219</v>
      </c>
      <c r="F3394">
        <v>500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318">F3394/D3394</f>
        <v>1</v>
      </c>
      <c r="P3394">
        <f t="shared" ref="P3394:P3457" si="319">F3394/L3394</f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 t="s">
        <v>8219</v>
      </c>
      <c r="F3395">
        <v>1587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>
        <f t="shared" si="319"/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(J3395/86400)+25569+(-5/24)</f>
        <v>41923.713310185187</v>
      </c>
      <c r="T3395" s="10">
        <f t="shared" ref="T3395:T3458" si="323"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 t="s">
        <v>8219</v>
      </c>
      <c r="F3396">
        <v>783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 t="s">
        <v>8219</v>
      </c>
      <c r="F3397">
        <v>920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42140.503981481474</v>
      </c>
      <c r="T3397" s="10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 t="s">
        <v>8219</v>
      </c>
      <c r="F3398">
        <v>1565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41764.238298611112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 t="s">
        <v>8219</v>
      </c>
      <c r="F3399">
        <v>280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 t="s">
        <v>8219</v>
      </c>
      <c r="F3400">
        <v>4443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41941.543703703697</v>
      </c>
      <c r="T3400" s="10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 t="s">
        <v>8219</v>
      </c>
      <c r="F3401">
        <v>1245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 t="s">
        <v>8219</v>
      </c>
      <c r="F3402">
        <v>10041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 t="s">
        <v>8219</v>
      </c>
      <c r="F3403">
        <v>2954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 t="s">
        <v>8219</v>
      </c>
      <c r="F3404">
        <v>16465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 t="s">
        <v>8219</v>
      </c>
      <c r="F3405">
        <v>2000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 t="s">
        <v>8219</v>
      </c>
      <c r="F3406">
        <v>610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 t="s">
        <v>8219</v>
      </c>
      <c r="F3407">
        <v>481.5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 t="s">
        <v>8219</v>
      </c>
      <c r="F3408">
        <v>10031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 t="s">
        <v>8219</v>
      </c>
      <c r="F3409">
        <v>2142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 t="s">
        <v>8219</v>
      </c>
      <c r="F3410">
        <v>1055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 t="s">
        <v>8219</v>
      </c>
      <c r="F3411">
        <v>618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42544.605995370366</v>
      </c>
      <c r="T3411" s="10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 t="s">
        <v>8219</v>
      </c>
      <c r="F3412">
        <v>3255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 t="s">
        <v>8219</v>
      </c>
      <c r="F3413">
        <v>15535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 t="s">
        <v>8219</v>
      </c>
      <c r="F3414">
        <v>3000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 t="s">
        <v>8219</v>
      </c>
      <c r="F3415">
        <v>650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 t="s">
        <v>8219</v>
      </c>
      <c r="F3416">
        <v>3105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 t="s">
        <v>8219</v>
      </c>
      <c r="F3417">
        <v>200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 t="s">
        <v>8219</v>
      </c>
      <c r="F3418">
        <v>4784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 t="s">
        <v>8219</v>
      </c>
      <c r="F3419">
        <v>1700.01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 t="s">
        <v>8219</v>
      </c>
      <c r="F3420">
        <v>4035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 t="s">
        <v>8219</v>
      </c>
      <c r="F3421">
        <v>2930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 t="s">
        <v>8219</v>
      </c>
      <c r="F3422">
        <v>966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 t="s">
        <v>8219</v>
      </c>
      <c r="F3423">
        <v>10115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 t="s">
        <v>8219</v>
      </c>
      <c r="F3424">
        <v>3273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 t="s">
        <v>8219</v>
      </c>
      <c r="F3425">
        <v>350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 t="s">
        <v>8219</v>
      </c>
      <c r="F3426">
        <v>6215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 t="s">
        <v>8219</v>
      </c>
      <c r="F3427">
        <v>30891.1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 t="s">
        <v>8219</v>
      </c>
      <c r="F3428">
        <v>4055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 t="s">
        <v>8219</v>
      </c>
      <c r="F3429">
        <v>1500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 t="s">
        <v>8219</v>
      </c>
      <c r="F3430">
        <v>2055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 t="s">
        <v>8219</v>
      </c>
      <c r="F3431">
        <v>195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 t="s">
        <v>8219</v>
      </c>
      <c r="F3432">
        <v>2170.9899999999998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 t="s">
        <v>8219</v>
      </c>
      <c r="F3433">
        <v>2000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 t="s">
        <v>8219</v>
      </c>
      <c r="F3434">
        <v>2193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 t="s">
        <v>8219</v>
      </c>
      <c r="F3435">
        <v>9525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41775.854803240734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 t="s">
        <v>8219</v>
      </c>
      <c r="F3436">
        <v>10555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41800.172094907401</v>
      </c>
      <c r="T3436" s="10">
        <f t="shared" si="323"/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 t="s">
        <v>8219</v>
      </c>
      <c r="F3437">
        <v>1120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 t="s">
        <v>8219</v>
      </c>
      <c r="F3438">
        <v>5295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 t="s">
        <v>8219</v>
      </c>
      <c r="F3439">
        <v>3030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 t="s">
        <v>8219</v>
      </c>
      <c r="F3440">
        <v>2605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42100.719525462962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 t="s">
        <v>8219</v>
      </c>
      <c r="F3441">
        <v>1616.14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 t="s">
        <v>8219</v>
      </c>
      <c r="F3442">
        <v>5260.92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 t="s">
        <v>8219</v>
      </c>
      <c r="F3443">
        <v>2565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 t="s">
        <v>8219</v>
      </c>
      <c r="F3444">
        <v>250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42124.632777777777</v>
      </c>
      <c r="T3444" s="10">
        <f t="shared" si="323"/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 t="s">
        <v>8219</v>
      </c>
      <c r="F3445">
        <v>1855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 t="s">
        <v>8219</v>
      </c>
      <c r="F3446">
        <v>867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 t="s">
        <v>8219</v>
      </c>
      <c r="F3447">
        <v>2000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 t="s">
        <v>8219</v>
      </c>
      <c r="F3448">
        <v>1082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 t="s">
        <v>8219</v>
      </c>
      <c r="F3449">
        <v>1078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 t="s">
        <v>8219</v>
      </c>
      <c r="F3450">
        <v>2305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 t="s">
        <v>8219</v>
      </c>
      <c r="F3451">
        <v>1365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 t="s">
        <v>8219</v>
      </c>
      <c r="F3452">
        <v>760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 t="s">
        <v>8219</v>
      </c>
      <c r="F3453">
        <v>658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 t="s">
        <v>8219</v>
      </c>
      <c r="F3454">
        <v>1532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 t="s">
        <v>8219</v>
      </c>
      <c r="F3455">
        <v>385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 t="s">
        <v>8219</v>
      </c>
      <c r="F3456">
        <v>705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 t="s">
        <v>8219</v>
      </c>
      <c r="F3457">
        <v>10065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 t="s">
        <v>8219</v>
      </c>
      <c r="F3458">
        <v>5739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324">F3458/D3458</f>
        <v>1.913</v>
      </c>
      <c r="P3458">
        <f t="shared" ref="P3458:P3521" si="325">F3458/L3458</f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 t="s">
        <v>8219</v>
      </c>
      <c r="F3459">
        <v>2804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>
        <f t="shared" si="325"/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(J3459/86400)+25569+(-5/24)</f>
        <v>42016.498344907406</v>
      </c>
      <c r="T3459" s="10">
        <f t="shared" ref="T3459:T3522" si="329"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 t="s">
        <v>8219</v>
      </c>
      <c r="F3460">
        <v>1216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 t="s">
        <v>8219</v>
      </c>
      <c r="F3461">
        <v>631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 t="s">
        <v>8219</v>
      </c>
      <c r="F3462">
        <v>950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41852.318888888891</v>
      </c>
      <c r="T3462" s="10">
        <f t="shared" si="329"/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 t="s">
        <v>8219</v>
      </c>
      <c r="F3463">
        <v>695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 t="s">
        <v>8219</v>
      </c>
      <c r="F3464">
        <v>505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 t="s">
        <v>8219</v>
      </c>
      <c r="F3465">
        <v>10338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 t="s">
        <v>8219</v>
      </c>
      <c r="F3466">
        <v>5116.18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 t="s">
        <v>8219</v>
      </c>
      <c r="F3467">
        <v>2060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 t="s">
        <v>8219</v>
      </c>
      <c r="F3468">
        <v>4450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 t="s">
        <v>8219</v>
      </c>
      <c r="F3469">
        <v>3030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 t="s">
        <v>8219</v>
      </c>
      <c r="F3470">
        <v>12178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42605.55704861111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 t="s">
        <v>8219</v>
      </c>
      <c r="F3471">
        <v>3175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 t="s">
        <v>8219</v>
      </c>
      <c r="F3472">
        <v>375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 t="s">
        <v>8219</v>
      </c>
      <c r="F3473">
        <v>1073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41841.61215277778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 t="s">
        <v>8219</v>
      </c>
      <c r="F3474">
        <v>2041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 t="s">
        <v>8219</v>
      </c>
      <c r="F3475">
        <v>4900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 t="s">
        <v>8219</v>
      </c>
      <c r="F3476">
        <v>2020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 t="s">
        <v>8219</v>
      </c>
      <c r="F3477">
        <v>340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 t="s">
        <v>8219</v>
      </c>
      <c r="F3478">
        <v>312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 t="s">
        <v>8219</v>
      </c>
      <c r="F3479">
        <v>2076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 t="s">
        <v>8219</v>
      </c>
      <c r="F3480">
        <v>2257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42053.708587962959</v>
      </c>
      <c r="T3480" s="10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 t="s">
        <v>8219</v>
      </c>
      <c r="F3481">
        <v>1918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41781.64675925926</v>
      </c>
      <c r="T3481" s="10">
        <f t="shared" si="329"/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 t="s">
        <v>8219</v>
      </c>
      <c r="F3482">
        <v>2140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 t="s">
        <v>8219</v>
      </c>
      <c r="F3483">
        <v>11880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41989.039212962962</v>
      </c>
      <c r="T3483" s="10">
        <f t="shared" si="329"/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 t="s">
        <v>8219</v>
      </c>
      <c r="F3484">
        <v>4150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 t="s">
        <v>8219</v>
      </c>
      <c r="F3485">
        <v>5358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 t="s">
        <v>8219</v>
      </c>
      <c r="F3486">
        <v>2856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 t="s">
        <v>8219</v>
      </c>
      <c r="F3487">
        <v>1660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 t="s">
        <v>8219</v>
      </c>
      <c r="F3488">
        <v>4656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 t="s">
        <v>8219</v>
      </c>
      <c r="F3489">
        <v>2555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 t="s">
        <v>8219</v>
      </c>
      <c r="F3490">
        <v>3636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 t="s">
        <v>8219</v>
      </c>
      <c r="F3491">
        <v>5635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 t="s">
        <v>8219</v>
      </c>
      <c r="F3492">
        <v>1275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 t="s">
        <v>8219</v>
      </c>
      <c r="F3493">
        <v>791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 t="s">
        <v>8219</v>
      </c>
      <c r="F3494">
        <v>4000.22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 t="s">
        <v>8219</v>
      </c>
      <c r="F3495">
        <v>1500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 t="s">
        <v>8219</v>
      </c>
      <c r="F3496">
        <v>400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 t="s">
        <v>8219</v>
      </c>
      <c r="F3497">
        <v>5343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41915.554502314808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 t="s">
        <v>8219</v>
      </c>
      <c r="F3498">
        <v>3732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 t="s">
        <v>8219</v>
      </c>
      <c r="F3499">
        <v>1686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42511.53361111111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 t="s">
        <v>8219</v>
      </c>
      <c r="F3500">
        <v>1690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 t="s">
        <v>8219</v>
      </c>
      <c r="F3501">
        <v>2110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 t="s">
        <v>8219</v>
      </c>
      <c r="F3502">
        <v>1063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42419.711087962962</v>
      </c>
      <c r="T3502" s="10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 t="s">
        <v>8219</v>
      </c>
      <c r="F3503">
        <v>1510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 t="s">
        <v>8219</v>
      </c>
      <c r="F3504">
        <v>4216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 t="s">
        <v>8219</v>
      </c>
      <c r="F3505">
        <v>2689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 t="s">
        <v>8219</v>
      </c>
      <c r="F3506">
        <v>1000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 t="s">
        <v>8219</v>
      </c>
      <c r="F3507">
        <v>2594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 t="s">
        <v>8219</v>
      </c>
      <c r="F3508">
        <v>3045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 t="s">
        <v>8219</v>
      </c>
      <c r="F3509">
        <v>10440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 t="s">
        <v>8219</v>
      </c>
      <c r="F3510">
        <v>180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 t="s">
        <v>8219</v>
      </c>
      <c r="F3511">
        <v>3190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 t="s">
        <v>8219</v>
      </c>
      <c r="F3512">
        <v>905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 t="s">
        <v>8219</v>
      </c>
      <c r="F3513">
        <v>1518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 t="s">
        <v>8219</v>
      </c>
      <c r="F3514">
        <v>1000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 t="s">
        <v>8219</v>
      </c>
      <c r="F3515">
        <v>3315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 t="s">
        <v>8219</v>
      </c>
      <c r="F3516">
        <v>550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 t="s">
        <v>8219</v>
      </c>
      <c r="F3517">
        <v>3080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 t="s">
        <v>8219</v>
      </c>
      <c r="F3518">
        <v>2500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 t="s">
        <v>8219</v>
      </c>
      <c r="F3519">
        <v>4000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41794.609189814808</v>
      </c>
      <c r="T3519" s="10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 t="s">
        <v>8219</v>
      </c>
      <c r="F3520">
        <v>1650.69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 t="s">
        <v>8219</v>
      </c>
      <c r="F3521">
        <v>2027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 t="s">
        <v>8219</v>
      </c>
      <c r="F3522">
        <v>2015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330">F3522/D3522</f>
        <v>1.0075000000000001</v>
      </c>
      <c r="P3522">
        <f t="shared" ref="P3522:P3585" si="331">F3522/L3522</f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 t="s">
        <v>8219</v>
      </c>
      <c r="F3523">
        <v>593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>
        <f t="shared" si="331"/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(J3523/86400)+25569+(-5/24)</f>
        <v>41881.153009259258</v>
      </c>
      <c r="T3523" s="10">
        <f t="shared" ref="T3523:T3586" si="335"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 t="s">
        <v>8219</v>
      </c>
      <c r="F3524">
        <v>1395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 t="s">
        <v>8219</v>
      </c>
      <c r="F3525">
        <v>4546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 t="s">
        <v>8219</v>
      </c>
      <c r="F3526">
        <v>10156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 t="s">
        <v>8219</v>
      </c>
      <c r="F3527">
        <v>530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 t="s">
        <v>8219</v>
      </c>
      <c r="F3528">
        <v>3366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 t="s">
        <v>8219</v>
      </c>
      <c r="F3529">
        <v>7015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 t="s">
        <v>8219</v>
      </c>
      <c r="F3530">
        <v>1669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 t="s">
        <v>8219</v>
      </c>
      <c r="F3531">
        <v>660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 t="s">
        <v>8219</v>
      </c>
      <c r="F3532">
        <v>2750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 t="s">
        <v>8219</v>
      </c>
      <c r="F3533">
        <v>1280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 t="s">
        <v>8219</v>
      </c>
      <c r="F3534">
        <v>1142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 t="s">
        <v>8219</v>
      </c>
      <c r="F3535">
        <v>631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 t="s">
        <v>8219</v>
      </c>
      <c r="F3536">
        <v>7810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 t="s">
        <v>8219</v>
      </c>
      <c r="F3537">
        <v>2063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42248.431828703702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 t="s">
        <v>8219</v>
      </c>
      <c r="F3538">
        <v>230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 t="s">
        <v>8219</v>
      </c>
      <c r="F3539">
        <v>1218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41923.146018518521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 t="s">
        <v>8219</v>
      </c>
      <c r="F3540">
        <v>2569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 t="s">
        <v>8219</v>
      </c>
      <c r="F3541">
        <v>718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 t="s">
        <v>8219</v>
      </c>
      <c r="F3542">
        <v>369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 t="s">
        <v>8219</v>
      </c>
      <c r="F3543">
        <v>1260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 t="s">
        <v>8219</v>
      </c>
      <c r="F3544">
        <v>5623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 t="s">
        <v>8219</v>
      </c>
      <c r="F3545">
        <v>1570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 t="s">
        <v>8219</v>
      </c>
      <c r="F3546">
        <v>2500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 t="s">
        <v>8219</v>
      </c>
      <c r="F3547">
        <v>251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 t="s">
        <v>8219</v>
      </c>
      <c r="F3548">
        <v>1125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 t="s">
        <v>8219</v>
      </c>
      <c r="F3549">
        <v>40043.25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 t="s">
        <v>8219</v>
      </c>
      <c r="F3550">
        <v>2140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 t="s">
        <v>8219</v>
      </c>
      <c r="F3551">
        <v>1020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 t="s">
        <v>8219</v>
      </c>
      <c r="F3552">
        <v>2620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 t="s">
        <v>8219</v>
      </c>
      <c r="F3553">
        <v>1527.5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 t="s">
        <v>8219</v>
      </c>
      <c r="F3554">
        <v>773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 t="s">
        <v>8219</v>
      </c>
      <c r="F3555">
        <v>5845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 t="s">
        <v>8219</v>
      </c>
      <c r="F3556">
        <v>5671.11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 t="s">
        <v>8219</v>
      </c>
      <c r="F3557">
        <v>2400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 t="s">
        <v>8219</v>
      </c>
      <c r="F3558">
        <v>2210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 t="s">
        <v>8219</v>
      </c>
      <c r="F3559">
        <v>100036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 t="s">
        <v>8219</v>
      </c>
      <c r="F3560">
        <v>504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 t="s">
        <v>8219</v>
      </c>
      <c r="F3561">
        <v>1035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 t="s">
        <v>8219</v>
      </c>
      <c r="F3562">
        <v>3470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 t="s">
        <v>8219</v>
      </c>
      <c r="F3563">
        <v>2560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 t="s">
        <v>8219</v>
      </c>
      <c r="F3564">
        <v>469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 t="s">
        <v>8219</v>
      </c>
      <c r="F3565">
        <v>527.45000000000005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 t="s">
        <v>8219</v>
      </c>
      <c r="F3566">
        <v>1005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42236.414918981478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 t="s">
        <v>8219</v>
      </c>
      <c r="F3567">
        <v>1175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 t="s">
        <v>8219</v>
      </c>
      <c r="F3568">
        <v>2095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 t="s">
        <v>8219</v>
      </c>
      <c r="F3569">
        <v>1088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 t="s">
        <v>8219</v>
      </c>
      <c r="F3570">
        <v>1110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 t="s">
        <v>8219</v>
      </c>
      <c r="F3571">
        <v>5024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 t="s">
        <v>8219</v>
      </c>
      <c r="F3572">
        <v>2287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</v>
      </c>
      <c r="T3572" s="10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 t="s">
        <v>8219</v>
      </c>
      <c r="F3573">
        <v>1831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 t="s">
        <v>8219</v>
      </c>
      <c r="F3574">
        <v>500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 t="s">
        <v>8219</v>
      </c>
      <c r="F3575">
        <v>3084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 t="s">
        <v>8219</v>
      </c>
      <c r="F3576">
        <v>6155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41926.734351851854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 t="s">
        <v>8219</v>
      </c>
      <c r="F3577">
        <v>10133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 t="s">
        <v>8219</v>
      </c>
      <c r="F3578">
        <v>100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 t="s">
        <v>8219</v>
      </c>
      <c r="F3579">
        <v>780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 t="s">
        <v>8219</v>
      </c>
      <c r="F3580">
        <v>1500.2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 t="s">
        <v>8219</v>
      </c>
      <c r="F3581">
        <v>500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 t="s">
        <v>8219</v>
      </c>
      <c r="F3582">
        <v>1025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 t="s">
        <v>8219</v>
      </c>
      <c r="F3583">
        <v>1500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 t="s">
        <v>8219</v>
      </c>
      <c r="F3584">
        <v>2870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 t="s">
        <v>8219</v>
      </c>
      <c r="F3585">
        <v>3255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 t="s">
        <v>8219</v>
      </c>
      <c r="F3586">
        <v>3465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336">F3586/D3586</f>
        <v>1.155</v>
      </c>
      <c r="P3586">
        <f t="shared" ref="P3586:P3649" si="337">F3586/L3586</f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 t="s">
        <v>8219</v>
      </c>
      <c r="F3587">
        <v>4050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>
        <f t="shared" si="337"/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(J3587/86400)+25569+(-5/24)</f>
        <v>41964.507986111108</v>
      </c>
      <c r="T3587" s="10">
        <f t="shared" ref="T3587:T3650" si="341"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 t="s">
        <v>8219</v>
      </c>
      <c r="F3588">
        <v>8207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 t="s">
        <v>8219</v>
      </c>
      <c r="F3589">
        <v>633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 t="s">
        <v>8219</v>
      </c>
      <c r="F3590">
        <v>201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 t="s">
        <v>8219</v>
      </c>
      <c r="F3591">
        <v>5100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 t="s">
        <v>8219</v>
      </c>
      <c r="F3592">
        <v>5003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 t="s">
        <v>8219</v>
      </c>
      <c r="F3593">
        <v>1225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 t="s">
        <v>8219</v>
      </c>
      <c r="F3594">
        <v>2545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 t="s">
        <v>8219</v>
      </c>
      <c r="F3595">
        <v>3319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 t="s">
        <v>8219</v>
      </c>
      <c r="F3596">
        <v>2015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 t="s">
        <v>8219</v>
      </c>
      <c r="F3597">
        <v>3081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 t="s">
        <v>8219</v>
      </c>
      <c r="F3598">
        <v>1185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 t="s">
        <v>8219</v>
      </c>
      <c r="F3599">
        <v>2565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 t="s">
        <v>8219</v>
      </c>
      <c r="F3600">
        <v>1101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 t="s">
        <v>8219</v>
      </c>
      <c r="F3601">
        <v>1010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 t="s">
        <v>8219</v>
      </c>
      <c r="F3602">
        <v>13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 t="s">
        <v>8219</v>
      </c>
      <c r="F3603">
        <v>2087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 t="s">
        <v>8219</v>
      </c>
      <c r="F3604">
        <v>4002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 t="s">
        <v>8219</v>
      </c>
      <c r="F3605">
        <v>2560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 t="s">
        <v>8219</v>
      </c>
      <c r="F3606">
        <v>3385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 t="s">
        <v>8219</v>
      </c>
      <c r="F3607">
        <v>460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 t="s">
        <v>8219</v>
      </c>
      <c r="F3608">
        <v>3908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 t="s">
        <v>8219</v>
      </c>
      <c r="F3609">
        <v>580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 t="s">
        <v>8219</v>
      </c>
      <c r="F3610">
        <v>800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42506.501041666663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 t="s">
        <v>8219</v>
      </c>
      <c r="F3611">
        <v>3005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42429.783391203702</v>
      </c>
      <c r="T3611" s="10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 t="s">
        <v>8219</v>
      </c>
      <c r="F3612">
        <v>1623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 t="s">
        <v>8219</v>
      </c>
      <c r="F3613">
        <v>3400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 t="s">
        <v>8219</v>
      </c>
      <c r="F3614">
        <v>7220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41789.518645833326</v>
      </c>
      <c r="T3614" s="10">
        <f t="shared" si="341"/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 t="s">
        <v>8219</v>
      </c>
      <c r="F3615">
        <v>1250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 t="s">
        <v>8219</v>
      </c>
      <c r="F3616">
        <v>2520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 t="s">
        <v>8219</v>
      </c>
      <c r="F3617">
        <v>2670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 t="s">
        <v>8219</v>
      </c>
      <c r="F3618">
        <v>3120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 t="s">
        <v>8219</v>
      </c>
      <c r="F3619">
        <v>880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 t="s">
        <v>8219</v>
      </c>
      <c r="F3620">
        <v>2020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 t="s">
        <v>8219</v>
      </c>
      <c r="F3621">
        <v>1130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42660.923912037033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 t="s">
        <v>8219</v>
      </c>
      <c r="F3622">
        <v>11045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 t="s">
        <v>8219</v>
      </c>
      <c r="F3623">
        <v>3292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 t="s">
        <v>8219</v>
      </c>
      <c r="F3624">
        <v>1000.99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 t="s">
        <v>8219</v>
      </c>
      <c r="F3625">
        <v>3000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 t="s">
        <v>8219</v>
      </c>
      <c r="F3626">
        <v>3148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42545.56585648148</v>
      </c>
      <c r="T3626" s="10">
        <f t="shared" si="341"/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 t="s">
        <v>8219</v>
      </c>
      <c r="F3627">
        <v>3080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 t="s">
        <v>8219</v>
      </c>
      <c r="F3628">
        <v>4073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 t="s">
        <v>8219</v>
      </c>
      <c r="F3629">
        <v>2000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 t="s">
        <v>8221</v>
      </c>
      <c r="F3630">
        <v>0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 t="s">
        <v>8221</v>
      </c>
      <c r="F3631">
        <v>2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 t="s">
        <v>8221</v>
      </c>
      <c r="F3632">
        <v>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 t="s">
        <v>8221</v>
      </c>
      <c r="F3633">
        <v>8725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 t="s">
        <v>8221</v>
      </c>
      <c r="F3634">
        <v>100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 t="s">
        <v>8221</v>
      </c>
      <c r="F3635">
        <v>1762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 t="s">
        <v>8221</v>
      </c>
      <c r="F3636">
        <v>3185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 t="s">
        <v>8221</v>
      </c>
      <c r="F3637">
        <v>1276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 t="s">
        <v>8221</v>
      </c>
      <c r="F3638">
        <v>0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42226.486446759256</v>
      </c>
      <c r="T3638" s="10">
        <f t="shared" si="341"/>
        <v>42261.486446759256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 t="s">
        <v>8221</v>
      </c>
      <c r="F3639">
        <v>926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 t="s">
        <v>8221</v>
      </c>
      <c r="F3640">
        <v>216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 t="s">
        <v>8221</v>
      </c>
      <c r="F3641">
        <v>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 t="s">
        <v>8221</v>
      </c>
      <c r="F3642">
        <v>55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 t="s">
        <v>8221</v>
      </c>
      <c r="F3643">
        <v>0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</v>
      </c>
      <c r="T3643" s="10">
        <f t="shared" si="341"/>
        <v>41917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 t="s">
        <v>8221</v>
      </c>
      <c r="F3644">
        <v>15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 t="s">
        <v>8221</v>
      </c>
      <c r="F3645">
        <v>0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 t="s">
        <v>8221</v>
      </c>
      <c r="F3646">
        <v>821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 t="s">
        <v>8221</v>
      </c>
      <c r="F3647">
        <v>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 t="s">
        <v>8221</v>
      </c>
      <c r="F3648">
        <v>481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 t="s">
        <v>8221</v>
      </c>
      <c r="F3649">
        <v>30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 t="s">
        <v>8219</v>
      </c>
      <c r="F3650">
        <v>40153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342">F3650/D3650</f>
        <v>1.003825</v>
      </c>
      <c r="P3650">
        <f t="shared" ref="P3650:P3713" si="343">F3650/L3650</f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 t="s">
        <v>8219</v>
      </c>
      <c r="F3651">
        <v>780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>
        <f t="shared" si="343"/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(J3651/86400)+25569+(-5/24)</f>
        <v>41780.504560185182</v>
      </c>
      <c r="T3651" s="10">
        <f t="shared" ref="T3651:T3714" si="347"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 t="s">
        <v>8219</v>
      </c>
      <c r="F3652">
        <v>500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 t="s">
        <v>8219</v>
      </c>
      <c r="F3653">
        <v>520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 t="s">
        <v>8219</v>
      </c>
      <c r="F3654">
        <v>752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 t="s">
        <v>8219</v>
      </c>
      <c r="F3655">
        <v>2010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 t="s">
        <v>8219</v>
      </c>
      <c r="F3656">
        <v>2616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 t="s">
        <v>8219</v>
      </c>
      <c r="F3657">
        <v>5813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 t="s">
        <v>8219</v>
      </c>
      <c r="F3658">
        <v>5291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42737.701805555553</v>
      </c>
      <c r="T3658" s="10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 t="s">
        <v>8219</v>
      </c>
      <c r="F3659">
        <v>2215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 t="s">
        <v>8219</v>
      </c>
      <c r="F3660">
        <v>1510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 t="s">
        <v>8219</v>
      </c>
      <c r="F3661">
        <v>3061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 t="s">
        <v>8219</v>
      </c>
      <c r="F3662">
        <v>250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 t="s">
        <v>8219</v>
      </c>
      <c r="F3663">
        <v>3330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 t="s">
        <v>8219</v>
      </c>
      <c r="F3664">
        <v>8114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 t="s">
        <v>8219</v>
      </c>
      <c r="F3665">
        <v>234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 t="s">
        <v>8219</v>
      </c>
      <c r="F3666">
        <v>875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 t="s">
        <v>8219</v>
      </c>
      <c r="F3667">
        <v>714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 t="s">
        <v>8219</v>
      </c>
      <c r="F3668">
        <v>1200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 t="s">
        <v>8219</v>
      </c>
      <c r="F3669">
        <v>3095.11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42173.761793981474</v>
      </c>
      <c r="T3669" s="10">
        <f t="shared" si="347"/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 t="s">
        <v>8219</v>
      </c>
      <c r="F3670">
        <v>1035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 t="s">
        <v>8219</v>
      </c>
      <c r="F3671">
        <v>1382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 t="s">
        <v>8219</v>
      </c>
      <c r="F3672">
        <v>241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 t="s">
        <v>8219</v>
      </c>
      <c r="F3673">
        <v>3530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 t="s">
        <v>8219</v>
      </c>
      <c r="F3674">
        <v>3046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 t="s">
        <v>8219</v>
      </c>
      <c r="F3675">
        <v>4545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 t="s">
        <v>8219</v>
      </c>
      <c r="F3676">
        <v>4500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 t="s">
        <v>8219</v>
      </c>
      <c r="F3677">
        <v>70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 t="s">
        <v>8219</v>
      </c>
      <c r="F3678">
        <v>1030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 t="s">
        <v>8219</v>
      </c>
      <c r="F3679">
        <v>12348.5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41802.365949074076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 t="s">
        <v>8219</v>
      </c>
      <c r="F3680">
        <v>2050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 t="s">
        <v>8219</v>
      </c>
      <c r="F3681">
        <v>2202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 t="s">
        <v>8219</v>
      </c>
      <c r="F3682">
        <v>3383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42627.245763888888</v>
      </c>
      <c r="T3682" s="10">
        <f t="shared" si="347"/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 t="s">
        <v>8219</v>
      </c>
      <c r="F3683">
        <v>1119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 t="s">
        <v>8219</v>
      </c>
      <c r="F3684">
        <v>4176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 t="s">
        <v>8219</v>
      </c>
      <c r="F3685">
        <v>3880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 t="s">
        <v>8219</v>
      </c>
      <c r="F3686">
        <v>1043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 t="s">
        <v>8219</v>
      </c>
      <c r="F3687">
        <v>5285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 t="s">
        <v>8219</v>
      </c>
      <c r="F3688">
        <v>355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 t="s">
        <v>8219</v>
      </c>
      <c r="F3689">
        <v>5012.25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 t="s">
        <v>8219</v>
      </c>
      <c r="F3690">
        <v>3275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 t="s">
        <v>8219</v>
      </c>
      <c r="F3691">
        <v>3550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 t="s">
        <v>8219</v>
      </c>
      <c r="F3692">
        <v>1800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 t="s">
        <v>8219</v>
      </c>
      <c r="F3693">
        <v>51184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 t="s">
        <v>8219</v>
      </c>
      <c r="F3694">
        <v>1260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 t="s">
        <v>8219</v>
      </c>
      <c r="F3695">
        <v>430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 t="s">
        <v>8219</v>
      </c>
      <c r="F3696">
        <v>3760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 t="s">
        <v>8219</v>
      </c>
      <c r="F3697">
        <v>4005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 t="s">
        <v>8219</v>
      </c>
      <c r="F3698">
        <v>3100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 t="s">
        <v>8219</v>
      </c>
      <c r="F3699">
        <v>2160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 t="s">
        <v>8219</v>
      </c>
      <c r="F3700">
        <v>5526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 t="s">
        <v>8219</v>
      </c>
      <c r="F3701">
        <v>2520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 t="s">
        <v>8219</v>
      </c>
      <c r="F3702">
        <v>606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 t="s">
        <v>8219</v>
      </c>
      <c r="F3703">
        <v>1505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 t="s">
        <v>8219</v>
      </c>
      <c r="F3704">
        <v>3275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 t="s">
        <v>8219</v>
      </c>
      <c r="F3705">
        <v>1296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 t="s">
        <v>8219</v>
      </c>
      <c r="F3706">
        <v>409.01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 t="s">
        <v>8219</v>
      </c>
      <c r="F3707">
        <v>2925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 t="s">
        <v>8219</v>
      </c>
      <c r="F3708">
        <v>1820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 t="s">
        <v>8219</v>
      </c>
      <c r="F3709">
        <v>1860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 t="s">
        <v>8219</v>
      </c>
      <c r="F3710">
        <v>2100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41809.933865740742</v>
      </c>
      <c r="T3710" s="10">
        <f t="shared" si="347"/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 t="s">
        <v>8219</v>
      </c>
      <c r="F3711">
        <v>1082.5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 t="s">
        <v>8219</v>
      </c>
      <c r="F3712">
        <v>1835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 t="s">
        <v>8219</v>
      </c>
      <c r="F3713">
        <v>570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 t="s">
        <v>8219</v>
      </c>
      <c r="F3714">
        <v>11530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348">F3714/D3714</f>
        <v>1.5373333333333334</v>
      </c>
      <c r="P3714">
        <f t="shared" ref="P3714:P3777" si="349">F3714/L3714</f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42133.963738425919</v>
      </c>
      <c r="T3714" s="10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 t="s">
        <v>8219</v>
      </c>
      <c r="F3715">
        <v>2030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>
        <f t="shared" si="349"/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(J3715/86400)+25569+(-5/24)</f>
        <v>42505.529699074068</v>
      </c>
      <c r="T3715" s="10">
        <f t="shared" ref="T3715:T3778" si="353"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 t="s">
        <v>8219</v>
      </c>
      <c r="F3716">
        <v>10235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42118.347997685181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 t="s">
        <v>8219</v>
      </c>
      <c r="F3717">
        <v>3590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 t="s">
        <v>8219</v>
      </c>
      <c r="F3718">
        <v>1246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 t="s">
        <v>8219</v>
      </c>
      <c r="F3719">
        <v>4030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 t="s">
        <v>8219</v>
      </c>
      <c r="F3720">
        <v>1197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 t="s">
        <v>8219</v>
      </c>
      <c r="F3721">
        <v>420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 t="s">
        <v>8219</v>
      </c>
      <c r="F3722">
        <v>3449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 t="s">
        <v>8219</v>
      </c>
      <c r="F3723">
        <v>5040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 t="s">
        <v>8219</v>
      </c>
      <c r="F3724">
        <v>1668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 t="s">
        <v>8219</v>
      </c>
      <c r="F3725">
        <v>4592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41943.544699074067</v>
      </c>
      <c r="T3725" s="10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 t="s">
        <v>8219</v>
      </c>
      <c r="F3726">
        <v>4409.55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42465.283101851848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 t="s">
        <v>8219</v>
      </c>
      <c r="F3727">
        <v>381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 t="s">
        <v>8219</v>
      </c>
      <c r="F3728">
        <v>2879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42461.932534722218</v>
      </c>
      <c r="T3728" s="10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 t="s">
        <v>8219</v>
      </c>
      <c r="F3729">
        <v>2015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 t="s">
        <v>8221</v>
      </c>
      <c r="F3730">
        <v>1862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 t="s">
        <v>8221</v>
      </c>
      <c r="F3731">
        <v>362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 t="s">
        <v>8221</v>
      </c>
      <c r="F3732">
        <v>100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 t="s">
        <v>8221</v>
      </c>
      <c r="F3733">
        <v>620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 t="s">
        <v>8221</v>
      </c>
      <c r="F3734">
        <v>131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 t="s">
        <v>8221</v>
      </c>
      <c r="F3735">
        <v>0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 t="s">
        <v>8221</v>
      </c>
      <c r="F3736">
        <v>427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 t="s">
        <v>8221</v>
      </c>
      <c r="F3737">
        <v>20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 t="s">
        <v>8221</v>
      </c>
      <c r="F3738">
        <v>10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 t="s">
        <v>8221</v>
      </c>
      <c r="F3739">
        <v>150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 t="s">
        <v>8221</v>
      </c>
      <c r="F3740">
        <v>270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 t="s">
        <v>8221</v>
      </c>
      <c r="F3741">
        <v>805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 t="s">
        <v>8221</v>
      </c>
      <c r="F3742">
        <v>358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 t="s">
        <v>8221</v>
      </c>
      <c r="F3743">
        <v>0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 t="s">
        <v>8221</v>
      </c>
      <c r="F3744">
        <v>100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 t="s">
        <v>8221</v>
      </c>
      <c r="F3745">
        <v>0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 t="s">
        <v>8221</v>
      </c>
      <c r="F3746">
        <v>0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 t="s">
        <v>8221</v>
      </c>
      <c r="F3747">
        <v>10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41831.489606481475</v>
      </c>
      <c r="T3747" s="10">
        <f t="shared" si="353"/>
        <v>41861.489606481475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 t="s">
        <v>8221</v>
      </c>
      <c r="F3748">
        <v>202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 t="s">
        <v>8221</v>
      </c>
      <c r="F3749">
        <v>25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 t="s">
        <v>8219</v>
      </c>
      <c r="F3750">
        <v>5176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 t="s">
        <v>8219</v>
      </c>
      <c r="F3751">
        <v>525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 t="s">
        <v>8219</v>
      </c>
      <c r="F3752">
        <v>6027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 t="s">
        <v>8219</v>
      </c>
      <c r="F3753">
        <v>1326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 t="s">
        <v>8219</v>
      </c>
      <c r="F3754">
        <v>565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 t="s">
        <v>8219</v>
      </c>
      <c r="F3755">
        <v>5167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 t="s">
        <v>8219</v>
      </c>
      <c r="F3756">
        <v>3000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 t="s">
        <v>8219</v>
      </c>
      <c r="F3757">
        <v>713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 t="s">
        <v>8219</v>
      </c>
      <c r="F3758">
        <v>4550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 t="s">
        <v>8219</v>
      </c>
      <c r="F3759">
        <v>3798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 t="s">
        <v>8219</v>
      </c>
      <c r="F3760">
        <v>1535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41747.263171296298</v>
      </c>
      <c r="T3760" s="10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 t="s">
        <v>8219</v>
      </c>
      <c r="F3761">
        <v>4409.7700000000004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 t="s">
        <v>8219</v>
      </c>
      <c r="F3762">
        <v>5050.7700000000004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 t="s">
        <v>8219</v>
      </c>
      <c r="F3763">
        <v>500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 t="s">
        <v>8219</v>
      </c>
      <c r="F3764">
        <v>1328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 t="s">
        <v>8219</v>
      </c>
      <c r="F3765">
        <v>5000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 t="s">
        <v>8219</v>
      </c>
      <c r="F3766">
        <v>1500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 t="s">
        <v>8219</v>
      </c>
      <c r="F3767">
        <v>7942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 t="s">
        <v>8219</v>
      </c>
      <c r="F3768">
        <v>10265.01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 t="s">
        <v>8219</v>
      </c>
      <c r="F3769">
        <v>2335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 t="s">
        <v>8219</v>
      </c>
      <c r="F3770">
        <v>4306.1099999999997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 t="s">
        <v>8219</v>
      </c>
      <c r="F3771">
        <v>1100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 t="s">
        <v>8219</v>
      </c>
      <c r="F3772">
        <v>2000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 t="s">
        <v>8219</v>
      </c>
      <c r="F3773">
        <v>1460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 t="s">
        <v>8219</v>
      </c>
      <c r="F3774">
        <v>5510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 t="s">
        <v>8219</v>
      </c>
      <c r="F3775">
        <v>5410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 t="s">
        <v>8219</v>
      </c>
      <c r="F3776">
        <v>2500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 t="s">
        <v>8219</v>
      </c>
      <c r="F3777">
        <v>2005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 t="s">
        <v>8219</v>
      </c>
      <c r="F3778">
        <v>8537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354">F3778/D3778</f>
        <v>1.0671250000000001</v>
      </c>
      <c r="P3778">
        <f t="shared" ref="P3778:P3841" si="355">F3778/L3778</f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 t="s">
        <v>8219</v>
      </c>
      <c r="F3779">
        <v>2864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>
        <f t="shared" si="355"/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(J3779/86400)+25569+(-5/24)</f>
        <v>41886.903020833335</v>
      </c>
      <c r="T3779" s="10">
        <f t="shared" ref="T3779:T3842" si="359"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 t="s">
        <v>8219</v>
      </c>
      <c r="F3780">
        <v>2521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 t="s">
        <v>8219</v>
      </c>
      <c r="F3781">
        <v>15597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 t="s">
        <v>8219</v>
      </c>
      <c r="F3782">
        <v>3000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 t="s">
        <v>8219</v>
      </c>
      <c r="F3783">
        <v>4935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 t="s">
        <v>8219</v>
      </c>
      <c r="F3784">
        <v>2035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42546.653900462959</v>
      </c>
      <c r="T3784" s="10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 t="s">
        <v>8219</v>
      </c>
      <c r="F3785">
        <v>1547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 t="s">
        <v>8219</v>
      </c>
      <c r="F3786">
        <v>1150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 t="s">
        <v>8219</v>
      </c>
      <c r="F3787">
        <v>3015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 t="s">
        <v>8219</v>
      </c>
      <c r="F3788">
        <v>6658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 t="s">
        <v>8219</v>
      </c>
      <c r="F3789">
        <v>351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 t="s">
        <v>8221</v>
      </c>
      <c r="F3790">
        <v>500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 t="s">
        <v>8221</v>
      </c>
      <c r="F3791">
        <v>116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 t="s">
        <v>8221</v>
      </c>
      <c r="F3792">
        <v>0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 t="s">
        <v>8221</v>
      </c>
      <c r="F3793">
        <v>0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 t="s">
        <v>8221</v>
      </c>
      <c r="F3794">
        <v>35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 t="s">
        <v>8221</v>
      </c>
      <c r="F3795">
        <v>4176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 t="s">
        <v>8221</v>
      </c>
      <c r="F3796">
        <v>50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 t="s">
        <v>8221</v>
      </c>
      <c r="F3797">
        <v>10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 t="s">
        <v>8221</v>
      </c>
      <c r="F3798">
        <v>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 t="s">
        <v>8221</v>
      </c>
      <c r="F3799">
        <v>5380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 t="s">
        <v>8221</v>
      </c>
      <c r="F3800">
        <v>1025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41831.514444444438</v>
      </c>
      <c r="T3800" s="10">
        <f t="shared" si="359"/>
        <v>41861.514444444438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 t="s">
        <v>8221</v>
      </c>
      <c r="F3801">
        <v>402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 t="s">
        <v>8221</v>
      </c>
      <c r="F3802">
        <v>881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 t="s">
        <v>8221</v>
      </c>
      <c r="F3803">
        <v>426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 t="s">
        <v>8221</v>
      </c>
      <c r="F3804">
        <v>0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 t="s">
        <v>8221</v>
      </c>
      <c r="F3805">
        <v>2358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 t="s">
        <v>8221</v>
      </c>
      <c r="F3806">
        <v>0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 t="s">
        <v>8221</v>
      </c>
      <c r="F3807">
        <v>3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 t="s">
        <v>8221</v>
      </c>
      <c r="F3808">
        <v>5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 t="s">
        <v>8221</v>
      </c>
      <c r="F3809">
        <v>455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 t="s">
        <v>8219</v>
      </c>
      <c r="F3810">
        <v>1000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 t="s">
        <v>8219</v>
      </c>
      <c r="F3811">
        <v>2025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 t="s">
        <v>8219</v>
      </c>
      <c r="F3812">
        <v>1826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 t="s">
        <v>8219</v>
      </c>
      <c r="F3813">
        <v>825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 t="s">
        <v>8219</v>
      </c>
      <c r="F3814">
        <v>2191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 t="s">
        <v>8219</v>
      </c>
      <c r="F3815">
        <v>2119.9899999999998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 t="s">
        <v>8219</v>
      </c>
      <c r="F3816">
        <v>2102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 t="s">
        <v>8219</v>
      </c>
      <c r="F3817">
        <v>1000.01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 t="s">
        <v>8219</v>
      </c>
      <c r="F3818">
        <v>1788.57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 t="s">
        <v>8219</v>
      </c>
      <c r="F3819">
        <v>2145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 t="s">
        <v>8219</v>
      </c>
      <c r="F3820">
        <v>570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 t="s">
        <v>8219</v>
      </c>
      <c r="F3821">
        <v>1064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 t="s">
        <v>8219</v>
      </c>
      <c r="F3822">
        <v>430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 t="s">
        <v>8219</v>
      </c>
      <c r="F3823">
        <v>3659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 t="s">
        <v>8219</v>
      </c>
      <c r="F3824">
        <v>5501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 t="s">
        <v>8219</v>
      </c>
      <c r="F3825">
        <v>2650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 t="s">
        <v>8219</v>
      </c>
      <c r="F3826">
        <v>270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 t="s">
        <v>8219</v>
      </c>
      <c r="F3827">
        <v>5271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 t="s">
        <v>8219</v>
      </c>
      <c r="F3828">
        <v>715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 t="s">
        <v>8219</v>
      </c>
      <c r="F3829">
        <v>4580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 t="s">
        <v>8219</v>
      </c>
      <c r="F3830">
        <v>5000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 t="s">
        <v>8219</v>
      </c>
      <c r="F3831">
        <v>501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 t="s">
        <v>8219</v>
      </c>
      <c r="F3832">
        <v>225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 t="s">
        <v>8219</v>
      </c>
      <c r="F3833">
        <v>530.11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 t="s">
        <v>8219</v>
      </c>
      <c r="F3834">
        <v>1256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 t="s">
        <v>8219</v>
      </c>
      <c r="F3835">
        <v>1400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 t="s">
        <v>8219</v>
      </c>
      <c r="F3836">
        <v>3271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 t="s">
        <v>8219</v>
      </c>
      <c r="F3837">
        <v>320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 t="s">
        <v>8219</v>
      </c>
      <c r="F3838">
        <v>900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 t="s">
        <v>8219</v>
      </c>
      <c r="F3839">
        <v>2042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 t="s">
        <v>8219</v>
      </c>
      <c r="F3840">
        <v>100824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 t="s">
        <v>8219</v>
      </c>
      <c r="F3841">
        <v>2025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42154.934305555558</v>
      </c>
      <c r="T3841" s="10">
        <f t="shared" si="359"/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 t="s">
        <v>8219</v>
      </c>
      <c r="F3842">
        <v>65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360">F3842/D3842</f>
        <v>65</v>
      </c>
      <c r="P3842">
        <f t="shared" ref="P3842:P3905" si="361">F3842/L3842</f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 t="s">
        <v>8221</v>
      </c>
      <c r="F3843">
        <v>872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>
        <f t="shared" si="361"/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(J3843/86400)+25569+(-5/24)</f>
        <v>41780.57739583333</v>
      </c>
      <c r="T3843" s="10">
        <f t="shared" ref="T3843:T3906" si="365">(I3843/86400)+25569+(-5/24)</f>
        <v>41840.57739583333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 t="s">
        <v>8221</v>
      </c>
      <c r="F3844">
        <v>1097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 t="s">
        <v>8221</v>
      </c>
      <c r="F3845">
        <v>1065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 t="s">
        <v>8221</v>
      </c>
      <c r="F3846">
        <v>4066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 t="s">
        <v>8221</v>
      </c>
      <c r="F3847">
        <v>842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42248.418680555558</v>
      </c>
      <c r="T3847" s="10">
        <f t="shared" si="365"/>
        <v>42278.418680555558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 t="s">
        <v>8221</v>
      </c>
      <c r="F3848">
        <v>189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 t="s">
        <v>8221</v>
      </c>
      <c r="F3849">
        <v>1697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 t="s">
        <v>8221</v>
      </c>
      <c r="F3850">
        <v>2129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 t="s">
        <v>8221</v>
      </c>
      <c r="F3851">
        <v>2113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 t="s">
        <v>8221</v>
      </c>
      <c r="F3852">
        <v>38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 t="s">
        <v>8221</v>
      </c>
      <c r="F3853">
        <v>852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 t="s">
        <v>8221</v>
      </c>
      <c r="F3854">
        <v>20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 t="s">
        <v>8221</v>
      </c>
      <c r="F3855">
        <v>26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 t="s">
        <v>8221</v>
      </c>
      <c r="F3856">
        <v>1788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 t="s">
        <v>8221</v>
      </c>
      <c r="F3857">
        <v>25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 t="s">
        <v>8221</v>
      </c>
      <c r="F3858">
        <v>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 t="s">
        <v>8221</v>
      </c>
      <c r="F3859">
        <v>260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 t="s">
        <v>8221</v>
      </c>
      <c r="F3860">
        <v>10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42128.222731481474</v>
      </c>
      <c r="T3860" s="10">
        <f t="shared" si="365"/>
        <v>42146.666666666664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 t="s">
        <v>8221</v>
      </c>
      <c r="F3861">
        <v>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 t="s">
        <v>8221</v>
      </c>
      <c r="F3862">
        <v>1060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41833.452662037038</v>
      </c>
      <c r="T3862" s="10">
        <f t="shared" si="365"/>
        <v>41863.452662037038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 t="s">
        <v>8221</v>
      </c>
      <c r="F3863">
        <v>100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 t="s">
        <v>8221</v>
      </c>
      <c r="F3864">
        <v>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 t="s">
        <v>8221</v>
      </c>
      <c r="F3865">
        <v>0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 t="s">
        <v>8221</v>
      </c>
      <c r="F3866">
        <v>60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 t="s">
        <v>8221</v>
      </c>
      <c r="F3867">
        <v>650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 t="s">
        <v>8221</v>
      </c>
      <c r="F3868">
        <v>11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 t="s">
        <v>8221</v>
      </c>
      <c r="F3869">
        <v>251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 t="s">
        <v>8220</v>
      </c>
      <c r="F3870">
        <v>10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41865.45144675926</v>
      </c>
      <c r="T3870" s="10">
        <f t="shared" si="365"/>
        <v>41890.45144675926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 t="s">
        <v>8220</v>
      </c>
      <c r="F3871">
        <v>452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 t="s">
        <v>8220</v>
      </c>
      <c r="F3872">
        <v>1500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41792.963865740741</v>
      </c>
      <c r="T3872" s="10">
        <f t="shared" si="365"/>
        <v>41822.963865740741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 t="s">
        <v>8220</v>
      </c>
      <c r="F3873">
        <v>40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 t="s">
        <v>8220</v>
      </c>
      <c r="F3874">
        <v>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 t="s">
        <v>8220</v>
      </c>
      <c r="F3875">
        <v>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 t="s">
        <v>8220</v>
      </c>
      <c r="F3876">
        <v>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 t="s">
        <v>8220</v>
      </c>
      <c r="F3877">
        <v>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 t="s">
        <v>8220</v>
      </c>
      <c r="F3878">
        <v>2059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 t="s">
        <v>8220</v>
      </c>
      <c r="F3879">
        <v>1241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 t="s">
        <v>8220</v>
      </c>
      <c r="F3880">
        <v>10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 t="s">
        <v>8220</v>
      </c>
      <c r="F3881">
        <v>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 t="s">
        <v>8220</v>
      </c>
      <c r="F3882">
        <v>980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 t="s">
        <v>8220</v>
      </c>
      <c r="F3883">
        <v>25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 t="s">
        <v>8220</v>
      </c>
      <c r="F3884">
        <v>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 t="s">
        <v>8220</v>
      </c>
      <c r="F3885">
        <v>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 t="s">
        <v>8220</v>
      </c>
      <c r="F3886">
        <v>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 t="s">
        <v>8220</v>
      </c>
      <c r="F3887">
        <v>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 t="s">
        <v>8220</v>
      </c>
      <c r="F3888">
        <v>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 t="s">
        <v>8220</v>
      </c>
      <c r="F3889">
        <v>35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 t="s">
        <v>8221</v>
      </c>
      <c r="F3890">
        <v>542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 t="s">
        <v>8221</v>
      </c>
      <c r="F3891">
        <v>118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 t="s">
        <v>8221</v>
      </c>
      <c r="F3892">
        <v>2524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 t="s">
        <v>8221</v>
      </c>
      <c r="F3893">
        <v>260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 t="s">
        <v>8221</v>
      </c>
      <c r="F3894">
        <v>0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41867.443946759253</v>
      </c>
      <c r="T3894" s="10">
        <f t="shared" si="365"/>
        <v>41875.083333333328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 t="s">
        <v>8221</v>
      </c>
      <c r="F3895">
        <v>10775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 t="s">
        <v>8221</v>
      </c>
      <c r="F3896">
        <v>520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 t="s">
        <v>8221</v>
      </c>
      <c r="F3897">
        <v>50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 t="s">
        <v>8221</v>
      </c>
      <c r="F3898">
        <v>170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 t="s">
        <v>8221</v>
      </c>
      <c r="F3899">
        <v>440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 t="s">
        <v>8221</v>
      </c>
      <c r="F3900">
        <v>814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 t="s">
        <v>8221</v>
      </c>
      <c r="F3901">
        <v>125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41843.566678240742</v>
      </c>
      <c r="T3901" s="10">
        <f t="shared" si="365"/>
        <v>41863.566678240742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 t="s">
        <v>8221</v>
      </c>
      <c r="F3902">
        <v>135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 t="s">
        <v>8221</v>
      </c>
      <c r="F3903">
        <v>25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42317.618043981478</v>
      </c>
      <c r="T3903" s="10">
        <f t="shared" si="365"/>
        <v>42357.618043981478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 t="s">
        <v>8221</v>
      </c>
      <c r="F3904">
        <v>1465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 t="s">
        <v>8221</v>
      </c>
      <c r="F3905">
        <v>0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 t="s">
        <v>8221</v>
      </c>
      <c r="F3906">
        <v>3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366">F3906/D3906</f>
        <v>2.9999999999999997E-4</v>
      </c>
      <c r="P3906">
        <f t="shared" ref="P3906:P3969" si="367">F3906/L3906</f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 t="s">
        <v>8221</v>
      </c>
      <c r="F3907">
        <v>173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>
        <f t="shared" si="367"/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(J3907/86400)+25569+(-5/24)</f>
        <v>42124.415543981479</v>
      </c>
      <c r="T3907" s="10">
        <f t="shared" ref="T3907:T3970" si="371">(I3907/86400)+25569+(-5/24)</f>
        <v>42166.749999999993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 t="s">
        <v>8221</v>
      </c>
      <c r="F3908">
        <v>1010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 t="s">
        <v>8221</v>
      </c>
      <c r="F3909">
        <v>153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 t="s">
        <v>8221</v>
      </c>
      <c r="F3910">
        <v>65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 t="s">
        <v>8221</v>
      </c>
      <c r="F3911">
        <v>135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 t="s">
        <v>8221</v>
      </c>
      <c r="F3912">
        <v>185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 t="s">
        <v>8221</v>
      </c>
      <c r="F3913">
        <v>2993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 t="s">
        <v>8221</v>
      </c>
      <c r="F3914">
        <v>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 t="s">
        <v>8221</v>
      </c>
      <c r="F3915">
        <v>1000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 t="s">
        <v>8221</v>
      </c>
      <c r="F3916">
        <v>909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42114.610601851855</v>
      </c>
      <c r="T3916" s="10">
        <f t="shared" si="371"/>
        <v>42134.749305555553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 t="s">
        <v>8221</v>
      </c>
      <c r="F3917">
        <v>5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 t="s">
        <v>8221</v>
      </c>
      <c r="F3918">
        <v>0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 t="s">
        <v>8221</v>
      </c>
      <c r="F3919">
        <v>10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 t="s">
        <v>8221</v>
      </c>
      <c r="F3920">
        <v>120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 t="s">
        <v>8221</v>
      </c>
      <c r="F3921">
        <v>90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 t="s">
        <v>8221</v>
      </c>
      <c r="F3922">
        <v>135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42687.220601851848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 t="s">
        <v>8221</v>
      </c>
      <c r="F3923">
        <v>0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 t="s">
        <v>8221</v>
      </c>
      <c r="F3924">
        <v>61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 t="s">
        <v>8221</v>
      </c>
      <c r="F3925">
        <v>1384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 t="s">
        <v>8221</v>
      </c>
      <c r="F3926">
        <v>2290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 t="s">
        <v>8221</v>
      </c>
      <c r="F3927">
        <v>15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 t="s">
        <v>8221</v>
      </c>
      <c r="F3928">
        <v>15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 t="s">
        <v>8221</v>
      </c>
      <c r="F3929">
        <v>25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 t="s">
        <v>8221</v>
      </c>
      <c r="F3930">
        <v>651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 t="s">
        <v>8221</v>
      </c>
      <c r="F3931">
        <v>453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 t="s">
        <v>8221</v>
      </c>
      <c r="F3932">
        <v>0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 t="s">
        <v>8221</v>
      </c>
      <c r="F3933">
        <v>0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 t="s">
        <v>8221</v>
      </c>
      <c r="F3934">
        <v>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 t="s">
        <v>8221</v>
      </c>
      <c r="F3935">
        <v>1102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 t="s">
        <v>8221</v>
      </c>
      <c r="F3936">
        <v>550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 t="s">
        <v>8221</v>
      </c>
      <c r="F3937">
        <v>1315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42221.448449074072</v>
      </c>
      <c r="T3937" s="10">
        <f t="shared" si="371"/>
        <v>42281.448449074072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 t="s">
        <v>8221</v>
      </c>
      <c r="F3938">
        <v>0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 t="s">
        <v>8221</v>
      </c>
      <c r="F3939">
        <v>2485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 t="s">
        <v>8221</v>
      </c>
      <c r="F3940">
        <v>397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42151.697384259256</v>
      </c>
      <c r="T3940" s="10">
        <f t="shared" si="371"/>
        <v>42182.697384259256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 t="s">
        <v>8221</v>
      </c>
      <c r="F3941">
        <v>5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 t="s">
        <v>8221</v>
      </c>
      <c r="F3942">
        <v>11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 t="s">
        <v>8221</v>
      </c>
      <c r="F3943">
        <v>50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 t="s">
        <v>8221</v>
      </c>
      <c r="F3944">
        <v>0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 t="s">
        <v>8221</v>
      </c>
      <c r="F3945">
        <v>1782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 t="s">
        <v>8221</v>
      </c>
      <c r="F3946">
        <v>0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 t="s">
        <v>8221</v>
      </c>
      <c r="F3947">
        <v>5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 t="s">
        <v>8221</v>
      </c>
      <c r="F3948">
        <v>195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 t="s">
        <v>8221</v>
      </c>
      <c r="F3949">
        <v>101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 t="s">
        <v>8221</v>
      </c>
      <c r="F3950">
        <v>0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41829.117164351854</v>
      </c>
      <c r="T3950" s="10">
        <f t="shared" si="371"/>
        <v>41889.117164351854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 t="s">
        <v>8221</v>
      </c>
      <c r="F3951">
        <v>1577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 t="s">
        <v>8221</v>
      </c>
      <c r="F3952">
        <v>25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 t="s">
        <v>8221</v>
      </c>
      <c r="F3953">
        <v>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 t="s">
        <v>8221</v>
      </c>
      <c r="F3954">
        <v>25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 t="s">
        <v>8221</v>
      </c>
      <c r="F3955">
        <v>0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 t="s">
        <v>8221</v>
      </c>
      <c r="F3956">
        <v>0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 t="s">
        <v>8221</v>
      </c>
      <c r="F3957">
        <v>425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 t="s">
        <v>8221</v>
      </c>
      <c r="F3958">
        <v>0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 t="s">
        <v>8221</v>
      </c>
      <c r="F3959">
        <v>7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42513.76798611111</v>
      </c>
      <c r="T3959" s="10">
        <f t="shared" si="371"/>
        <v>42559.76798611111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 t="s">
        <v>8221</v>
      </c>
      <c r="F3960">
        <v>641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41816.742037037031</v>
      </c>
      <c r="T3960" s="10">
        <f t="shared" si="371"/>
        <v>41853.375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 t="s">
        <v>8221</v>
      </c>
      <c r="F3961">
        <v>292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 t="s">
        <v>8221</v>
      </c>
      <c r="F3962">
        <v>45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 t="s">
        <v>8221</v>
      </c>
      <c r="F3963">
        <v>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 t="s">
        <v>8221</v>
      </c>
      <c r="F3964">
        <v>45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 t="s">
        <v>8221</v>
      </c>
      <c r="F3965">
        <v>0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 t="s">
        <v>8221</v>
      </c>
      <c r="F3966">
        <v>126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 t="s">
        <v>8221</v>
      </c>
      <c r="F3967">
        <v>285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 t="s">
        <v>8221</v>
      </c>
      <c r="F3968">
        <v>45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 t="s">
        <v>8221</v>
      </c>
      <c r="F3969">
        <v>410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 t="s">
        <v>8221</v>
      </c>
      <c r="F3970">
        <v>527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372">F3970/D3970</f>
        <v>0.10539999999999999</v>
      </c>
      <c r="P3970">
        <f t="shared" ref="P3970:P4033" si="373">F3970/L3970</f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 t="s">
        <v>8221</v>
      </c>
      <c r="F3971">
        <v>211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>
        <f t="shared" si="373"/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(J3971/86400)+25569+(-5/24)</f>
        <v>42601.646365740737</v>
      </c>
      <c r="T3971" s="10">
        <f t="shared" ref="T3971:T4034" si="377">(I3971/86400)+25569+(-5/24)</f>
        <v>42610.954861111109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 t="s">
        <v>8221</v>
      </c>
      <c r="F3972">
        <v>11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42447.655219907407</v>
      </c>
      <c r="T3972" s="10">
        <f t="shared" si="377"/>
        <v>42477.655219907407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 t="s">
        <v>8221</v>
      </c>
      <c r="F3973">
        <v>136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 t="s">
        <v>8221</v>
      </c>
      <c r="F3974">
        <v>211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 t="s">
        <v>8221</v>
      </c>
      <c r="F3975">
        <v>3905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 t="s">
        <v>8221</v>
      </c>
      <c r="F3976">
        <v>320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 t="s">
        <v>8221</v>
      </c>
      <c r="F3977">
        <v>0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 t="s">
        <v>8221</v>
      </c>
      <c r="F3978">
        <v>620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 t="s">
        <v>8221</v>
      </c>
      <c r="F3979">
        <v>1305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 t="s">
        <v>8221</v>
      </c>
      <c r="F3980">
        <v>214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 t="s">
        <v>8221</v>
      </c>
      <c r="F3981">
        <v>110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 t="s">
        <v>8221</v>
      </c>
      <c r="F3982">
        <v>450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 t="s">
        <v>8221</v>
      </c>
      <c r="F3983">
        <v>1225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 t="s">
        <v>8221</v>
      </c>
      <c r="F3984">
        <v>170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 t="s">
        <v>8221</v>
      </c>
      <c r="F3985">
        <v>3877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 t="s">
        <v>8221</v>
      </c>
      <c r="F3986">
        <v>95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41920.75513888889</v>
      </c>
      <c r="T3986" s="10">
        <f t="shared" si="377"/>
        <v>41950.791666666664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 t="s">
        <v>8221</v>
      </c>
      <c r="F3987">
        <v>641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 t="s">
        <v>8221</v>
      </c>
      <c r="F3988">
        <v>488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 t="s">
        <v>8221</v>
      </c>
      <c r="F3989">
        <v>151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 t="s">
        <v>8221</v>
      </c>
      <c r="F3990">
        <v>32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 t="s">
        <v>8221</v>
      </c>
      <c r="F3991">
        <v>0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 t="s">
        <v>8221</v>
      </c>
      <c r="F3992">
        <v>69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 t="s">
        <v>8221</v>
      </c>
      <c r="F3993">
        <v>100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 t="s">
        <v>8221</v>
      </c>
      <c r="F3994">
        <v>541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 t="s">
        <v>8221</v>
      </c>
      <c r="F3995">
        <v>3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 t="s">
        <v>8221</v>
      </c>
      <c r="F3996">
        <v>5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 t="s">
        <v>8221</v>
      </c>
      <c r="F3997">
        <v>70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 t="s">
        <v>8221</v>
      </c>
      <c r="F3998">
        <v>497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41950.058611111112</v>
      </c>
      <c r="T3998" s="10">
        <f t="shared" si="377"/>
        <v>41963.461111111108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 t="s">
        <v>8221</v>
      </c>
      <c r="F3999">
        <v>0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 t="s">
        <v>8221</v>
      </c>
      <c r="F4000">
        <v>715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 t="s">
        <v>8221</v>
      </c>
      <c r="F4001">
        <v>1156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 t="s">
        <v>8221</v>
      </c>
      <c r="F4002">
        <v>10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 t="s">
        <v>8221</v>
      </c>
      <c r="F4003">
        <v>453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 t="s">
        <v>8221</v>
      </c>
      <c r="F4004">
        <v>23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 t="s">
        <v>8221</v>
      </c>
      <c r="F4005">
        <v>201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 t="s">
        <v>8221</v>
      </c>
      <c r="F4006">
        <v>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 t="s">
        <v>8221</v>
      </c>
      <c r="F4007">
        <v>40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 t="s">
        <v>8221</v>
      </c>
      <c r="F4008">
        <v>2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 t="s">
        <v>8221</v>
      </c>
      <c r="F4009">
        <v>5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41877.477777777771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 t="s">
        <v>8221</v>
      </c>
      <c r="F4010">
        <v>60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 t="s">
        <v>8221</v>
      </c>
      <c r="F4011">
        <v>75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 t="s">
        <v>8221</v>
      </c>
      <c r="F4012">
        <v>1742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 t="s">
        <v>8221</v>
      </c>
      <c r="F4013">
        <v>19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 t="s">
        <v>8221</v>
      </c>
      <c r="F4014">
        <v>0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 t="s">
        <v>8221</v>
      </c>
      <c r="F4015">
        <v>26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 t="s">
        <v>8221</v>
      </c>
      <c r="F4016">
        <v>0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 t="s">
        <v>8221</v>
      </c>
      <c r="F4017">
        <v>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42174.572488425925</v>
      </c>
      <c r="T4017" s="10">
        <f t="shared" si="377"/>
        <v>42204.572488425925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 t="s">
        <v>8221</v>
      </c>
      <c r="F4018">
        <v>70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 t="s">
        <v>8221</v>
      </c>
      <c r="F4019">
        <v>105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 t="s">
        <v>8221</v>
      </c>
      <c r="F4020">
        <v>130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 t="s">
        <v>8221</v>
      </c>
      <c r="F4021">
        <v>29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 t="s">
        <v>8221</v>
      </c>
      <c r="F4022">
        <v>100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 t="s">
        <v>8221</v>
      </c>
      <c r="F4023">
        <v>125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 t="s">
        <v>8221</v>
      </c>
      <c r="F4024">
        <v>12521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41990.375775462962</v>
      </c>
      <c r="T4024" s="10">
        <f t="shared" si="377"/>
        <v>42035.912499999999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 t="s">
        <v>8221</v>
      </c>
      <c r="F4025">
        <v>0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42408.791238425925</v>
      </c>
      <c r="T4025" s="10">
        <f t="shared" si="377"/>
        <v>42453.749571759261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 t="s">
        <v>8221</v>
      </c>
      <c r="F4026">
        <v>10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 t="s">
        <v>8221</v>
      </c>
      <c r="F4027">
        <v>250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 t="s">
        <v>8221</v>
      </c>
      <c r="F4028">
        <v>0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 t="s">
        <v>8221</v>
      </c>
      <c r="F4029">
        <v>215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 t="s">
        <v>8221</v>
      </c>
      <c r="F4030">
        <v>561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 t="s">
        <v>8221</v>
      </c>
      <c r="F4031">
        <v>0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42321.816782407404</v>
      </c>
      <c r="T4031" s="10">
        <f t="shared" si="377"/>
        <v>42351.816782407404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 t="s">
        <v>8221</v>
      </c>
      <c r="F4032">
        <v>400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42403.575694444444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 t="s">
        <v>8221</v>
      </c>
      <c r="F4033">
        <v>0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 t="s">
        <v>8221</v>
      </c>
      <c r="F4034">
        <v>413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378">F4034/D4034</f>
        <v>6.8287037037037035E-2</v>
      </c>
      <c r="P4034">
        <f t="shared" ref="P4034:P4097" si="379">F4034/L4034</f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 t="s">
        <v>8221</v>
      </c>
      <c r="F4035">
        <v>6141.99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>
        <f t="shared" si="379"/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(J4035/86400)+25569+(-5/24)</f>
        <v>42614.06046296296</v>
      </c>
      <c r="T4035" s="10">
        <f t="shared" ref="T4035:T4098" si="383">(I4035/86400)+25569+(-5/24)</f>
        <v>42645.166666666664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 t="s">
        <v>8221</v>
      </c>
      <c r="F4036">
        <v>200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 t="s">
        <v>8221</v>
      </c>
      <c r="F4037">
        <v>3685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41903.674618055556</v>
      </c>
      <c r="T4037" s="10">
        <f t="shared" si="383"/>
        <v>41933.674618055556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 t="s">
        <v>8221</v>
      </c>
      <c r="F4038">
        <v>2823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41804.728750000002</v>
      </c>
      <c r="T4038" s="10">
        <f t="shared" si="383"/>
        <v>41821.729166666664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 t="s">
        <v>8221</v>
      </c>
      <c r="F4039">
        <v>80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42496.862442129626</v>
      </c>
      <c r="T4039" s="10">
        <f t="shared" si="383"/>
        <v>42514.392361111109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 t="s">
        <v>8221</v>
      </c>
      <c r="F4040">
        <v>301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41869.590393518512</v>
      </c>
      <c r="T4040" s="10">
        <f t="shared" si="383"/>
        <v>41929.590393518512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 t="s">
        <v>8221</v>
      </c>
      <c r="F4041">
        <v>300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 t="s">
        <v>8221</v>
      </c>
      <c r="F4042">
        <v>2500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 t="s">
        <v>8221</v>
      </c>
      <c r="F4043">
        <v>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 t="s">
        <v>8221</v>
      </c>
      <c r="F4044">
        <v>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 t="s">
        <v>8221</v>
      </c>
      <c r="F4045">
        <v>0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 t="s">
        <v>8221</v>
      </c>
      <c r="F4046">
        <v>225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 t="s">
        <v>8221</v>
      </c>
      <c r="F4047">
        <v>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 t="s">
        <v>8221</v>
      </c>
      <c r="F4048">
        <v>460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 t="s">
        <v>8221</v>
      </c>
      <c r="F4049">
        <v>110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 t="s">
        <v>8221</v>
      </c>
      <c r="F4050">
        <v>3001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 t="s">
        <v>8221</v>
      </c>
      <c r="F4051">
        <v>16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 t="s">
        <v>8221</v>
      </c>
      <c r="F4052">
        <v>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 t="s">
        <v>8221</v>
      </c>
      <c r="F4053">
        <v>0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41761.601817129624</v>
      </c>
      <c r="T4053" s="10">
        <f t="shared" si="383"/>
        <v>41768.078472222223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 t="s">
        <v>8221</v>
      </c>
      <c r="F4054">
        <v>1126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 t="s">
        <v>8221</v>
      </c>
      <c r="F4055">
        <v>110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 t="s">
        <v>8221</v>
      </c>
      <c r="F4056">
        <v>0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 t="s">
        <v>8221</v>
      </c>
      <c r="F4057">
        <v>881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 t="s">
        <v>8221</v>
      </c>
      <c r="F4058">
        <v>795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42534.724988425922</v>
      </c>
      <c r="T4058" s="10">
        <f t="shared" si="383"/>
        <v>42554.624305555553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 t="s">
        <v>8221</v>
      </c>
      <c r="F4059">
        <v>775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 t="s">
        <v>8221</v>
      </c>
      <c r="F4060">
        <v>95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 t="s">
        <v>8221</v>
      </c>
      <c r="F4061">
        <v>250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 t="s">
        <v>8221</v>
      </c>
      <c r="F4062">
        <v>285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 t="s">
        <v>8221</v>
      </c>
      <c r="F4063">
        <v>0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 t="s">
        <v>8221</v>
      </c>
      <c r="F4064">
        <v>490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 t="s">
        <v>8221</v>
      </c>
      <c r="F4065">
        <v>135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 t="s">
        <v>8221</v>
      </c>
      <c r="F4066">
        <v>385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 t="s">
        <v>8221</v>
      </c>
      <c r="F4067">
        <v>27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 t="s">
        <v>8221</v>
      </c>
      <c r="F4068">
        <v>25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 t="s">
        <v>8221</v>
      </c>
      <c r="F4069">
        <v>3045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 t="s">
        <v>8221</v>
      </c>
      <c r="F4070">
        <v>34.950000000000003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 t="s">
        <v>8221</v>
      </c>
      <c r="F4071">
        <v>430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 t="s">
        <v>8221</v>
      </c>
      <c r="F4072">
        <v>165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 t="s">
        <v>8221</v>
      </c>
      <c r="F4073">
        <v>0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 t="s">
        <v>8221</v>
      </c>
      <c r="F4074">
        <v>4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 t="s">
        <v>8221</v>
      </c>
      <c r="F4075">
        <v>37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42078.136874999997</v>
      </c>
      <c r="T4075" s="10">
        <f t="shared" si="383"/>
        <v>42132.958333333336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 t="s">
        <v>8221</v>
      </c>
      <c r="F4076">
        <v>735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 t="s">
        <v>8221</v>
      </c>
      <c r="F4077">
        <v>576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 t="s">
        <v>8221</v>
      </c>
      <c r="F4078">
        <v>0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41905.587372685179</v>
      </c>
      <c r="T4078" s="10">
        <f t="shared" si="383"/>
        <v>41933.618750000001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 t="s">
        <v>8221</v>
      </c>
      <c r="F4079">
        <v>1335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 t="s">
        <v>8221</v>
      </c>
      <c r="F4080">
        <v>0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 t="s">
        <v>8221</v>
      </c>
      <c r="F4081">
        <v>5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 t="s">
        <v>8221</v>
      </c>
      <c r="F4082">
        <v>0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42535.579166666663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 t="s">
        <v>8221</v>
      </c>
      <c r="F4083">
        <v>350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 t="s">
        <v>8221</v>
      </c>
      <c r="F4084">
        <v>3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 t="s">
        <v>8221</v>
      </c>
      <c r="F4085">
        <v>759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 t="s">
        <v>8221</v>
      </c>
      <c r="F4086">
        <v>10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 t="s">
        <v>8221</v>
      </c>
      <c r="F4087">
        <v>10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 t="s">
        <v>8221</v>
      </c>
      <c r="F4088">
        <v>47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 t="s">
        <v>8221</v>
      </c>
      <c r="F4089">
        <v>0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 t="s">
        <v>8221</v>
      </c>
      <c r="F4090">
        <v>216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42020.226388888885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 t="s">
        <v>8221</v>
      </c>
      <c r="F4091">
        <v>240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 t="s">
        <v>8221</v>
      </c>
      <c r="F4092">
        <v>32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 t="s">
        <v>8221</v>
      </c>
      <c r="F4093">
        <v>204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 t="s">
        <v>8221</v>
      </c>
      <c r="F4094">
        <v>20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42098.944988425923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 t="s">
        <v>8221</v>
      </c>
      <c r="F4095">
        <v>60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 t="s">
        <v>8221</v>
      </c>
      <c r="F4096">
        <v>730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 t="s">
        <v>8221</v>
      </c>
      <c r="F4097">
        <v>800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 t="s">
        <v>8221</v>
      </c>
      <c r="F4098">
        <v>400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384">F4098/D4098</f>
        <v>0.11428571428571428</v>
      </c>
      <c r="P4098">
        <f t="shared" ref="P4098:P4115" si="385">F4098/L4098</f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42794.160416666666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 t="s">
        <v>8221</v>
      </c>
      <c r="F4099">
        <v>0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t="e">
        <f t="shared" si="385"/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(J4099/86400)+25569+(-5/24)</f>
        <v>42344.616168981483</v>
      </c>
      <c r="T4099" s="10">
        <f t="shared" ref="T4099:T4115" si="389">(I4099/86400)+25569+(-5/24)</f>
        <v>42400.788194444445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 t="s">
        <v>8221</v>
      </c>
      <c r="F4100">
        <v>0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 t="s">
        <v>8221</v>
      </c>
      <c r="F4101">
        <v>50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 t="s">
        <v>8221</v>
      </c>
      <c r="F4102">
        <v>0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 t="s">
        <v>8221</v>
      </c>
      <c r="F4103">
        <v>0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 t="s">
        <v>8221</v>
      </c>
      <c r="F4104">
        <v>137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 t="s">
        <v>8221</v>
      </c>
      <c r="F4105">
        <v>100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 t="s">
        <v>8221</v>
      </c>
      <c r="F4106">
        <v>641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 t="s">
        <v>8221</v>
      </c>
      <c r="F4107">
        <v>2300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 t="s">
        <v>8221</v>
      </c>
      <c r="F4108">
        <v>3530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 t="s">
        <v>8221</v>
      </c>
      <c r="F4109">
        <v>41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 t="s">
        <v>8221</v>
      </c>
      <c r="F4110">
        <v>59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42766.823344907403</v>
      </c>
      <c r="T4110" s="10">
        <f t="shared" si="389"/>
        <v>42796.999999999993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 t="s">
        <v>8221</v>
      </c>
      <c r="F4111">
        <v>0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 t="s">
        <v>8221</v>
      </c>
      <c r="F4112">
        <v>86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42512.418414351851</v>
      </c>
      <c r="T4112" s="10">
        <f t="shared" si="389"/>
        <v>42572.418414351851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 t="s">
        <v>8221</v>
      </c>
      <c r="F4113">
        <v>94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 t="s">
        <v>8221</v>
      </c>
      <c r="F4114">
        <v>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 t="s">
        <v>8221</v>
      </c>
      <c r="F4115">
        <v>3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autoFilter ref="A1:T4115" xr:uid="{0ACC767B-4710-4849-9E4C-B386AEFFC93F}">
    <filterColumn colId="12">
      <filters>
        <filter val="TRUE"/>
      </filters>
    </filterColumn>
  </autoFilter>
  <conditionalFormatting sqref="E2:E4115">
    <cfRule type="cellIs" dxfId="3" priority="2" operator="equal">
      <formula>"live"</formula>
    </cfRule>
    <cfRule type="cellIs" dxfId="2" priority="3" operator="equal">
      <formula>"successful"</formula>
    </cfRule>
    <cfRule type="cellIs" dxfId="1" priority="4" operator="equal">
      <formula>"canceled"</formula>
    </cfRule>
    <cfRule type="cellIs" dxfId="0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3327-76D0-0F40-9F11-BCA648CC5E28}">
  <dimension ref="A1:F14"/>
  <sheetViews>
    <sheetView workbookViewId="0">
      <selection activeCell="D19" sqref="D19: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3" spans="1:6" x14ac:dyDescent="0.2">
      <c r="A3" s="7" t="s">
        <v>8322</v>
      </c>
      <c r="B3" s="7" t="s">
        <v>8323</v>
      </c>
    </row>
    <row r="4" spans="1:6" x14ac:dyDescent="0.2">
      <c r="A4" s="7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8321</v>
      </c>
    </row>
    <row r="5" spans="1:6" x14ac:dyDescent="0.2">
      <c r="A5" s="8" t="s">
        <v>8315</v>
      </c>
      <c r="B5" s="9"/>
      <c r="C5" s="9"/>
      <c r="D5" s="9"/>
      <c r="E5" s="9">
        <v>24</v>
      </c>
      <c r="F5" s="9">
        <v>24</v>
      </c>
    </row>
    <row r="6" spans="1:6" x14ac:dyDescent="0.2">
      <c r="A6" s="8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">
      <c r="A7" s="8" t="s">
        <v>8317</v>
      </c>
      <c r="B7" s="9">
        <v>103</v>
      </c>
      <c r="C7" s="9"/>
      <c r="D7" s="9">
        <v>117</v>
      </c>
      <c r="E7" s="9"/>
      <c r="F7" s="9">
        <v>220</v>
      </c>
    </row>
    <row r="8" spans="1:6" x14ac:dyDescent="0.2">
      <c r="A8" s="8" t="s">
        <v>8314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">
      <c r="A9" s="8" t="s">
        <v>8318</v>
      </c>
      <c r="B9" s="9">
        <v>80</v>
      </c>
      <c r="C9" s="9"/>
      <c r="D9" s="9">
        <v>127</v>
      </c>
      <c r="E9" s="9">
        <v>30</v>
      </c>
      <c r="F9" s="9">
        <v>237</v>
      </c>
    </row>
    <row r="10" spans="1:6" x14ac:dyDescent="0.2">
      <c r="A10" s="8" t="s">
        <v>8312</v>
      </c>
      <c r="B10" s="9">
        <v>300</v>
      </c>
      <c r="C10" s="9"/>
      <c r="D10" s="9">
        <v>180</v>
      </c>
      <c r="E10" s="9">
        <v>40</v>
      </c>
      <c r="F10" s="9">
        <v>520</v>
      </c>
    </row>
    <row r="11" spans="1:6" x14ac:dyDescent="0.2">
      <c r="A11" s="8" t="s">
        <v>8319</v>
      </c>
      <c r="B11" s="9">
        <v>209</v>
      </c>
      <c r="C11" s="9"/>
      <c r="D11" s="9">
        <v>213</v>
      </c>
      <c r="E11" s="9">
        <v>178</v>
      </c>
      <c r="F11" s="9">
        <v>600</v>
      </c>
    </row>
    <row r="12" spans="1:6" x14ac:dyDescent="0.2">
      <c r="A12" s="8" t="s">
        <v>8316</v>
      </c>
      <c r="B12" s="9">
        <v>540</v>
      </c>
      <c r="C12" s="9">
        <v>20</v>
      </c>
      <c r="D12" s="9">
        <v>120</v>
      </c>
      <c r="E12" s="9">
        <v>20</v>
      </c>
      <c r="F12" s="9">
        <v>700</v>
      </c>
    </row>
    <row r="13" spans="1:6" x14ac:dyDescent="0.2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">
      <c r="A14" s="8" t="s">
        <v>8321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sortState ref="A3:F14">
    <sortCondition ref="A6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64CC1-8937-574A-93E2-7C5C890ADE04}">
  <dimension ref="A1:F47"/>
  <sheetViews>
    <sheetView topLeftCell="A19" workbookViewId="0">
      <selection activeCell="E5" sqref="E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8310</v>
      </c>
    </row>
    <row r="2" spans="1:6" x14ac:dyDescent="0.2">
      <c r="A2" s="7" t="s">
        <v>8308</v>
      </c>
      <c r="B2" t="s">
        <v>8310</v>
      </c>
    </row>
    <row r="4" spans="1:6" x14ac:dyDescent="0.2">
      <c r="A4" s="7" t="s">
        <v>8322</v>
      </c>
      <c r="B4" s="7" t="s">
        <v>8323</v>
      </c>
    </row>
    <row r="5" spans="1:6" x14ac:dyDescent="0.2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2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2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2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2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2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2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2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2">
      <c r="A47" s="8" t="s">
        <v>8321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sortState columnSort="1" ref="A4:F47">
    <sortCondition descending="1" ref="E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83B27-9F79-5D40-9962-38F8B64F584A}">
  <dimension ref="A1:F18"/>
  <sheetViews>
    <sheetView tabSelected="1" workbookViewId="0">
      <selection activeCell="G23" sqref="G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8308</v>
      </c>
      <c r="B1" t="s">
        <v>8310</v>
      </c>
    </row>
    <row r="2" spans="1:6" x14ac:dyDescent="0.2">
      <c r="A2" s="7" t="s">
        <v>8379</v>
      </c>
      <c r="B2" t="s">
        <v>8310</v>
      </c>
    </row>
    <row r="4" spans="1:6" x14ac:dyDescent="0.2">
      <c r="A4" s="7" t="s">
        <v>8322</v>
      </c>
      <c r="B4" s="7" t="s">
        <v>8323</v>
      </c>
    </row>
    <row r="5" spans="1:6" x14ac:dyDescent="0.2">
      <c r="A5" s="7" t="s">
        <v>8311</v>
      </c>
      <c r="B5" t="s">
        <v>8219</v>
      </c>
      <c r="C5" t="s">
        <v>8222</v>
      </c>
      <c r="D5" t="s">
        <v>8221</v>
      </c>
      <c r="E5" t="s">
        <v>8220</v>
      </c>
      <c r="F5" t="s">
        <v>8321</v>
      </c>
    </row>
    <row r="6" spans="1:6" x14ac:dyDescent="0.2">
      <c r="A6" s="11" t="s">
        <v>8373</v>
      </c>
      <c r="B6" s="9">
        <v>183</v>
      </c>
      <c r="C6" s="9">
        <v>2</v>
      </c>
      <c r="D6" s="9">
        <v>149</v>
      </c>
      <c r="E6" s="9">
        <v>34</v>
      </c>
      <c r="F6" s="9">
        <v>368</v>
      </c>
    </row>
    <row r="7" spans="1:6" x14ac:dyDescent="0.2">
      <c r="A7" s="11" t="s">
        <v>8374</v>
      </c>
      <c r="B7" s="9">
        <v>202</v>
      </c>
      <c r="C7" s="9">
        <v>18</v>
      </c>
      <c r="D7" s="9">
        <v>105</v>
      </c>
      <c r="E7" s="9">
        <v>27</v>
      </c>
      <c r="F7" s="9">
        <v>352</v>
      </c>
    </row>
    <row r="8" spans="1:6" x14ac:dyDescent="0.2">
      <c r="A8" s="11" t="s">
        <v>8375</v>
      </c>
      <c r="B8" s="9">
        <v>179</v>
      </c>
      <c r="C8" s="9">
        <v>30</v>
      </c>
      <c r="D8" s="9">
        <v>108</v>
      </c>
      <c r="E8" s="9">
        <v>28</v>
      </c>
      <c r="F8" s="9">
        <v>345</v>
      </c>
    </row>
    <row r="9" spans="1:6" x14ac:dyDescent="0.2">
      <c r="A9" s="11" t="s">
        <v>8376</v>
      </c>
      <c r="B9" s="9">
        <v>193</v>
      </c>
      <c r="C9" s="9"/>
      <c r="D9" s="9">
        <v>103</v>
      </c>
      <c r="E9" s="9">
        <v>27</v>
      </c>
      <c r="F9" s="9">
        <v>323</v>
      </c>
    </row>
    <row r="10" spans="1:6" x14ac:dyDescent="0.2">
      <c r="A10" s="11" t="s">
        <v>8367</v>
      </c>
      <c r="B10" s="9">
        <v>233</v>
      </c>
      <c r="C10" s="9"/>
      <c r="D10" s="9">
        <v>126</v>
      </c>
      <c r="E10" s="9">
        <v>26</v>
      </c>
      <c r="F10" s="9">
        <v>385</v>
      </c>
    </row>
    <row r="11" spans="1:6" x14ac:dyDescent="0.2">
      <c r="A11" s="11" t="s">
        <v>8377</v>
      </c>
      <c r="B11" s="9">
        <v>213</v>
      </c>
      <c r="C11" s="9"/>
      <c r="D11" s="9">
        <v>148</v>
      </c>
      <c r="E11" s="9">
        <v>27</v>
      </c>
      <c r="F11" s="9">
        <v>388</v>
      </c>
    </row>
    <row r="12" spans="1:6" x14ac:dyDescent="0.2">
      <c r="A12" s="11" t="s">
        <v>8368</v>
      </c>
      <c r="B12" s="9">
        <v>192</v>
      </c>
      <c r="C12" s="9"/>
      <c r="D12" s="9">
        <v>148</v>
      </c>
      <c r="E12" s="9">
        <v>44</v>
      </c>
      <c r="F12" s="9">
        <v>384</v>
      </c>
    </row>
    <row r="13" spans="1:6" x14ac:dyDescent="0.2">
      <c r="A13" s="11" t="s">
        <v>8369</v>
      </c>
      <c r="B13" s="9">
        <v>167</v>
      </c>
      <c r="C13" s="9"/>
      <c r="D13" s="9">
        <v>134</v>
      </c>
      <c r="E13" s="9">
        <v>32</v>
      </c>
      <c r="F13" s="9">
        <v>333</v>
      </c>
    </row>
    <row r="14" spans="1:6" x14ac:dyDescent="0.2">
      <c r="A14" s="11" t="s">
        <v>8370</v>
      </c>
      <c r="B14" s="9">
        <v>148</v>
      </c>
      <c r="C14" s="9"/>
      <c r="D14" s="9">
        <v>127</v>
      </c>
      <c r="E14" s="9">
        <v>24</v>
      </c>
      <c r="F14" s="9">
        <v>299</v>
      </c>
    </row>
    <row r="15" spans="1:6" x14ac:dyDescent="0.2">
      <c r="A15" s="11" t="s">
        <v>8371</v>
      </c>
      <c r="B15" s="9">
        <v>184</v>
      </c>
      <c r="C15" s="9"/>
      <c r="D15" s="9">
        <v>150</v>
      </c>
      <c r="E15" s="9">
        <v>20</v>
      </c>
      <c r="F15" s="9">
        <v>354</v>
      </c>
    </row>
    <row r="16" spans="1:6" x14ac:dyDescent="0.2">
      <c r="A16" s="11" t="s">
        <v>8372</v>
      </c>
      <c r="B16" s="9">
        <v>180</v>
      </c>
      <c r="C16" s="9"/>
      <c r="D16" s="9">
        <v>113</v>
      </c>
      <c r="E16" s="9">
        <v>37</v>
      </c>
      <c r="F16" s="9">
        <v>330</v>
      </c>
    </row>
    <row r="17" spans="1:6" x14ac:dyDescent="0.2">
      <c r="A17" s="11" t="s">
        <v>8378</v>
      </c>
      <c r="B17" s="9">
        <v>111</v>
      </c>
      <c r="C17" s="9"/>
      <c r="D17" s="9">
        <v>119</v>
      </c>
      <c r="E17" s="9">
        <v>23</v>
      </c>
      <c r="F17" s="9">
        <v>253</v>
      </c>
    </row>
    <row r="18" spans="1:6" x14ac:dyDescent="0.2">
      <c r="A18" s="11" t="s">
        <v>8321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sortState columnSort="1" ref="A4:F18">
    <sortCondition descending="1" ref="B5"/>
  </sortState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2DCA8-816D-A44D-9503-F7809EBCFFDE}">
  <dimension ref="A1:H13"/>
  <sheetViews>
    <sheetView workbookViewId="0">
      <selection activeCell="B13" sqref="B13"/>
    </sheetView>
  </sheetViews>
  <sheetFormatPr baseColWidth="10" defaultRowHeight="15" x14ac:dyDescent="0.2"/>
  <cols>
    <col min="1" max="1" width="13.5" bestFit="1" customWidth="1"/>
    <col min="2" max="2" width="15.33203125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10" max="10" width="15.3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COUNTIFS(RangeGoal,"&lt;1000",RangeState,"=successful")</f>
        <v>322</v>
      </c>
      <c r="C2">
        <f>COUNTIFS(RangeGoal,"&lt;1000",RangeState,"=failed")</f>
        <v>113</v>
      </c>
      <c r="D2">
        <f>COUNTIFS(RangeGoal,"&lt;1000",RangeState,"=canceled")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8389</v>
      </c>
      <c r="B3">
        <f>COUNTIFS(RangeGoal,"&gt;=1000",RangeGoal,"&lt;5000",RangeState,"=successful")</f>
        <v>932</v>
      </c>
      <c r="C3">
        <f>COUNTIFS(RangeGoal,"&gt;=1000",RangeGoal,"&lt;5000",RangeState,"=failed")</f>
        <v>420</v>
      </c>
      <c r="D3">
        <f>COUNTIFS(RangeGoal,"&gt;=1000",RangeGoal,"&lt;5000",RangeState,"=canceled")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8390</v>
      </c>
      <c r="B4">
        <f>COUNTIFS(RangeGoal,"&gt;=5000",RangeGoal,"&lt;10000",RangeState,"=successful")</f>
        <v>381</v>
      </c>
      <c r="C4">
        <f>COUNTIFS(RangeGoal,"&gt;=5000",RangeGoal,"&lt;10000",RangeState,"=failed")</f>
        <v>283</v>
      </c>
      <c r="D4">
        <f>COUNTIFS(RangeGoal,"&gt;=5000",RangeGoal,"&lt;10000",RangeState,"=canceled")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8391</v>
      </c>
      <c r="B5">
        <f>COUNTIFS(RangeGoal,"&gt;=10000",RangeGoal,"&lt;15000",RangeState,"=successful")</f>
        <v>168</v>
      </c>
      <c r="C5">
        <f>COUNTIFS(RangeGoal,"&gt;=10000",RangeGoal,"&lt;15000",RangeState,"=failed")</f>
        <v>144</v>
      </c>
      <c r="D5">
        <f>COUNTIFS(RangeGoal,"&gt;=10000",RangeGoal,"&lt;15000",RangeState,"=canceled")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8392</v>
      </c>
      <c r="B6">
        <f>COUNTIFS(RangeGoal,"&gt;=15000",RangeGoal,"&lt;20000",RangeState,"=successful")</f>
        <v>94</v>
      </c>
      <c r="C6">
        <f>COUNTIFS(RangeGoal,"&gt;=15000",RangeGoal,"&lt;20000",RangeState,"=failed")</f>
        <v>90</v>
      </c>
      <c r="D6">
        <f>COUNTIFS(RangeGoal,"&gt;=15000",RangeGoal,"&lt;20000",RangeState,"=canceled")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8393</v>
      </c>
      <c r="B7">
        <f>COUNTIFS(RangeGoal,"&gt;=20000",RangeGoal,"&lt;25000",RangeState,"=successful")</f>
        <v>62</v>
      </c>
      <c r="C7">
        <f>COUNTIFS(RangeGoal,"&gt;=20000",RangeGoal,"&lt;25000",RangeState,"=failed")</f>
        <v>72</v>
      </c>
      <c r="D7">
        <f>COUNTIFS(RangeGoal,"&gt;=20000",RangeGoal,"&lt;25000",RangeState,"=canceled")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8394</v>
      </c>
      <c r="B8">
        <f>COUNTIFS(RangeGoal,"&gt;=25000",RangeGoal,"&lt;30000",RangeState,"=successful")</f>
        <v>55</v>
      </c>
      <c r="C8">
        <f>COUNTIFS(RangeGoal,"&gt;=25000",RangeGoal,"&lt;30000",RangeState,"=failed")</f>
        <v>64</v>
      </c>
      <c r="D8">
        <f>COUNTIFS(RangeGoal,"&gt;=25000",RangeGoal,"&lt;30000",RangeState,"=canceled")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8395</v>
      </c>
      <c r="B9">
        <f>COUNTIFS(RangeGoal,"&gt;=30000",RangeGoal,"&lt;35000",RangeState,"=successful")</f>
        <v>32</v>
      </c>
      <c r="C9">
        <f>COUNTIFS(RangeGoal,"&gt;=30000",RangeGoal,"&lt;35000",RangeState,"=failed")</f>
        <v>37</v>
      </c>
      <c r="D9">
        <f>COUNTIFS(RangeGoal,"&gt;=30000",RangeGoal,"&lt;35000",RangeState,"=canceled")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8396</v>
      </c>
      <c r="B10">
        <f>COUNTIFS(RangeGoal,"&gt;=35000",RangeGoal,"&lt;40000",RangeState,"=successful")</f>
        <v>26</v>
      </c>
      <c r="C10">
        <f>COUNTIFS(RangeGoal,"&gt;=35000",RangeGoal,"&lt;40000",RangeState,"=failed")</f>
        <v>22</v>
      </c>
      <c r="D10">
        <f>COUNTIFS(RangeGoal,"&gt;=35000",RangeGoal,"&lt;40000",RangeState,"=canceled")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8397</v>
      </c>
      <c r="B11">
        <f>COUNTIFS(RangeGoal,"&gt;=40000",RangeGoal,"&lt;45000",RangeState,"=successful")</f>
        <v>21</v>
      </c>
      <c r="C11">
        <f>COUNTIFS(RangeGoal,"&gt;=40000",RangeGoal,"&lt;45000",RangeState,"=failed")</f>
        <v>16</v>
      </c>
      <c r="D11">
        <f>COUNTIFS(RangeGoal,"&gt;=40000",RangeGoal,"&lt;45000",RangeState,"=canceled")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8398</v>
      </c>
      <c r="B12">
        <f>COUNTIFS(RangeGoal,"&gt;=45000",RangeGoal,"&lt;50000",RangeState,"=successful")</f>
        <v>6</v>
      </c>
      <c r="C12">
        <f>COUNTIFS(RangeGoal,"&gt;=45000",RangeGoal,"&lt;50000",RangeState,"=failed")</f>
        <v>11</v>
      </c>
      <c r="D12">
        <f>COUNTIFS(RangeGoal,"&gt;=45000",RangeGoal,"&lt;50000",RangeState,"=canceled")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s="12" t="s">
        <v>8399</v>
      </c>
      <c r="B13">
        <f>COUNTIFS(RangeGoal,"&gt;50000",RangeState,"=successful")</f>
        <v>55</v>
      </c>
      <c r="C13">
        <f>COUNTIFS(RangeGoal,"&gt;50000",RangeState,"=failed")</f>
        <v>198</v>
      </c>
      <c r="D13">
        <f>COUNTIFS(RangeGoal,"&gt;50000",RangeState,"=canceled")</f>
        <v>83</v>
      </c>
      <c r="E13">
        <f t="shared" si="0"/>
        <v>336</v>
      </c>
      <c r="F13" s="6">
        <f t="shared" si="1"/>
        <v>0.16369047619047619</v>
      </c>
      <c r="G13" s="6">
        <f t="shared" si="2"/>
        <v>0.5892857142857143</v>
      </c>
      <c r="H13" s="6">
        <f t="shared" si="3"/>
        <v>0.24702380952380953</v>
      </c>
    </row>
  </sheetData>
  <pageMargins left="0.7" right="0.7" top="0.75" bottom="0.75" header="0.3" footer="0.3"/>
  <ignoredErrors>
    <ignoredError sqref="B3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Data</vt:lpstr>
      <vt:lpstr>State_Category</vt:lpstr>
      <vt:lpstr>State_SubCat</vt:lpstr>
      <vt:lpstr>Cat_DateCreated</vt:lpstr>
      <vt:lpstr>Bonus</vt:lpstr>
      <vt:lpstr>GoalState</vt:lpstr>
      <vt:lpstr>RangeGoal</vt:lpstr>
      <vt:lpstr>RangeState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H</cp:lastModifiedBy>
  <dcterms:created xsi:type="dcterms:W3CDTF">2017-04-20T15:17:24Z</dcterms:created>
  <dcterms:modified xsi:type="dcterms:W3CDTF">2019-01-27T00:52:54Z</dcterms:modified>
</cp:coreProperties>
</file>