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164" windowHeight="6432" tabRatio="840" firstSheet="4" activeTab="4"/>
  </bookViews>
  <sheets>
    <sheet name="Record of Change" sheetId="4" r:id="rId1"/>
    <sheet name="Instruction" sheetId="5" r:id="rId2"/>
    <sheet name="Cover" sheetId="6" r:id="rId3"/>
    <sheet name="Common checklist" sheetId="7" r:id="rId4"/>
    <sheet name="Assignment 2" sheetId="8" r:id="rId5"/>
    <sheet name="Assignment 3"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c r="F29"/>
  <c r="F28"/>
  <c r="F27"/>
  <c r="E30"/>
  <c r="E29"/>
  <c r="E28"/>
  <c r="E27"/>
  <c r="D30"/>
  <c r="D29"/>
  <c r="D28"/>
  <c r="D27"/>
  <c r="C30" l="1"/>
  <c r="C29"/>
  <c r="C28"/>
  <c r="C27"/>
  <c r="C31" l="1"/>
  <c r="F52" s="1"/>
  <c r="D11" i="15"/>
  <c r="C19" i="10" s="1"/>
  <c r="C11" i="15"/>
  <c r="B11"/>
  <c r="C18" i="10"/>
  <c r="A30" i="15"/>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5"/>
  <c r="G19" i="10" s="1"/>
  <c r="C15" i="15"/>
  <c r="B15"/>
  <c r="D14"/>
  <c r="E19" i="10" s="1"/>
  <c r="C14" i="15"/>
  <c r="B14"/>
  <c r="D13"/>
  <c r="F19" i="10" s="1"/>
  <c r="C13" i="15"/>
  <c r="B13"/>
  <c r="D12"/>
  <c r="D19" i="10" s="1"/>
  <c r="C12" i="15"/>
  <c r="B12"/>
  <c r="D9"/>
  <c r="C9"/>
  <c r="B9"/>
  <c r="F31" i="10"/>
  <c r="G18"/>
  <c r="G20" s="1"/>
  <c r="B10" i="15" l="1"/>
  <c r="C10"/>
  <c r="C20" i="10"/>
  <c r="D10" i="15"/>
  <c r="D9" i="9"/>
  <c r="C9"/>
  <c r="B9"/>
  <c r="E18" i="10"/>
  <c r="E20" s="1"/>
  <c r="D18"/>
  <c r="D20" s="1"/>
  <c r="D9" i="8"/>
  <c r="C9"/>
  <c r="B9"/>
  <c r="F18" i="10" l="1"/>
  <c r="F20" s="1"/>
  <c r="D21" s="1"/>
  <c r="G52" s="1"/>
</calcChain>
</file>

<file path=xl/sharedStrings.xml><?xml version="1.0" encoding="utf-8"?>
<sst xmlns="http://schemas.openxmlformats.org/spreadsheetml/2006/main" count="1155" uniqueCount="769">
  <si>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</si>
  <si>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</si>
  <si>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</si>
  <si>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</si>
  <si>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</si>
  <si>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</si>
  <si>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</si>
  <si>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</si>
  <si>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</si>
  <si>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</si>
  <si>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</si>
  <si>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</si>
  <si>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</si>
  <si>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</si>
  <si>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</si>
  <si>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</si>
  <si>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</si>
  <si>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</si>
  <si>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</si>
  <si>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</si>
  <si>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</si>
  <si>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</si>
  <si>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</si>
  <si>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</si>
  <si>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</si>
  <si>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</si>
  <si>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</si>
  <si>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</si>
  <si>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</si>
  <si>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</si>
  <si>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</si>
  <si>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</si>
  <si>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</si>
  <si>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</si>
  <si>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</si>
  <si>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</si>
  <si>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</si>
  <si>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</si>
  <si>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</si>
  <si>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</si>
  <si>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</si>
  <si>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</si>
  <si>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</si>
  <si>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</si>
  <si>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</si>
  <si>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</si>
  <si>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</si>
  <si>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</si>
  <si>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</si>
  <si>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</si>
  <si>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</si>
  <si>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</si>
  <si>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</si>
  <si>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</si>
  <si>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</si>
  <si>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</si>
  <si>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</si>
  <si>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</si>
  <si>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</si>
  <si>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</si>
  <si>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</si>
  <si>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</si>
  <si>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</si>
  <si>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</si>
  <si>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</si>
  <si>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</si>
  <si>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</si>
  <si>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</si>
  <si>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</si>
  <si>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</si>
  <si>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</si>
  <si>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</si>
  <si>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</si>
  <si>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</si>
  <si>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</si>
  <si>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</si>
  <si>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</si>
  <si>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</si>
  <si>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</si>
  <si>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</si>
  <si>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</si>
  <si>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</si>
  <si>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</si>
  <si>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</si>
  <si>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</si>
  <si>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</si>
  <si>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</si>
  <si>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</si>
  <si>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</si>
  <si>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</si>
  <si>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</si>
  <si>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</si>
  <si>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</si>
  <si>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</si>
  <si>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</si>
  <si>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</si>
  <si>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</si>
  <si>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</si>
  <si>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</si>
  <si>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</si>
  <si>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</si>
  <si>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</si>
  <si>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</si>
  <si>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</si>
  <si>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</si>
  <si>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</si>
  <si>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</si>
  <si>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</si>
  <si>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</si>
  <si>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</si>
  <si>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</si>
  <si>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</si>
  <si>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</si>
  <si>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</si>
  <si>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</si>
  <si>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</si>
  <si>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</si>
  <si>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</si>
  <si>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</si>
  <si>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</si>
  <si>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</si>
  <si>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</si>
  <si>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</si>
  <si>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</si>
  <si>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</si>
  <si>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</si>
  <si>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</si>
  <si>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</si>
  <si>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</si>
  <si>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</si>
  <si>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</si>
  <si>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</si>
  <si>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</si>
  <si>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</si>
  <si>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</si>
  <si>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</si>
  <si>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</si>
  <si>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</si>
  <si>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</si>
  <si>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</si>
  <si>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</si>
  <si>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</si>
  <si>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</si>
  <si>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</si>
  <si>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</si>
  <si>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</si>
  <si>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</si>
  <si>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</si>
  <si>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</si>
  <si>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</si>
  <si>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</si>
  <si>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</si>
  <si>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</si>
  <si>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</si>
  <si>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</si>
  <si>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</si>
  <si>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</si>
  <si>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</si>
  <si>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</si>
  <si>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</si>
  <si>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</si>
  <si>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</si>
  <si>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</si>
  <si>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</si>
  <si>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</si>
  <si>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</si>
  <si>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</si>
  <si>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</si>
  <si>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</si>
  <si>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</si>
  <si>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</si>
  <si>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</si>
  <si>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</si>
  <si>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</si>
  <si>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</si>
  <si>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</si>
  <si>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</si>
  <si>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</si>
  <si>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</si>
  <si>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</si>
  <si>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</si>
  <si>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</si>
  <si>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</si>
  <si>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</si>
  <si>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</si>
  <si>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</si>
  <si>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</si>
  <si>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</si>
  <si>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</si>
  <si>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</si>
  <si>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</si>
  <si>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</si>
  <si>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</si>
  <si>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</si>
  <si>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</si>
  <si>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</si>
  <si>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</si>
  <si>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</si>
  <si>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</si>
  <si>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</si>
  <si>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</si>
  <si>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</si>
  <si>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</si>
  <si>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</si>
  <si>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</si>
  <si>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</si>
  <si>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</si>
  <si>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</si>
  <si>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</si>
  <si>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</si>
  <si>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</si>
  <si>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</si>
  <si>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</si>
  <si>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</si>
  <si>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</si>
  <si>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</si>
  <si>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</si>
  <si>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</si>
  <si>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</si>
  <si>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</si>
  <si>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</si>
  <si>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</si>
  <si>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</si>
  <si>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</si>
  <si>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</si>
  <si>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</si>
  <si>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</si>
  <si>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</si>
  <si>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</si>
  <si>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</si>
  <si>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</si>
  <si>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</si>
  <si>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</si>
  <si>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</si>
  <si>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</si>
  <si>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</si>
  <si>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</si>
  <si>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</si>
  <si>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</si>
  <si>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</si>
  <si>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</si>
  <si>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</si>
  <si>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</si>
  <si>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</si>
  <si>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</si>
  <si>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</si>
  <si>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</si>
  <si>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</si>
  <si>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</si>
  <si>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</si>
  <si>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</si>
  <si>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</si>
  <si>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</si>
  <si>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</si>
  <si>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</si>
  <si>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</si>
  <si>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</si>
  <si>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</si>
  <si>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</si>
  <si>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</si>
  <si>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</si>
  <si>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</si>
  <si>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</si>
  <si>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</si>
  <si>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</si>
  <si>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</si>
  <si>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</si>
  <si>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</si>
  <si>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</si>
  <si>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</si>
  <si>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</si>
  <si>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</si>
  <si>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</si>
  <si>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</si>
  <si>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</si>
  <si>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</si>
  <si>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</si>
  <si>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</si>
  <si>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</si>
  <si>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</si>
  <si>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</si>
  <si>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</si>
  <si>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</si>
  <si>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</si>
  <si>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</si>
  <si>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</si>
  <si>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</si>
  <si>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</si>
  <si>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</si>
  <si>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</si>
  <si>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</si>
  <si>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</si>
  <si>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</si>
  <si>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</si>
  <si>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</si>
  <si>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</si>
  <si>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</si>
  <si>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</si>
  <si>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</si>
  <si>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</si>
  <si>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</si>
  <si>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</si>
  <si>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</si>
  <si>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</si>
  <si>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</si>
  <si>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</si>
  <si>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</si>
  <si>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</si>
  <si>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</si>
  <si>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</si>
  <si>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</si>
  <si>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</si>
  <si>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</si>
  <si>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</si>
  <si>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</si>
  <si>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</si>
  <si>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</si>
  <si>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</si>
  <si>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</si>
  <si>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</si>
  <si>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</si>
  <si>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</si>
  <si>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</si>
  <si>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</si>
  <si>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</si>
  <si>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</si>
  <si>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</si>
  <si>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</si>
  <si>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</si>
  <si>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</si>
  <si>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</si>
  <si>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</si>
  <si>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</si>
  <si>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</si>
  <si>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</si>
  <si>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</si>
  <si>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</si>
  <si>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</si>
  <si>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</si>
  <si>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</si>
  <si>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</si>
  <si>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</si>
  <si>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</si>
  <si>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</si>
  <si>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</si>
  <si>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</si>
  <si>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</si>
  <si>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</si>
  <si>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</si>
  <si>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</si>
  <si>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</si>
  <si>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</si>
  <si>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</si>
  <si>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</si>
  <si>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</si>
  <si>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</si>
  <si>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</si>
  <si>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</si>
  <si>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</si>
  <si>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</si>
  <si>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</si>
  <si>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</si>
  <si>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</si>
  <si>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</si>
  <si>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</si>
  <si>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</si>
  <si>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</si>
  <si>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</si>
  <si>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</si>
  <si>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</si>
  <si>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</si>
  <si>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</si>
  <si>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</si>
  <si>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</si>
  <si>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</si>
  <si>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</si>
  <si>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</si>
  <si>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</si>
  <si>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</si>
  <si>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</si>
  <si>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</si>
  <si>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</si>
  <si>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</si>
  <si>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</si>
  <si>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</si>
  <si>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</si>
  <si>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</si>
  <si>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</si>
  <si>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</si>
  <si>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</si>
  <si>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</si>
  <si>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</si>
  <si>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</si>
  <si>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</si>
  <si>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</si>
  <si>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</si>
  <si>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</si>
  <si>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</si>
  <si>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</si>
  <si>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</si>
  <si>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</si>
  <si>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</si>
  <si>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</si>
  <si>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</si>
  <si>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</si>
  <si>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</si>
  <si>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</si>
  <si>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</si>
  <si>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</si>
  <si>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</si>
  <si>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</si>
  <si>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</si>
  <si>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</si>
  <si>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</si>
  <si>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</si>
  <si>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</si>
  <si>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</si>
  <si>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</si>
  <si>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Test sign up with phone number function</t>
  </si>
  <si>
    <t>19/10/2022</t>
  </si>
  <si>
    <t>Hà Quang Lâm</t>
  </si>
  <si>
    <t>Check Gender field default is blank</t>
  </si>
  <si>
    <t>Check Birthday field default is blank</t>
  </si>
  <si>
    <t>Check Password field default is blank</t>
  </si>
  <si>
    <t>Check SMS Verification Code field default is blank</t>
  </si>
  <si>
    <t>Check phone number field default is blank</t>
  </si>
  <si>
    <t>Check Full Name field default is blank</t>
  </si>
  <si>
    <t>Check Checkbox field default is checked</t>
  </si>
  <si>
    <t>Verify when phone number is empty</t>
  </si>
  <si>
    <t>Verify when SMS Verification Code is empty</t>
  </si>
  <si>
    <t>Verify when Password is empty</t>
  </si>
  <si>
    <t>Verify when Gender field is Female</t>
  </si>
  <si>
    <t>Verify when Full Name field is empty</t>
  </si>
  <si>
    <t>Verify when Checkbox field is checked</t>
  </si>
  <si>
    <t>Verify when the phone number is &lt;10 characters</t>
  </si>
  <si>
    <t>Verify when the phone number is &gt;10 characters</t>
  </si>
  <si>
    <t>Verify when the SMS code field is &lt;6 characters</t>
  </si>
  <si>
    <t>Verify when the SMS code field is &gt;6 characters</t>
  </si>
  <si>
    <t>Verify when Password is &lt;6 characters</t>
  </si>
  <si>
    <t>Verify when Password is &gt;50 characters</t>
  </si>
  <si>
    <t>Verify when Full Name field is &lt;6 characters</t>
  </si>
  <si>
    <t>Verify when Full Name field is &gt;50 characters</t>
  </si>
  <si>
    <t>I. User Interface</t>
  </si>
  <si>
    <t>Check UI followed by UI Checklist</t>
  </si>
  <si>
    <t>II. Validation</t>
  </si>
  <si>
    <t>Verify when the phone number is contain alphabetic characters</t>
  </si>
  <si>
    <t>Verify when the phone number is contain special characters</t>
  </si>
  <si>
    <t>Verify when the phone number is contain numeric character</t>
  </si>
  <si>
    <t>Verify when the phone number is =10 characters</t>
  </si>
  <si>
    <t>Verify placeholder of the phone number field</t>
  </si>
  <si>
    <t>Verify if phone number entered is exist in database</t>
  </si>
  <si>
    <t>Verify placeholder of the SMS verification code field</t>
  </si>
  <si>
    <t>Verify when the SMS code field is contain alphabetic characters</t>
  </si>
  <si>
    <t>Verify when the SMS code field is contain special characters</t>
  </si>
  <si>
    <t>Verify when the SMS code field is contain numeric characters</t>
  </si>
  <si>
    <t>Verify when Verification Code expired</t>
  </si>
  <si>
    <t>Verify when the Password is just contain alphabetic characters</t>
  </si>
  <si>
    <t>Verify placeholder of the Password field</t>
  </si>
  <si>
    <t>Verify when the Password field is just contain numeric characters</t>
  </si>
  <si>
    <t>Verify placeholder of the Birthday field</t>
  </si>
  <si>
    <t>Verify when select non-exist day of selected month</t>
  </si>
  <si>
    <t>Verify when Gender field is Male</t>
  </si>
  <si>
    <t>Verify placeholder of the Gender field</t>
  </si>
  <si>
    <t>Verify when the Password code field is just contain special characters</t>
  </si>
  <si>
    <t>Verify when the Password field is contain alphabetic, special and numeric characters</t>
  </si>
  <si>
    <t>Verify placeholder of the Full name field</t>
  </si>
  <si>
    <t>Verify when Full Name field is contain both alphabetical and numeric characters</t>
  </si>
  <si>
    <t>Verify when Full Name field is just contain numeric characters</t>
  </si>
  <si>
    <t>Verify when Full Name field is just contain special characters</t>
  </si>
  <si>
    <t>Verify when Full Name field is just contain alphabetic characters</t>
  </si>
  <si>
    <t>Verify when Checkbox field is unchecked</t>
  </si>
  <si>
    <t>Verify when Gender field is blank</t>
  </si>
  <si>
    <t>Verify placeholder of the Checkbox field</t>
  </si>
  <si>
    <t>III.Function</t>
  </si>
  <si>
    <t>3.1.Sign up with Phone Number</t>
  </si>
  <si>
    <t>Check click the shown icon of password field</t>
  </si>
  <si>
    <t>Check click the hidden icon of password field</t>
  </si>
  <si>
    <t>Verify sign up when all mandatory field are valid</t>
  </si>
  <si>
    <t>Verify sign up when all mandatory field are invalid</t>
  </si>
  <si>
    <t>3.2.Sign up with Email</t>
  </si>
  <si>
    <t>Verify pop-ad of facebook login will show after click on sign up with facebook</t>
  </si>
  <si>
    <t>Verify pop-ad of google login will show after click on sign up with google</t>
  </si>
  <si>
    <t xml:space="preserve">User Story </t>
  </si>
  <si>
    <t>Search product function by Search box</t>
  </si>
  <si>
    <t>Ha Quang Lam</t>
  </si>
  <si>
    <t>I. User interface</t>
  </si>
  <si>
    <t>Check UI followed by UI checklist</t>
  </si>
  <si>
    <t>Verify search box default is blank</t>
  </si>
  <si>
    <t>Verify placeholder of the search box</t>
  </si>
  <si>
    <t>Verify search Product name by search box</t>
  </si>
  <si>
    <t>Verify search Category name by search box</t>
  </si>
  <si>
    <t>Verify search Brand name by search box</t>
  </si>
  <si>
    <t>Verify search Supplier name by search box</t>
  </si>
  <si>
    <t>Verify search box when search alphabetic characters</t>
  </si>
  <si>
    <t>Verify search box when search numeric characters</t>
  </si>
  <si>
    <t>Verify search box when search special characters</t>
  </si>
  <si>
    <t xml:space="preserve">II. Validation </t>
  </si>
  <si>
    <t>III. Function</t>
  </si>
  <si>
    <t>Verify search history appear when click on search box</t>
  </si>
  <si>
    <t>Verify search suggestion appear when enter text on search box</t>
  </si>
  <si>
    <t>Verify search result show when press "Enter" button on keyboard</t>
  </si>
  <si>
    <t>Verify search result show when click search icon on search box</t>
  </si>
  <si>
    <t>Verify display &lt;10 items on a page in each page results</t>
  </si>
  <si>
    <t>Verify display =10 items on a page in each page results</t>
  </si>
  <si>
    <t>Verify sort by field default is best match</t>
  </si>
  <si>
    <t>Verify sort by field when select price low to high</t>
  </si>
  <si>
    <t>Verify sort by field when select price high to low</t>
  </si>
  <si>
    <t>2.1 Seach box field</t>
  </si>
  <si>
    <t>2.2 Sort by field</t>
  </si>
  <si>
    <t>Verify default option of view field is multi-product show option</t>
  </si>
  <si>
    <t>Verify search box when search numeric,special and alphabetic characters</t>
  </si>
  <si>
    <t>1. Go to the phone number field detail
2. Observe the result</t>
  </si>
  <si>
    <t>Phone number field is blank</t>
  </si>
  <si>
    <t>SMS code field is blank</t>
  </si>
  <si>
    <t>1. Go to the Password field detail
2. Observe the result</t>
  </si>
  <si>
    <t>Password field is blank</t>
  </si>
  <si>
    <t>1. Go to the Birthday field detail
2. Observe the result</t>
  </si>
  <si>
    <t>Birthday field is blank</t>
  </si>
  <si>
    <t>1. Go to the Gender field detail
2. Observe the result</t>
  </si>
  <si>
    <t>Gender field is blank</t>
  </si>
  <si>
    <t>1. Go to the Full name field detail
2. Observe the result</t>
  </si>
  <si>
    <t>Full name field is blank</t>
  </si>
  <si>
    <t>1. Go to the Checkbox field detail
2. Observe the result</t>
  </si>
  <si>
    <t>Full name field is checked</t>
  </si>
  <si>
    <t>Placeholder is "Please enter your phone number"</t>
  </si>
  <si>
    <t>Placeholder is "I'd like to receive exclusive offers and promotions via SMS"</t>
  </si>
  <si>
    <t>1. Go to the Checkbox field
2. Uncheck the box
3. Observe the result</t>
  </si>
  <si>
    <t>1. Go to the Checkbox field
2. Check the box
3. Observe the result</t>
  </si>
  <si>
    <t>1. Go to the phone number field
2. Add just alphabetic characters
3. Observe the result</t>
  </si>
  <si>
    <t>1. Go to the phone number field
2. Add just special characters
3. Observe the result</t>
  </si>
  <si>
    <t>1. Go to the phone number field
2. Add SQL code characters
3. Observe the result</t>
  </si>
  <si>
    <t>1. Go to the phone number field
2. Add a existed phone number in database
3. Observe the result</t>
  </si>
  <si>
    <t>1. Go to the phone number field
2. Add a copied phone number
3. Observe the result</t>
  </si>
  <si>
    <t>1. Go to the phone number field
2. Add a phone number has less than 10 characters
3. Observe the result</t>
  </si>
  <si>
    <t>1. Go to the phone number field
2. Add a phone number has 10 characters
3. Observe the result</t>
  </si>
  <si>
    <t>1. Go to the phone number field
2. Add a phone number has more than 10 characters
3. Observe the result</t>
  </si>
  <si>
    <t>1. Go to the SMS code field
2. Add just alphabetic characters
3. Observe the result</t>
  </si>
  <si>
    <t>1. Go to the SMS code field
2. Add just special characters
3. Observe the result</t>
  </si>
  <si>
    <t>1. Go to the SMS code field
2. Add a SMS code has less than 6 characters
3. Observe the result</t>
  </si>
  <si>
    <t>1. Go to the SMS code field
2. Add a SMS code has more than 6 characters
3. Observe the result</t>
  </si>
  <si>
    <t>Verify when the SMS code field is =6 characters</t>
  </si>
  <si>
    <t>Placeholder is "Minium 6 characters with a number and a letter"</t>
  </si>
  <si>
    <t>1. Go to the Password field
2. Add just alphabetic characters
3. Observe the result</t>
  </si>
  <si>
    <t>1. Go to the Password field
2. Add just numeric characters
3. Observe the result</t>
  </si>
  <si>
    <t>1. Go to the Password field
2. Add just special characters
3. Observe the result</t>
  </si>
  <si>
    <t>1. Go to the Password field
2. Add a Password has less than 6 characters
3. Observe the result</t>
  </si>
  <si>
    <t>1. Go to the Password field
2. Add a Password has more than 50 characters
3. Observe the result</t>
  </si>
  <si>
    <r>
      <t>Placeholder is "First Last</t>
    </r>
    <r>
      <rPr>
        <b/>
        <sz val="10"/>
        <rFont val="Arial"/>
        <family val="2"/>
      </rPr>
      <t>"</t>
    </r>
  </si>
  <si>
    <t>1. Go to the Full name field
2. Add just alphabetic characters
3. Observe the result</t>
  </si>
  <si>
    <t>1. Go to the Full name field
2. Add just special characters
3. Observe the result</t>
  </si>
  <si>
    <t>1. Go to the Full name field
2. Add just numeric characters
3. Observe the result</t>
  </si>
  <si>
    <t>1. Go to the Full name field
2. Add Full name contain alphabetic and numeric characters
3. Observe the result</t>
  </si>
  <si>
    <t>1. Go to the Full name field
2. Add a Full name has less than 6 characters
3. Observe the result</t>
  </si>
  <si>
    <t>1. Go to the Full name field
2. Add a Full name has more than 50 characters
3. Observe the result</t>
  </si>
  <si>
    <t>- Placeholder is "Day" in Day field
- Placeholder is "Month" in Month field
- Placeholder is "Year" in Year field</t>
  </si>
  <si>
    <t>1. Go to the Gender field
2. Observe the result</t>
  </si>
  <si>
    <t>The password will be showed</t>
  </si>
  <si>
    <t>The password will be hidden</t>
  </si>
  <si>
    <t>1. Click on Facebook button
2. Observe the result</t>
  </si>
  <si>
    <t>Pop-ad of facebook login will show</t>
  </si>
  <si>
    <t>pop-ad of google login will show</t>
  </si>
  <si>
    <t>1. Click on Google button
2. Observe the result</t>
  </si>
  <si>
    <t>Verify search no result name by search box</t>
  </si>
  <si>
    <t>Verify copy characters to the search box</t>
  </si>
  <si>
    <t>2.5 View field</t>
  </si>
  <si>
    <t>Verify suggestion list when enter 1 word</t>
  </si>
  <si>
    <t>Verify suggestion list when enter more than 1 word</t>
  </si>
  <si>
    <t>Verify suggestion list when enter 1 character</t>
  </si>
  <si>
    <t>Verify suggestion list when enter more than 1 character</t>
  </si>
  <si>
    <t>Verify when search with upper case name</t>
  </si>
  <si>
    <t>Verify when search with lower case name</t>
  </si>
  <si>
    <t>Verify suggestion when enter wild card name</t>
  </si>
  <si>
    <t>Verify history list when enter 1 character</t>
  </si>
  <si>
    <t>Verify history list when enter more than 1 character</t>
  </si>
  <si>
    <t>Verify history list when enter 1 word</t>
  </si>
  <si>
    <t>Verify history list when enter more than 1 word</t>
  </si>
  <si>
    <t>Verify history list when delete one history suggest by press x icon</t>
  </si>
  <si>
    <t>Verify search result show when search a name product</t>
  </si>
  <si>
    <t>Verify previous page icon will not show when display the first page</t>
  </si>
  <si>
    <t>Verify previous page will show when click the click on previous page icon</t>
  </si>
  <si>
    <t>Verify next page will show when click the click on next page icon</t>
  </si>
  <si>
    <t>Verify next page icon will not show when display the last page</t>
  </si>
  <si>
    <t>1. Go to search box field
2. Observe the field</t>
  </si>
  <si>
    <t>Search box field is blank</t>
  </si>
  <si>
    <t>Placeholder is "Search in Lazada"</t>
  </si>
  <si>
    <t>1. Go to the search boxfield
2. Copy characters to search box
3. Observe the result</t>
  </si>
  <si>
    <t>Results of the search name will show</t>
  </si>
  <si>
    <t>1. Go to the search box field
2. Add just alphabetic characters
3. Observe the result</t>
  </si>
  <si>
    <t>1. Go to the search box field
2. Add just numeric characters
3. Observe the result</t>
  </si>
  <si>
    <t>1. Go to the search box field
2. Add just special characters
3. Observe the result</t>
  </si>
  <si>
    <t>1. Go to the search box field
2. Add Password contain alphabetic, special and numeric characters
3. Observe the result</t>
  </si>
  <si>
    <t>1. Go to the search box field
2. Add upper case characters
3. Observe the result</t>
  </si>
  <si>
    <t>1. Go to the search box field
2. Add lower case characters
3. Observe the result</t>
  </si>
  <si>
    <t>1. Go to the search box field
2. Add Product name to search box
3. Observe the result</t>
  </si>
  <si>
    <t>Results of product name will show</t>
  </si>
  <si>
    <t>1. Go to the search box field
2. Add category name to search box
3. Observe the result</t>
  </si>
  <si>
    <t>Results of category name will show</t>
  </si>
  <si>
    <t>1. Go to the search box field
2. Add brand name to search box
3. Observe the result</t>
  </si>
  <si>
    <t>Results of brand name will show</t>
  </si>
  <si>
    <t>1. Go to the search box field
2. Add a name that has no result to search box
3. Observe the result</t>
  </si>
  <si>
    <t>Search no result notification will show</t>
  </si>
  <si>
    <t>1. Go to the search box field
2. Add supplier name to search box
3. Observe the result</t>
  </si>
  <si>
    <t>Results of supplier name will show</t>
  </si>
  <si>
    <t>Results of the copy search name will show</t>
  </si>
  <si>
    <t>Results of the alphabetic search name will show</t>
  </si>
  <si>
    <t>Results of the numeric search name will show</t>
  </si>
  <si>
    <t>Results of the special search name will show</t>
  </si>
  <si>
    <t>Results of the upper casesearch name will show</t>
  </si>
  <si>
    <t>Results of the lower case search name will show</t>
  </si>
  <si>
    <t>Default choose of field is best match</t>
  </si>
  <si>
    <t>1. Go to the sort by field
2. Observe the result</t>
  </si>
  <si>
    <t>The list is show that results are price low to high</t>
  </si>
  <si>
    <t>The list is show that results are price high to low</t>
  </si>
  <si>
    <t>Default choose of field is multi-product show option</t>
  </si>
  <si>
    <t>Verify when select multi-product option</t>
  </si>
  <si>
    <t>Verify when select list-product option</t>
  </si>
  <si>
    <t>1. Go to the view field
2. Observe the result</t>
  </si>
  <si>
    <t>1. Go to the sort by field
2. Select price high to low
3. Observe the result</t>
  </si>
  <si>
    <t>1. Go to the sort by field
2. Select price low to high
3. Observe the result</t>
  </si>
  <si>
    <t>1. Go to the view field
2. Select multi-product option
2. Observe the result</t>
  </si>
  <si>
    <t>The list is show that results are multi-product view</t>
  </si>
  <si>
    <t>1. Go to the view field
2. Select list-product option
2. Observe the result</t>
  </si>
  <si>
    <t>The list is show that results are list-product view</t>
  </si>
  <si>
    <t>Search suggestion list of text will show</t>
  </si>
  <si>
    <t>1. Go to the search box field
2. Click on search box field
3. Observe the result</t>
  </si>
  <si>
    <t>1. Go to the search box field
2. Enter text on field
3. Observe the result</t>
  </si>
  <si>
    <t>Search history list will show</t>
  </si>
  <si>
    <t>Pre-condition: Search a name that has suggestion
1. Go to the search box field
2. Search a product name
3. Select a suggestion
4. Observe the result</t>
  </si>
  <si>
    <t>Search result of search name will show</t>
  </si>
  <si>
    <t>Suggestion of relate name will show</t>
  </si>
  <si>
    <t>1. Go to the search box field
2. Enter a wildcard name on field
4. Observe the result</t>
  </si>
  <si>
    <t xml:space="preserve">Verify suggestion list when combine search name </t>
  </si>
  <si>
    <t>1. Go to the search box field
2. Enter a combine name on field
4. Observe the result</t>
  </si>
  <si>
    <t>Verify search the choosed name when select a name from search history list</t>
  </si>
  <si>
    <t>Verify search the choosed name when select a name from suggestion list</t>
  </si>
  <si>
    <t>Pre-condition: Search a name that has history
1. Go to the search box field
2. Search a product name
3. Select a history name
4. Observe the result</t>
  </si>
  <si>
    <t>History of relate name will show</t>
  </si>
  <si>
    <t>The history name that selected will be deleted</t>
  </si>
  <si>
    <t>The result of searched name will show</t>
  </si>
  <si>
    <t>1. Go to the search box field
2. Enter 1 character on field
3. Observe the result</t>
  </si>
  <si>
    <t>1. Go to the search box field
2. Enter more than 1 character on field
3. Observe the result</t>
  </si>
  <si>
    <t>1. Go to the search box field
2. Enter 1 word on field
3. Observe the result</t>
  </si>
  <si>
    <t>1. Go to the search box field
2. Enter more than 1 word on field
3. Observe the result</t>
  </si>
  <si>
    <t>1. Go to the search box field
2. press x icon of a history name
3. Observe the result</t>
  </si>
  <si>
    <t>1. Go to the search box field
2. Enter a name on field
3. Observe the result</t>
  </si>
  <si>
    <t>1. Go to the search box field
2. Enter a name on field
3. Press enter button on keyboard
4. Observe the result</t>
  </si>
  <si>
    <t>1. Go to the search box field
2. Enter a name on field
3. Click on search icon on search box
4. Observe the result</t>
  </si>
  <si>
    <t>1. Go to the search box field
2. Enter a name on field
3. Search the name
4. Observe the result</t>
  </si>
  <si>
    <t>There are less than 10 items will display if there are only less than 10 relate results of searched name</t>
  </si>
  <si>
    <t>There are 10 items will display if there are only 10 relate results of searched name</t>
  </si>
  <si>
    <t>There are 10 items will display on each page if there are more than 10 relate results of searched name</t>
  </si>
  <si>
    <t>1. Go to the search box field
2. Enter a name on field
3. Search the name
4. Select a middle page
5. Click on previous button
4. Observe the result</t>
  </si>
  <si>
    <t>The previous page will show</t>
  </si>
  <si>
    <t>The next page will show</t>
  </si>
  <si>
    <t>1. Go to the search box field
2. Enter a name on field
3. Search the name
4. Select the first page
5. Observe the result</t>
  </si>
  <si>
    <t>1. Go to the search box field
2. Enter a name on field
3. Search the name
4. Select a middle page
5. Click on next page button
6. Observe the result</t>
  </si>
  <si>
    <t>1. Go to the search box field
2. Enter a name on field
3. Search the name
4. Select the last page
5. Observe the result</t>
  </si>
  <si>
    <t>There is no previous page button</t>
  </si>
  <si>
    <t>There is no next page button</t>
  </si>
  <si>
    <t>Verify search results are filter results of Seach box and Sort by field</t>
  </si>
  <si>
    <t>1. Go to the search box field
2. Enter a name on field
3. Search the name
4. Select a choose on sort by field
5. Observe the result</t>
  </si>
  <si>
    <t>The fillterd result will show</t>
  </si>
  <si>
    <t>wildcard</t>
  </si>
  <si>
    <t>2.1. Validation Phone Number field</t>
  </si>
  <si>
    <t>2.2. Validation SMS Verification Code field</t>
  </si>
  <si>
    <t>2.3.Validation Password field</t>
  </si>
  <si>
    <t>2.4.Validation Birthday field</t>
  </si>
  <si>
    <t>2.5.Validation Gender field</t>
  </si>
  <si>
    <t>2.6.Validation Full Name field</t>
  </si>
  <si>
    <t>2.7.Validation Checkbox field</t>
  </si>
  <si>
    <t>3.3.Sign up with Facebook</t>
  </si>
  <si>
    <t>3.4.Sign up with Google</t>
  </si>
  <si>
    <t>Verify if copy/paste phone number</t>
  </si>
  <si>
    <t>Pre-condition: phone number is valid
1. Go to the phone number field
2. Add just numeric characters
3. Observe the result</t>
  </si>
  <si>
    <t>1. Disable to sign up
2. Error message is show:" Please enter Phone number"</t>
  </si>
  <si>
    <t>Pre-condition: Phone number is valid
1. Go to SMS code field
2. Observe the result</t>
  </si>
  <si>
    <t xml:space="preserve">
Placeholder is "6 digits" </t>
  </si>
  <si>
    <t>1.Disable to sign up
2.Error message is show: "The length of Phone number should be 10 characters."</t>
  </si>
  <si>
    <t>1. Disable to sign up
2. Error message is show: "Please enter SMS code"</t>
  </si>
  <si>
    <t xml:space="preserve">Disable to sign up
</t>
  </si>
  <si>
    <t>Disable to sign up</t>
  </si>
  <si>
    <t>Pre-condition: SMS code is valid
1. Go to the SMS code field
2. Add just numeric characters
3. Observe the result</t>
  </si>
  <si>
    <t>1. Disable to sign up
2. Error message is show: "Please enter only 6 digits"</t>
  </si>
  <si>
    <t>Pre-condition: SMS code is valid
1. Go to the SMS code field
2. Add a SMS code has 6 characters
3. Observe the result</t>
  </si>
  <si>
    <t>Verify if copy/paste SMS code</t>
  </si>
  <si>
    <t>1. Disable to sign up
2. Error message is show: "Please enter Password value"</t>
  </si>
  <si>
    <t>1. Disable to sign up
2. Error message is show: "Password should contain alphabetic and numeric characters"</t>
  </si>
  <si>
    <t>Pre-condition: Password is valid
1. Go to the Password field
2. Add Password contain alphabetic, special and numeric characters
3. Observe the result</t>
  </si>
  <si>
    <t>1. Disable to sign up
2. Error message is show: "The length of Password should be 6-50 characters"</t>
  </si>
  <si>
    <t>Verify when Password is =6 characters</t>
  </si>
  <si>
    <t>Pre- condition: Password is valid
1. Go to the Password field
2. Add a Password has 6 characters
3. Observe the result</t>
  </si>
  <si>
    <t>Verify when Password is &gt;6 and &lt;50 characters</t>
  </si>
  <si>
    <t>Verify when Password is =50 characters</t>
  </si>
  <si>
    <t>Pre- condition: Password is valid
1. Go to the Password field
2. Add a Password has more than 6 and less than 50 characters
3. Observe the result</t>
  </si>
  <si>
    <t>Pre- condition: Password is valid
1. Go to the Password field
2. Add a Password has 50 characters
3. Observe the result</t>
  </si>
  <si>
    <t>Verify if copy/paste password field</t>
  </si>
  <si>
    <t>Pre-condition: Phone number is valid
1. Go to the SMS code field detail
2. Observe the result</t>
  </si>
  <si>
    <t>1. Go to the SMS code field
2. Add a expired code into field
3. Observe the result</t>
  </si>
  <si>
    <t>1. Go to the SMS code field
2. Add no character into field
3. Observe the result</t>
  </si>
  <si>
    <t>Verify when just select a day in day field</t>
  </si>
  <si>
    <t>Verify when just select a month in month field</t>
  </si>
  <si>
    <t>Verify when just select a year in year field</t>
  </si>
  <si>
    <t>1. Disable to sign up
2. Error message is show: "Wrong birthday format"</t>
  </si>
  <si>
    <t>1. Disable to sign up
2. Error message is show: "Please enter Full Name"</t>
  </si>
  <si>
    <t>Verify when Full Name field is &gt;6 and &lt;50 characters</t>
  </si>
  <si>
    <t>Verify when Full Name field is =6 characters</t>
  </si>
  <si>
    <t>Pre-condition: Full name is valid
1. Go to the Full name field
2. Add a Full name has 6 characters
3. Observe the result</t>
  </si>
  <si>
    <t>1. Disable to sign up
2. Error message is show: "The name length should be 6 - 50 characters."</t>
  </si>
  <si>
    <t>Verify when Full Name field is =50 characters</t>
  </si>
  <si>
    <t>Pre-condition: Full name is valid
1. Go to the Full name field
2. Add a Full name has 50 characters
3. Observe the result</t>
  </si>
  <si>
    <t>Pre-condition: Full name is valid
1. Go to the Full name field
2. Add a Full name has more than 6 and less than 50 characters
3. Observe the result</t>
  </si>
  <si>
    <t>Verify if copy/paste full name field</t>
  </si>
  <si>
    <t>Verify sign up page will be displayed after click on sign up with Email</t>
  </si>
  <si>
    <t>1. Click on Sign up with Email button
2. Observe the result</t>
  </si>
  <si>
    <t>Sign up with Email page will show</t>
  </si>
  <si>
    <t>Verify when select all birthday fields</t>
  </si>
  <si>
    <t>Verify when not select all birthday fields</t>
  </si>
  <si>
    <t>Verify drop down menu of Day field</t>
  </si>
  <si>
    <t>Drop down menu of day field will show</t>
  </si>
  <si>
    <t>Verify drop down menu of Month field</t>
  </si>
  <si>
    <t>Verify drop down menu of Year field</t>
  </si>
  <si>
    <t>Drop down menu of Month field will show</t>
  </si>
  <si>
    <t>Drop down menu of Year field will show</t>
  </si>
  <si>
    <t>Verify when the Password code field is just contain upper case characters</t>
  </si>
  <si>
    <t>Verify when the Password code field is just contain lower case characters</t>
  </si>
  <si>
    <t>Pre-condition: Password is valid
1. Go to the Password field
2. Add just upper case characters
3. Observe the result</t>
  </si>
  <si>
    <t>Pre-condition: Password is valid
1. Go to the Password field
2. Add just lower case characters
3. Observe the result</t>
  </si>
  <si>
    <t>Pre-condition: Password is valid
1. Go to the Password field
2. Add both upper case and lower case characters
3. Observe the result</t>
  </si>
  <si>
    <t>Verify when the Password code field is contain both upper case and lower case characters</t>
  </si>
  <si>
    <t>Verify SQL injection,HTML,java,... of phone number field</t>
  </si>
  <si>
    <t>Verify scroll bar of Day field</t>
  </si>
  <si>
    <t>1. Go to the Birthday field detail
2. Select a day in day field
3. Observe the result</t>
  </si>
  <si>
    <t>1. Go to the Birthday field detail
2. Select a month in month field
3. Observe the result</t>
  </si>
  <si>
    <t>1. Go to the Birthday field detail
2. Select a year in year field
3. Observe the result</t>
  </si>
  <si>
    <t>1. Go to the Birthday field detail
2. Select a month
3. Select a not exist day in selected month 
4. Observe the result</t>
  </si>
  <si>
    <t>Pre-condition:Birthday is valid
1. Go to the Birthday field detail
3. Select birthday fields
4. Observe the result</t>
  </si>
  <si>
    <t>1. Go to the Birthday field detail
2. Not Select birthday fields
3. Observe the result</t>
  </si>
  <si>
    <t>1. Go to the Birthday field detail
2. Click on Day field
3. Observe the result</t>
  </si>
  <si>
    <t>1. Go to the Birthday field detail
2. Click on Month field
3. Observe the result</t>
  </si>
  <si>
    <t>1. Go to the Birthday field detail
2. Click on Year field
3. Observe the result</t>
  </si>
  <si>
    <t>1. Go to the Birthday field detail
2. Click on Day field
3. Roll the scroll bar
4. Observe the result</t>
  </si>
  <si>
    <t>Verify scroll bar of Month field</t>
  </si>
  <si>
    <t>Verify scroll bar of Year field</t>
  </si>
  <si>
    <t>1. Go to the Birthday field detail
2. Click on Month field
3. Roll the scroll bar
4. Observe the result</t>
  </si>
  <si>
    <t>1. Go to the Birthday field detail
2. Click on Year field
3. Roll the scroll bar
4. Observe the result</t>
  </si>
  <si>
    <t>Scroll bar of Month field is active</t>
  </si>
  <si>
    <t>Scroll bar of Year field is active</t>
  </si>
  <si>
    <t>Scroll bar of Day field is active</t>
  </si>
  <si>
    <t>1. Disable to sign up
2. Error messages are displayed in all mandatory fields</t>
  </si>
  <si>
    <t>Verify delete icon of phone number field</t>
  </si>
  <si>
    <t>Clear all the characters on the field</t>
  </si>
  <si>
    <t>Pre-condition:Passwords field has characters
1. Go to the Password field
2. Click on shown icon</t>
  </si>
  <si>
    <t>Pre-condition:Passwords field has characters
1. Go to the Password field
2. Click on hidden icon</t>
  </si>
  <si>
    <t>Verify delete icon of password field</t>
  </si>
  <si>
    <t>Verify delete icon of full name field</t>
  </si>
  <si>
    <t>Pre-condition: Full name field has characters
1. Go to full name field
2. Click on x icon of the field
3. Observe the result</t>
  </si>
  <si>
    <t>Pre-condition: Password field has characters
1. Go to password field
2. Click on x icon of the field
3. Observe the result</t>
  </si>
  <si>
    <t>Pre-condition: Phone number field has characters
1. Go to phone number field
2. Click on x icon of the field
3. Observe the result</t>
  </si>
  <si>
    <t>Pre-condition: All the fields have valid values
1. Go to phone number sign up page
2. Add values in all mandatory field
3. Click SIGN UP button
4. Observe the result</t>
  </si>
  <si>
    <t>Pre-condition: All the fields have invalid values
1. Go to phone number sign up page
2. Add values in all mandatory field
3. Click SIGN UP button
4. Observe the result</t>
  </si>
  <si>
    <t>Pre-condition: Full name is valid
1. Go to the Full name field
2. Add a copied Full name
3. Observe the result</t>
  </si>
  <si>
    <t>Pre- condition: Password is valid
1. Go to the Password field
2. Add a copied Password
3. Observe the result</t>
  </si>
  <si>
    <t>Pre-condition: SMS code is valid
1. Go to the SMS code field
2. Add a copied SMS code
3. Observe the result</t>
  </si>
  <si>
    <t>1. Go to the phone number field
2. Add no character into field
3. Observe the result</t>
  </si>
  <si>
    <t>1. Go to the Password field
2. Add no character into field
3. Observe the result</t>
  </si>
  <si>
    <t>1. Go to the Gender field
2. Select Male option
3. Observe the result</t>
  </si>
  <si>
    <t>1. Go to the Gender field
2. Select Female option
3. Observe the result</t>
  </si>
  <si>
    <t>1. Go to the Full name field
2. Add no character into field
3. Observe the result</t>
  </si>
  <si>
    <t>Sign up successfully</t>
  </si>
</sst>
</file>

<file path=xl/styles.xml><?xml version="1.0" encoding="utf-8"?>
<styleSheet xmlns="http://schemas.openxmlformats.org/spreadsheetml/2006/main">
  <numFmts count="3">
    <numFmt numFmtId="164" formatCode="mmm\ dd\ yyyy"/>
    <numFmt numFmtId="165" formatCode="[$-409]d\-mmm\-yy;@"/>
    <numFmt numFmtId="166" formatCode="[$-409]mmmm\ d\,\ yyyy;@"/>
  </numFmts>
  <fonts count="65">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0"/>
      <color rgb="FF000000"/>
      <name val="Arial"/>
      <family val="2"/>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FF"/>
        <bgColor rgb="FFFFFFFF"/>
      </patternFill>
    </fill>
    <fill>
      <patternFill patternType="solid">
        <fgColor theme="0"/>
        <bgColor theme="0"/>
      </patternFill>
    </fill>
  </fills>
  <borders count="3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style="thin">
        <color rgb="FFBFBFBF"/>
      </left>
      <right/>
      <top style="thin">
        <color rgb="FFB7B7B7"/>
      </top>
      <bottom style="thin">
        <color rgb="FFBFBFBF"/>
      </bottom>
      <diagonal/>
    </border>
    <border>
      <left/>
      <right/>
      <top style="thin">
        <color rgb="FFB7B7B7"/>
      </top>
      <bottom style="thin">
        <color rgb="FFBFBFBF"/>
      </bottom>
      <diagonal/>
    </border>
    <border>
      <left/>
      <right style="thin">
        <color rgb="FFBFBFBF"/>
      </right>
      <top style="thin">
        <color rgb="FFB7B7B7"/>
      </top>
      <bottom style="thin">
        <color rgb="FFBFBFBF"/>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8"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0"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49" fillId="0" borderId="0">
      <alignment horizontal="left"/>
    </xf>
    <xf numFmtId="166" fontId="1" fillId="0" borderId="0"/>
    <xf numFmtId="166" fontId="51" fillId="4" borderId="0">
      <alignment horizontal="center" vertical="center" wrapText="1"/>
    </xf>
    <xf numFmtId="166" fontId="49" fillId="0" borderId="0">
      <alignment vertical="center"/>
    </xf>
    <xf numFmtId="166" fontId="49" fillId="0" borderId="0">
      <alignment vertical="center"/>
    </xf>
    <xf numFmtId="9" fontId="8" fillId="0" borderId="0" applyFont="0" applyFill="0" applyBorder="0" applyAlignment="0" applyProtection="0"/>
    <xf numFmtId="166" fontId="52" fillId="17" borderId="2">
      <alignment horizontal="center" vertical="center" wrapText="1"/>
    </xf>
    <xf numFmtId="166" fontId="49" fillId="18" borderId="2">
      <alignment horizontal="center" vertical="center" wrapText="1"/>
    </xf>
    <xf numFmtId="166" fontId="53" fillId="0" borderId="0"/>
    <xf numFmtId="166" fontId="54" fillId="0" borderId="0" applyNumberFormat="0" applyFill="0" applyBorder="0" applyAlignment="0" applyProtection="0"/>
  </cellStyleXfs>
  <cellXfs count="270">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28" fillId="0" borderId="0" xfId="1" applyFont="1"/>
    <xf numFmtId="0" fontId="26" fillId="0" borderId="0" xfId="0" applyFont="1"/>
    <xf numFmtId="0" fontId="31" fillId="0" borderId="0" xfId="5" applyFont="1" applyAlignment="1">
      <alignment wrapText="1"/>
    </xf>
    <xf numFmtId="0" fontId="1" fillId="0" borderId="0" xfId="0" applyFont="1" applyAlignment="1">
      <alignment wrapText="1"/>
    </xf>
    <xf numFmtId="0" fontId="31" fillId="0" borderId="0" xfId="5" applyFont="1" applyAlignment="1">
      <alignment horizontal="left" wrapText="1"/>
    </xf>
    <xf numFmtId="0" fontId="32"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3" fillId="0" borderId="0" xfId="0" applyFont="1"/>
    <xf numFmtId="0" fontId="33"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4"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4" fillId="11" borderId="6" xfId="5" applyFont="1" applyFill="1" applyBorder="1" applyAlignment="1">
      <alignment horizontal="left" vertical="center"/>
    </xf>
    <xf numFmtId="0" fontId="34" fillId="10" borderId="6" xfId="0" applyFont="1" applyFill="1" applyBorder="1"/>
    <xf numFmtId="0" fontId="35" fillId="0" borderId="0" xfId="1" applyFont="1"/>
    <xf numFmtId="0" fontId="18" fillId="0" borderId="0" xfId="1" applyFont="1" applyAlignment="1">
      <alignment horizontal="right"/>
    </xf>
    <xf numFmtId="0" fontId="37"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4" fillId="10" borderId="6" xfId="0" applyFont="1" applyFill="1" applyBorder="1" applyAlignment="1">
      <alignment horizontal="left"/>
    </xf>
    <xf numFmtId="0" fontId="1" fillId="6" borderId="0" xfId="0" applyFont="1" applyFill="1" applyAlignment="1">
      <alignment horizontal="left"/>
    </xf>
    <xf numFmtId="0" fontId="33" fillId="0" borderId="0" xfId="7" applyNumberFormat="1" applyFont="1" applyAlignment="1">
      <alignment horizontal="center" vertical="top"/>
    </xf>
    <xf numFmtId="166" fontId="33" fillId="0" borderId="0" xfId="7" applyFont="1" applyAlignment="1">
      <alignment vertical="top"/>
    </xf>
    <xf numFmtId="0" fontId="35" fillId="3" borderId="0" xfId="8" applyNumberFormat="1" applyFont="1" applyFill="1" applyAlignment="1">
      <alignment horizontal="right" vertical="top"/>
    </xf>
    <xf numFmtId="0" fontId="33"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3" fillId="0" borderId="0" xfId="7" applyFont="1" applyAlignment="1">
      <alignment vertical="top" wrapText="1"/>
    </xf>
    <xf numFmtId="0" fontId="33" fillId="0" borderId="0" xfId="7" applyNumberFormat="1" applyFont="1" applyAlignment="1">
      <alignment vertical="top" wrapText="1"/>
    </xf>
    <xf numFmtId="166" fontId="38" fillId="0" borderId="0" xfId="7" applyAlignment="1">
      <alignment vertical="top"/>
    </xf>
    <xf numFmtId="166" fontId="38" fillId="0" borderId="0" xfId="7" applyAlignment="1">
      <alignment vertical="top" wrapText="1"/>
    </xf>
    <xf numFmtId="0" fontId="38" fillId="0" borderId="0" xfId="7" applyNumberFormat="1" applyAlignment="1">
      <alignment vertical="top"/>
    </xf>
    <xf numFmtId="0" fontId="38" fillId="0" borderId="0" xfId="7" applyNumberFormat="1" applyAlignment="1">
      <alignment vertical="top" wrapText="1"/>
    </xf>
    <xf numFmtId="166" fontId="42" fillId="3" borderId="0" xfId="7" applyFont="1" applyFill="1" applyAlignment="1">
      <alignment vertical="top" wrapText="1"/>
    </xf>
    <xf numFmtId="0" fontId="42" fillId="3" borderId="0" xfId="7" applyNumberFormat="1" applyFont="1" applyFill="1" applyAlignment="1">
      <alignment vertical="top" wrapText="1"/>
    </xf>
    <xf numFmtId="166" fontId="43" fillId="0" borderId="0" xfId="7" applyFont="1" applyAlignment="1">
      <alignment vertical="top"/>
    </xf>
    <xf numFmtId="166" fontId="44" fillId="0" borderId="0" xfId="7" applyFont="1" applyAlignment="1">
      <alignment vertical="top"/>
    </xf>
    <xf numFmtId="0" fontId="44"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5" fillId="0" borderId="6" xfId="7" applyFont="1" applyBorder="1" applyAlignment="1">
      <alignment horizontal="left" vertical="top" wrapText="1"/>
    </xf>
    <xf numFmtId="166" fontId="45" fillId="0" borderId="11" xfId="7" applyFont="1" applyBorder="1" applyAlignment="1">
      <alignment horizontal="left" vertical="top" wrapText="1"/>
    </xf>
    <xf numFmtId="166" fontId="46" fillId="0" borderId="0" xfId="7" applyFont="1" applyAlignment="1">
      <alignment vertical="top"/>
    </xf>
    <xf numFmtId="0" fontId="45" fillId="0" borderId="6" xfId="7" applyNumberFormat="1" applyFont="1" applyBorder="1" applyAlignment="1">
      <alignment horizontal="center" vertical="top" wrapText="1"/>
    </xf>
    <xf numFmtId="166" fontId="47" fillId="0" borderId="0" xfId="7" applyFont="1" applyAlignment="1">
      <alignment vertical="center"/>
    </xf>
    <xf numFmtId="0" fontId="1" fillId="6" borderId="0" xfId="9" applyNumberFormat="1" applyFont="1" applyFill="1" applyAlignment="1">
      <alignment horizontal="left" vertical="top"/>
    </xf>
    <xf numFmtId="166" fontId="45" fillId="0" borderId="0" xfId="7" applyFont="1" applyAlignment="1">
      <alignment horizontal="left" vertical="top" wrapText="1"/>
    </xf>
    <xf numFmtId="0" fontId="45" fillId="0" borderId="0" xfId="7" applyNumberFormat="1" applyFont="1" applyAlignment="1">
      <alignment horizontal="center" vertical="top" wrapText="1"/>
    </xf>
    <xf numFmtId="0" fontId="48" fillId="0" borderId="6" xfId="7" applyNumberFormat="1" applyFont="1" applyBorder="1" applyAlignment="1">
      <alignment horizontal="left" vertical="top" wrapText="1"/>
    </xf>
    <xf numFmtId="166" fontId="48" fillId="0" borderId="0" xfId="7" applyFont="1" applyAlignment="1">
      <alignment horizontal="left" vertical="top" wrapText="1"/>
    </xf>
    <xf numFmtId="166" fontId="48" fillId="0" borderId="0" xfId="7" applyFont="1" applyAlignment="1">
      <alignment horizontal="justify" vertical="top" wrapText="1"/>
    </xf>
    <xf numFmtId="0" fontId="33" fillId="0" borderId="0" xfId="7" applyNumberFormat="1" applyFont="1" applyAlignment="1">
      <alignment horizontal="left" vertical="top"/>
    </xf>
    <xf numFmtId="166" fontId="33" fillId="0" borderId="0" xfId="7" applyFont="1" applyAlignment="1">
      <alignment horizontal="left" vertical="top"/>
    </xf>
    <xf numFmtId="0" fontId="44" fillId="13" borderId="6" xfId="7" applyNumberFormat="1" applyFont="1" applyFill="1" applyBorder="1" applyAlignment="1">
      <alignment horizontal="center" vertical="top" wrapText="1"/>
    </xf>
    <xf numFmtId="0" fontId="48"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49" fillId="0" borderId="0" xfId="8" applyNumberFormat="1" applyFont="1" applyAlignment="1">
      <alignment horizontal="left" vertical="top"/>
    </xf>
    <xf numFmtId="165" fontId="1" fillId="0" borderId="0" xfId="8" applyNumberFormat="1" applyAlignment="1">
      <alignment vertical="top"/>
    </xf>
    <xf numFmtId="10" fontId="55" fillId="0" borderId="0" xfId="7" applyNumberFormat="1" applyFont="1" applyAlignment="1">
      <alignment horizontal="center" vertical="top" wrapText="1"/>
    </xf>
    <xf numFmtId="0" fontId="56" fillId="0" borderId="0" xfId="7" applyNumberFormat="1" applyFont="1" applyAlignment="1">
      <alignment horizontal="center" vertical="top" wrapText="1"/>
    </xf>
    <xf numFmtId="0" fontId="57" fillId="6" borderId="6" xfId="9" applyNumberFormat="1" applyFont="1" applyFill="1" applyBorder="1" applyAlignment="1">
      <alignment horizontal="left" vertical="top"/>
    </xf>
    <xf numFmtId="166" fontId="58" fillId="0" borderId="6" xfId="7" applyFont="1" applyBorder="1" applyAlignment="1">
      <alignment horizontal="left" vertical="top" wrapText="1"/>
    </xf>
    <xf numFmtId="166" fontId="58" fillId="0" borderId="11" xfId="7" applyFont="1" applyBorder="1" applyAlignment="1">
      <alignment horizontal="left" vertical="top" wrapText="1"/>
    </xf>
    <xf numFmtId="0" fontId="59" fillId="0" borderId="0" xfId="7" applyNumberFormat="1" applyFont="1" applyAlignment="1">
      <alignment vertical="top"/>
    </xf>
    <xf numFmtId="166" fontId="59" fillId="0" borderId="0" xfId="7" applyFont="1" applyAlignment="1">
      <alignment vertical="top"/>
    </xf>
    <xf numFmtId="0" fontId="58" fillId="0" borderId="6" xfId="7" applyNumberFormat="1" applyFont="1" applyBorder="1" applyAlignment="1">
      <alignment horizontal="center" vertical="top" wrapText="1"/>
    </xf>
    <xf numFmtId="0" fontId="60" fillId="13" borderId="6" xfId="7" applyNumberFormat="1" applyFont="1" applyFill="1" applyBorder="1" applyAlignment="1">
      <alignment horizontal="center" vertical="top" wrapText="1"/>
    </xf>
    <xf numFmtId="0" fontId="43"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3"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0"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0"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4"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5" fillId="0" borderId="0" xfId="1" applyFont="1" applyAlignment="1">
      <alignment horizontal="center" vertical="center"/>
    </xf>
    <xf numFmtId="0" fontId="29" fillId="0" borderId="0" xfId="1" applyFont="1" applyAlignment="1">
      <alignment horizontal="right" vertical="center"/>
    </xf>
    <xf numFmtId="0" fontId="29" fillId="0" borderId="0" xfId="1" applyFont="1" applyAlignment="1">
      <alignment horizontal="left" vertical="center"/>
    </xf>
    <xf numFmtId="0" fontId="35"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3"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6" fillId="6" borderId="6" xfId="0" applyFont="1" applyFill="1" applyBorder="1" applyAlignment="1">
      <alignment vertical="top"/>
    </xf>
    <xf numFmtId="0" fontId="1" fillId="0" borderId="7" xfId="0" applyFont="1" applyBorder="1" applyAlignment="1">
      <alignment horizontal="left" vertical="top"/>
    </xf>
    <xf numFmtId="0" fontId="1" fillId="6" borderId="7" xfId="5" applyFont="1" applyFill="1" applyBorder="1" applyAlignment="1">
      <alignment horizontal="left" vertical="top" wrapText="1"/>
    </xf>
    <xf numFmtId="0" fontId="1" fillId="6" borderId="7" xfId="0" quotePrefix="1" applyFont="1" applyFill="1" applyBorder="1" applyAlignment="1">
      <alignment horizontal="left" vertical="top" wrapText="1"/>
    </xf>
    <xf numFmtId="0" fontId="44" fillId="24" borderId="28" xfId="0" applyFont="1" applyFill="1" applyBorder="1" applyAlignment="1">
      <alignment horizontal="left" vertical="top" wrapText="1"/>
    </xf>
    <xf numFmtId="0" fontId="44" fillId="25" borderId="28" xfId="0" applyFont="1" applyFill="1" applyBorder="1" applyAlignment="1">
      <alignment horizontal="left" vertical="top" wrapText="1"/>
    </xf>
    <xf numFmtId="0" fontId="64" fillId="24" borderId="29" xfId="0" applyFont="1" applyFill="1" applyBorder="1" applyAlignment="1">
      <alignment vertical="top" wrapText="1"/>
    </xf>
    <xf numFmtId="0" fontId="1" fillId="0" borderId="6" xfId="0" applyFont="1" applyBorder="1" applyAlignment="1">
      <alignment horizontal="left" vertical="top" wrapText="1"/>
    </xf>
    <xf numFmtId="0" fontId="44" fillId="0" borderId="11" xfId="0" applyFont="1" applyBorder="1" applyAlignment="1">
      <alignment horizontal="left" vertical="top" wrapText="1"/>
    </xf>
    <xf numFmtId="0" fontId="30" fillId="21" borderId="6" xfId="5" applyFont="1" applyFill="1" applyBorder="1" applyAlignment="1">
      <alignment horizontal="left" vertical="top" wrapText="1"/>
    </xf>
    <xf numFmtId="0" fontId="31" fillId="0" borderId="0" xfId="5" applyFont="1" applyAlignment="1">
      <alignment vertical="top" wrapText="1"/>
    </xf>
    <xf numFmtId="0" fontId="1" fillId="0" borderId="0" xfId="0" applyFont="1" applyAlignment="1">
      <alignment vertical="top" wrapText="1"/>
    </xf>
    <xf numFmtId="0" fontId="31" fillId="0" borderId="0" xfId="5" applyFont="1" applyAlignment="1">
      <alignment horizontal="left" vertical="top" wrapText="1"/>
    </xf>
    <xf numFmtId="0" fontId="25" fillId="0" borderId="0" xfId="0" applyFont="1" applyAlignment="1">
      <alignment vertical="top"/>
    </xf>
    <xf numFmtId="0" fontId="3" fillId="10" borderId="6" xfId="5" applyFont="1" applyFill="1" applyBorder="1" applyAlignment="1">
      <alignment horizontal="center" vertical="top" wrapText="1"/>
    </xf>
    <xf numFmtId="0" fontId="30" fillId="19" borderId="6" xfId="5" applyFont="1" applyFill="1" applyBorder="1" applyAlignment="1">
      <alignment horizontal="left" vertical="top" wrapText="1"/>
    </xf>
    <xf numFmtId="0" fontId="1" fillId="0" borderId="0" xfId="0" applyFont="1" applyAlignment="1">
      <alignment vertical="top"/>
    </xf>
    <xf numFmtId="0" fontId="26" fillId="6" borderId="6" xfId="0" applyFont="1" applyFill="1" applyBorder="1" applyAlignment="1">
      <alignment horizontal="left" vertical="top"/>
    </xf>
    <xf numFmtId="0" fontId="26" fillId="6" borderId="6" xfId="0" applyFont="1" applyFill="1" applyBorder="1" applyAlignment="1">
      <alignment horizontal="center" vertical="top" wrapText="1"/>
    </xf>
    <xf numFmtId="0" fontId="26" fillId="6" borderId="9" xfId="0" applyFont="1" applyFill="1" applyBorder="1" applyAlignment="1">
      <alignment horizontal="center" vertical="top" wrapText="1"/>
    </xf>
    <xf numFmtId="0" fontId="26" fillId="6" borderId="10" xfId="0" applyFont="1" applyFill="1" applyBorder="1" applyAlignment="1">
      <alignment horizontal="center" vertical="top" wrapText="1"/>
    </xf>
    <xf numFmtId="0" fontId="3" fillId="22" borderId="6" xfId="5" applyFont="1" applyFill="1" applyBorder="1" applyAlignment="1">
      <alignment horizontal="left" vertical="top" wrapText="1"/>
    </xf>
    <xf numFmtId="0" fontId="3" fillId="22" borderId="6" xfId="5" applyFont="1" applyFill="1" applyBorder="1" applyAlignment="1">
      <alignment horizontal="center" vertical="top" wrapText="1"/>
    </xf>
    <xf numFmtId="0" fontId="3" fillId="9" borderId="6" xfId="0" applyFont="1" applyFill="1" applyBorder="1" applyAlignment="1">
      <alignment horizontal="left" vertical="top"/>
    </xf>
    <xf numFmtId="0" fontId="3" fillId="9" borderId="7" xfId="0" applyFont="1" applyFill="1" applyBorder="1" applyAlignment="1">
      <alignment horizontal="left" vertical="top"/>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0" fontId="1" fillId="0" borderId="0" xfId="0" applyFont="1" applyAlignment="1">
      <alignment horizontal="left" vertical="top" wrapText="1"/>
    </xf>
    <xf numFmtId="0" fontId="1" fillId="0" borderId="6" xfId="5" applyFont="1" applyBorder="1" applyAlignment="1">
      <alignment horizontal="left" vertical="top" wrapText="1"/>
    </xf>
    <xf numFmtId="0" fontId="1" fillId="0" borderId="6" xfId="5" applyFont="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5" fillId="0" borderId="0" xfId="1" applyFont="1" applyAlignment="1">
      <alignment horizontal="center" vertical="center"/>
    </xf>
    <xf numFmtId="0" fontId="29" fillId="0" borderId="0" xfId="1" applyFont="1" applyAlignment="1">
      <alignment horizontal="right" vertical="center"/>
    </xf>
    <xf numFmtId="0" fontId="61" fillId="8" borderId="0" xfId="1" applyFont="1" applyFill="1" applyAlignment="1">
      <alignment horizontal="center"/>
    </xf>
    <xf numFmtId="0" fontId="29"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5" fillId="0" borderId="0" xfId="1" applyFont="1" applyAlignment="1">
      <alignment horizontal="left" vertical="top" wrapText="1"/>
    </xf>
    <xf numFmtId="0" fontId="35" fillId="0" borderId="0" xfId="1" applyFont="1" applyAlignment="1">
      <alignment horizontal="left" vertical="top"/>
    </xf>
    <xf numFmtId="0" fontId="62" fillId="8" borderId="0" xfId="1" applyFont="1" applyFill="1" applyAlignment="1">
      <alignment horizontal="center" vertical="top"/>
    </xf>
    <xf numFmtId="0" fontId="36" fillId="0" borderId="0" xfId="6" applyFont="1" applyAlignment="1">
      <alignment horizontal="left" vertical="top" wrapText="1"/>
    </xf>
    <xf numFmtId="0" fontId="35" fillId="0" borderId="0" xfId="6" applyFont="1" applyAlignment="1">
      <alignment horizontal="left" vertical="top" wrapText="1"/>
    </xf>
    <xf numFmtId="0" fontId="61" fillId="8" borderId="0" xfId="0" applyFont="1" applyFill="1" applyAlignment="1">
      <alignment horizontal="center"/>
    </xf>
    <xf numFmtId="0" fontId="3" fillId="10" borderId="15" xfId="0" applyFont="1" applyFill="1" applyBorder="1" applyAlignment="1">
      <alignment horizontal="left" vertical="top"/>
    </xf>
    <xf numFmtId="0" fontId="3" fillId="10" borderId="16" xfId="0" applyFont="1" applyFill="1" applyBorder="1" applyAlignment="1">
      <alignment horizontal="left" vertical="top"/>
    </xf>
    <xf numFmtId="0" fontId="3" fillId="10" borderId="11" xfId="0" applyFont="1" applyFill="1" applyBorder="1" applyAlignment="1">
      <alignment horizontal="left" vertical="top"/>
    </xf>
    <xf numFmtId="0" fontId="34" fillId="10" borderId="16" xfId="0" applyFont="1" applyFill="1" applyBorder="1" applyAlignment="1">
      <alignment horizontal="left" vertical="top"/>
    </xf>
    <xf numFmtId="0" fontId="34" fillId="10" borderId="11" xfId="0" applyFont="1" applyFill="1" applyBorder="1" applyAlignment="1">
      <alignment horizontal="left" vertical="top"/>
    </xf>
    <xf numFmtId="0" fontId="5" fillId="0" borderId="0" xfId="0" applyFont="1" applyAlignment="1">
      <alignment horizontal="right" vertical="center"/>
    </xf>
    <xf numFmtId="0" fontId="61"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1" borderId="15" xfId="5" applyFont="1" applyFill="1" applyBorder="1" applyAlignment="1">
      <alignment horizontal="left" vertical="top"/>
    </xf>
    <xf numFmtId="0" fontId="3" fillId="11" borderId="16" xfId="5" applyFont="1" applyFill="1" applyBorder="1" applyAlignment="1">
      <alignment horizontal="left" vertical="top"/>
    </xf>
    <xf numFmtId="0" fontId="3" fillId="11" borderId="11" xfId="5" applyFont="1" applyFill="1" applyBorder="1" applyAlignment="1">
      <alignment horizontal="left" vertical="top"/>
    </xf>
    <xf numFmtId="0" fontId="3" fillId="19" borderId="7" xfId="0" applyFont="1" applyFill="1" applyBorder="1" applyAlignment="1">
      <alignment horizontal="center" vertical="top" wrapText="1"/>
    </xf>
    <xf numFmtId="0" fontId="5" fillId="0" borderId="0" xfId="0" applyFont="1" applyAlignment="1">
      <alignment horizontal="center" vertical="center"/>
    </xf>
    <xf numFmtId="0" fontId="6" fillId="0" borderId="0" xfId="0" applyFont="1" applyAlignment="1">
      <alignment horizontal="right" vertical="center"/>
    </xf>
    <xf numFmtId="0" fontId="3" fillId="11" borderId="30" xfId="5" applyFont="1" applyFill="1" applyBorder="1" applyAlignment="1">
      <alignment horizontal="left" vertical="top"/>
    </xf>
    <xf numFmtId="0" fontId="3" fillId="11" borderId="31" xfId="5" applyFont="1" applyFill="1" applyBorder="1" applyAlignment="1">
      <alignment horizontal="left" vertical="top"/>
    </xf>
    <xf numFmtId="0" fontId="3" fillId="11" borderId="32" xfId="5" applyFont="1" applyFill="1" applyBorder="1" applyAlignment="1">
      <alignment horizontal="left" vertical="top"/>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28"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3" fillId="0" borderId="6" xfId="7" applyFont="1" applyBorder="1" applyAlignment="1">
      <alignment horizontal="left" vertical="top" wrapText="1"/>
    </xf>
    <xf numFmtId="0" fontId="45" fillId="0" borderId="15" xfId="7" applyNumberFormat="1" applyFont="1" applyBorder="1" applyAlignment="1">
      <alignment horizontal="left" vertical="top" wrapText="1"/>
    </xf>
    <xf numFmtId="0" fontId="45"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58" fillId="0" borderId="15" xfId="7" applyNumberFormat="1" applyFont="1" applyBorder="1" applyAlignment="1">
      <alignment horizontal="left" vertical="top" wrapText="1"/>
    </xf>
    <xf numFmtId="0" fontId="58" fillId="0" borderId="11" xfId="7" applyNumberFormat="1" applyFont="1" applyBorder="1" applyAlignment="1">
      <alignment horizontal="left" vertical="top" wrapText="1"/>
    </xf>
    <xf numFmtId="166" fontId="40" fillId="12" borderId="0" xfId="7" applyFont="1" applyFill="1" applyAlignment="1">
      <alignment horizontal="center" vertical="top"/>
    </xf>
    <xf numFmtId="166" fontId="41" fillId="0" borderId="0" xfId="7" applyFont="1" applyAlignment="1">
      <alignment horizontal="left" vertical="top"/>
    </xf>
    <xf numFmtId="166" fontId="41"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9" t="s">
        <v>0</v>
      </c>
      <c r="F1" s="16"/>
    </row>
    <row r="2" spans="1:6" ht="21">
      <c r="A2" s="37" t="s">
        <v>1</v>
      </c>
      <c r="B2" s="18"/>
      <c r="C2" s="18"/>
      <c r="D2" s="18"/>
      <c r="E2" s="18"/>
      <c r="F2" s="18"/>
    </row>
    <row r="3" spans="1:6">
      <c r="A3" s="18"/>
      <c r="B3" s="18"/>
      <c r="C3" s="18"/>
      <c r="D3" s="18"/>
      <c r="E3" s="18"/>
      <c r="F3" s="18"/>
    </row>
    <row r="4" spans="1:6" ht="15" customHeight="1">
      <c r="A4" s="198" t="s">
        <v>2</v>
      </c>
      <c r="B4" s="199"/>
      <c r="C4" s="199"/>
      <c r="D4" s="199"/>
      <c r="E4" s="200"/>
      <c r="F4" s="18"/>
    </row>
    <row r="5" spans="1:6">
      <c r="A5" s="201" t="s">
        <v>3</v>
      </c>
      <c r="B5" s="201"/>
      <c r="C5" s="202" t="s">
        <v>4</v>
      </c>
      <c r="D5" s="202"/>
      <c r="E5" s="202"/>
      <c r="F5" s="18"/>
    </row>
    <row r="6" spans="1:6" ht="29.25" customHeight="1">
      <c r="A6" s="203" t="s">
        <v>5</v>
      </c>
      <c r="B6" s="204"/>
      <c r="C6" s="197" t="s">
        <v>6</v>
      </c>
      <c r="D6" s="197"/>
      <c r="E6" s="197"/>
      <c r="F6" s="18"/>
    </row>
    <row r="7" spans="1:6" ht="29.25" customHeight="1">
      <c r="A7" s="143"/>
      <c r="B7" s="143"/>
      <c r="C7" s="144"/>
      <c r="D7" s="144"/>
      <c r="E7" s="144"/>
      <c r="F7" s="18"/>
    </row>
    <row r="8" spans="1:6" s="145" customFormat="1" ht="29.25" customHeight="1">
      <c r="A8" s="195" t="s">
        <v>7</v>
      </c>
      <c r="B8" s="196"/>
      <c r="C8" s="196"/>
      <c r="D8" s="196"/>
      <c r="E8" s="196"/>
      <c r="F8" s="196"/>
    </row>
    <row r="9" spans="1:6" s="145" customFormat="1" ht="15" customHeight="1">
      <c r="A9" s="146" t="s">
        <v>8</v>
      </c>
      <c r="B9" s="146" t="s">
        <v>9</v>
      </c>
      <c r="C9" s="146" t="s">
        <v>10</v>
      </c>
      <c r="D9" s="146" t="s">
        <v>11</v>
      </c>
      <c r="E9" s="146" t="s">
        <v>12</v>
      </c>
      <c r="F9" s="146" t="s">
        <v>13</v>
      </c>
    </row>
    <row r="10" spans="1:6" s="145" customFormat="1" ht="39.6">
      <c r="A10" s="128" t="s">
        <v>14</v>
      </c>
      <c r="B10" s="129" t="s">
        <v>15</v>
      </c>
      <c r="C10" s="130" t="s">
        <v>16</v>
      </c>
      <c r="D10" s="148" t="s">
        <v>17</v>
      </c>
      <c r="E10" s="131" t="s">
        <v>18</v>
      </c>
      <c r="F10" s="147" t="s">
        <v>19</v>
      </c>
    </row>
    <row r="11" spans="1:6" s="145" customFormat="1" ht="26.4">
      <c r="A11" s="128">
        <v>1.3</v>
      </c>
      <c r="B11" s="129">
        <v>43082</v>
      </c>
      <c r="C11" s="130" t="s">
        <v>16</v>
      </c>
      <c r="D11" s="148" t="s">
        <v>20</v>
      </c>
      <c r="E11" s="131" t="s">
        <v>18</v>
      </c>
      <c r="F11" s="147" t="s">
        <v>19</v>
      </c>
    </row>
    <row r="12" spans="1:6" s="145" customFormat="1" ht="105.6">
      <c r="A12" s="160">
        <v>1.4</v>
      </c>
      <c r="B12" s="161" t="s">
        <v>21</v>
      </c>
      <c r="C12" s="162" t="s">
        <v>16</v>
      </c>
      <c r="D12" s="163" t="s">
        <v>22</v>
      </c>
      <c r="E12" s="164" t="s">
        <v>18</v>
      </c>
      <c r="F12" s="147" t="s">
        <v>19</v>
      </c>
    </row>
    <row r="13" spans="1:6" s="145" customFormat="1" ht="30" customHeight="1">
      <c r="A13" s="197" t="s">
        <v>23</v>
      </c>
      <c r="B13" s="197"/>
      <c r="C13" s="197"/>
      <c r="D13" s="197"/>
      <c r="E13" s="197"/>
      <c r="F13" s="197"/>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33"/>
  <sheetViews>
    <sheetView showGridLines="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3" t="s">
        <v>24</v>
      </c>
      <c r="J1" s="34"/>
      <c r="K1" s="34"/>
    </row>
    <row r="2" spans="1:11" ht="25.5" customHeight="1">
      <c r="B2" s="210" t="s">
        <v>25</v>
      </c>
      <c r="C2" s="210"/>
      <c r="D2" s="210"/>
      <c r="E2" s="210"/>
      <c r="F2" s="210"/>
      <c r="G2" s="210"/>
      <c r="H2" s="210"/>
      <c r="I2" s="210"/>
      <c r="J2" s="208" t="s">
        <v>26</v>
      </c>
      <c r="K2" s="208"/>
    </row>
    <row r="3" spans="1:11" ht="28.5" customHeight="1">
      <c r="B3" s="211" t="s">
        <v>27</v>
      </c>
      <c r="C3" s="211"/>
      <c r="D3" s="211"/>
      <c r="E3" s="211"/>
      <c r="F3" s="209" t="s">
        <v>28</v>
      </c>
      <c r="G3" s="209"/>
      <c r="H3" s="209"/>
      <c r="I3" s="209"/>
      <c r="J3" s="208"/>
      <c r="K3" s="208"/>
    </row>
    <row r="4" spans="1:11" ht="18" customHeight="1">
      <c r="B4" s="151"/>
      <c r="C4" s="151"/>
      <c r="D4" s="151"/>
      <c r="E4" s="151"/>
      <c r="F4" s="150"/>
      <c r="G4" s="150"/>
      <c r="H4" s="150"/>
      <c r="I4" s="150"/>
      <c r="J4" s="149"/>
      <c r="K4" s="149"/>
    </row>
    <row r="6" spans="1:11" ht="22.8">
      <c r="A6" s="4" t="s">
        <v>29</v>
      </c>
    </row>
    <row r="7" spans="1:11">
      <c r="A7" s="215" t="s">
        <v>30</v>
      </c>
      <c r="B7" s="215"/>
      <c r="C7" s="215"/>
      <c r="D7" s="215"/>
      <c r="E7" s="215"/>
      <c r="F7" s="215"/>
      <c r="G7" s="215"/>
      <c r="H7" s="215"/>
      <c r="I7" s="215"/>
    </row>
    <row r="8" spans="1:11" ht="20.25" customHeight="1">
      <c r="A8" s="215"/>
      <c r="B8" s="215"/>
      <c r="C8" s="215"/>
      <c r="D8" s="215"/>
      <c r="E8" s="215"/>
      <c r="F8" s="215"/>
      <c r="G8" s="215"/>
      <c r="H8" s="215"/>
      <c r="I8" s="215"/>
    </row>
    <row r="9" spans="1:11">
      <c r="A9" s="215" t="s">
        <v>31</v>
      </c>
      <c r="B9" s="215"/>
      <c r="C9" s="215"/>
      <c r="D9" s="215"/>
      <c r="E9" s="215"/>
      <c r="F9" s="215"/>
      <c r="G9" s="215"/>
      <c r="H9" s="215"/>
      <c r="I9" s="215"/>
    </row>
    <row r="10" spans="1:11" ht="21" customHeight="1">
      <c r="A10" s="215"/>
      <c r="B10" s="215"/>
      <c r="C10" s="215"/>
      <c r="D10" s="215"/>
      <c r="E10" s="215"/>
      <c r="F10" s="215"/>
      <c r="G10" s="215"/>
      <c r="H10" s="215"/>
      <c r="I10" s="215"/>
    </row>
    <row r="11" spans="1:11" ht="13.8">
      <c r="A11" s="216" t="s">
        <v>32</v>
      </c>
      <c r="B11" s="216"/>
      <c r="C11" s="216"/>
      <c r="D11" s="216"/>
      <c r="E11" s="216"/>
      <c r="F11" s="216"/>
      <c r="G11" s="216"/>
      <c r="H11" s="216"/>
      <c r="I11" s="216"/>
    </row>
    <row r="12" spans="1:11">
      <c r="A12" s="3"/>
      <c r="B12" s="3"/>
      <c r="C12" s="3"/>
      <c r="D12" s="3"/>
      <c r="E12" s="3"/>
      <c r="F12" s="3"/>
      <c r="G12" s="3"/>
      <c r="H12" s="3"/>
      <c r="I12" s="3"/>
    </row>
    <row r="13" spans="1:11" ht="22.8">
      <c r="A13" s="4" t="s">
        <v>33</v>
      </c>
    </row>
    <row r="14" spans="1:11">
      <c r="A14" s="132" t="s">
        <v>34</v>
      </c>
      <c r="B14" s="212" t="s">
        <v>35</v>
      </c>
      <c r="C14" s="213"/>
      <c r="D14" s="213"/>
      <c r="E14" s="213"/>
      <c r="F14" s="213"/>
      <c r="G14" s="213"/>
      <c r="H14" s="213"/>
      <c r="I14" s="213"/>
      <c r="J14" s="213"/>
      <c r="K14" s="214"/>
    </row>
    <row r="15" spans="1:11" ht="14.25" customHeight="1">
      <c r="A15" s="132" t="s">
        <v>36</v>
      </c>
      <c r="B15" s="212" t="s">
        <v>37</v>
      </c>
      <c r="C15" s="213"/>
      <c r="D15" s="213"/>
      <c r="E15" s="213"/>
      <c r="F15" s="213"/>
      <c r="G15" s="213"/>
      <c r="H15" s="213"/>
      <c r="I15" s="213"/>
      <c r="J15" s="213"/>
      <c r="K15" s="214"/>
    </row>
    <row r="16" spans="1:11" ht="14.25" customHeight="1">
      <c r="A16" s="132"/>
      <c r="B16" s="212" t="s">
        <v>38</v>
      </c>
      <c r="C16" s="213"/>
      <c r="D16" s="213"/>
      <c r="E16" s="213"/>
      <c r="F16" s="213"/>
      <c r="G16" s="213"/>
      <c r="H16" s="213"/>
      <c r="I16" s="213"/>
      <c r="J16" s="213"/>
      <c r="K16" s="214"/>
    </row>
    <row r="17" spans="1:14" ht="14.25" customHeight="1">
      <c r="A17" s="132"/>
      <c r="B17" s="212" t="s">
        <v>39</v>
      </c>
      <c r="C17" s="213"/>
      <c r="D17" s="213"/>
      <c r="E17" s="213"/>
      <c r="F17" s="213"/>
      <c r="G17" s="213"/>
      <c r="H17" s="213"/>
      <c r="I17" s="213"/>
      <c r="J17" s="213"/>
      <c r="K17" s="214"/>
    </row>
    <row r="19" spans="1:14" ht="22.8">
      <c r="A19" s="4" t="s">
        <v>40</v>
      </c>
    </row>
    <row r="20" spans="1:14">
      <c r="A20" s="132" t="s">
        <v>41</v>
      </c>
      <c r="B20" s="212" t="s">
        <v>42</v>
      </c>
      <c r="C20" s="213"/>
      <c r="D20" s="213"/>
      <c r="E20" s="213"/>
      <c r="F20" s="213"/>
      <c r="G20" s="214"/>
    </row>
    <row r="21" spans="1:14" ht="12.75" customHeight="1">
      <c r="A21" s="132" t="s">
        <v>43</v>
      </c>
      <c r="B21" s="212" t="s">
        <v>44</v>
      </c>
      <c r="C21" s="213"/>
      <c r="D21" s="213"/>
      <c r="E21" s="213"/>
      <c r="F21" s="213"/>
      <c r="G21" s="214"/>
    </row>
    <row r="22" spans="1:14" ht="12.75" customHeight="1">
      <c r="A22" s="132" t="s">
        <v>45</v>
      </c>
      <c r="B22" s="212" t="s">
        <v>46</v>
      </c>
      <c r="C22" s="213"/>
      <c r="D22" s="213"/>
      <c r="E22" s="213"/>
      <c r="F22" s="213"/>
      <c r="G22" s="214"/>
    </row>
    <row r="24" spans="1:14" ht="22.8">
      <c r="A24" s="4" t="s">
        <v>47</v>
      </c>
    </row>
    <row r="25" spans="1:14" ht="13.8">
      <c r="A25" s="152" t="s">
        <v>48</v>
      </c>
      <c r="C25" s="152"/>
      <c r="D25" s="152"/>
      <c r="E25" s="152"/>
      <c r="F25" s="152"/>
      <c r="G25" s="152"/>
      <c r="H25" s="152"/>
      <c r="I25" s="152"/>
      <c r="J25" s="152"/>
      <c r="K25" s="152"/>
      <c r="L25" s="152"/>
      <c r="M25" s="152"/>
      <c r="N25" s="68"/>
    </row>
    <row r="26" spans="1:14" ht="13.8">
      <c r="A26" s="152" t="s">
        <v>49</v>
      </c>
      <c r="C26" s="152"/>
      <c r="D26" s="152"/>
      <c r="E26" s="152"/>
      <c r="F26" s="152"/>
      <c r="G26" s="152"/>
      <c r="H26" s="152"/>
      <c r="I26" s="152"/>
      <c r="J26" s="152"/>
      <c r="K26" s="152"/>
      <c r="L26" s="152"/>
      <c r="M26" s="152"/>
      <c r="N26" s="68"/>
    </row>
    <row r="27" spans="1:14" ht="13.8">
      <c r="A27" s="152" t="s">
        <v>50</v>
      </c>
      <c r="C27" s="152"/>
      <c r="D27" s="152"/>
      <c r="E27" s="152"/>
      <c r="F27" s="152"/>
      <c r="G27" s="152"/>
      <c r="H27" s="152"/>
      <c r="I27" s="152"/>
      <c r="J27" s="152"/>
      <c r="K27" s="152"/>
      <c r="L27" s="152"/>
      <c r="M27" s="152"/>
      <c r="N27" s="68"/>
    </row>
    <row r="29" spans="1:14" ht="21.75" customHeight="1">
      <c r="B29" s="205" t="s">
        <v>51</v>
      </c>
      <c r="C29" s="206"/>
      <c r="D29" s="207"/>
    </row>
    <row r="30" spans="1:14" ht="90" customHeight="1">
      <c r="B30" s="5"/>
      <c r="C30" s="6" t="s">
        <v>52</v>
      </c>
      <c r="D30" s="6" t="s">
        <v>53</v>
      </c>
    </row>
    <row r="32" spans="1:14" ht="22.8">
      <c r="A32" s="4" t="s">
        <v>54</v>
      </c>
    </row>
    <row r="33" spans="1:1" ht="13.8">
      <c r="A33" s="15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J16"/>
  <sheetViews>
    <sheetView showGridLines="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217" t="s">
        <v>56</v>
      </c>
      <c r="B2" s="217"/>
      <c r="C2" s="217"/>
      <c r="D2" s="217"/>
      <c r="E2" s="217"/>
      <c r="F2" s="217"/>
    </row>
    <row r="3" spans="1:10">
      <c r="A3" s="10"/>
      <c r="B3" s="11"/>
      <c r="E3" s="12"/>
    </row>
    <row r="5" spans="1:10" ht="24.6">
      <c r="A5" s="8"/>
      <c r="D5" s="133" t="s">
        <v>57</v>
      </c>
      <c r="E5" s="14"/>
    </row>
    <row r="6" spans="1:10">
      <c r="A6" s="8"/>
    </row>
    <row r="7" spans="1:10" ht="20.25" customHeight="1">
      <c r="A7" s="134" t="s">
        <v>58</v>
      </c>
      <c r="B7" s="134" t="s">
        <v>59</v>
      </c>
      <c r="C7" s="135" t="s">
        <v>60</v>
      </c>
      <c r="D7" s="135" t="s">
        <v>61</v>
      </c>
      <c r="E7" s="135" t="s">
        <v>62</v>
      </c>
      <c r="F7" s="135"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0"/>
      <c r="E11" s="22"/>
      <c r="F11" s="22"/>
    </row>
    <row r="12" spans="1:10" ht="13.8">
      <c r="A12" s="19">
        <v>5</v>
      </c>
      <c r="B12" s="19" t="s">
        <v>68</v>
      </c>
      <c r="C12" s="20"/>
      <c r="D12" s="70"/>
      <c r="E12" s="22"/>
      <c r="F12" s="22"/>
    </row>
    <row r="13" spans="1:10" ht="13.8">
      <c r="A13" s="19">
        <v>6</v>
      </c>
      <c r="B13" s="19" t="s">
        <v>69</v>
      </c>
      <c r="C13" s="20"/>
      <c r="D13" s="70"/>
      <c r="E13" s="22"/>
      <c r="F13" s="22"/>
    </row>
    <row r="14" spans="1:10" ht="13.8">
      <c r="A14" s="19">
        <v>7</v>
      </c>
      <c r="B14" s="19" t="s">
        <v>69</v>
      </c>
      <c r="C14" s="20"/>
      <c r="D14" s="70"/>
      <c r="E14" s="22"/>
      <c r="F14" s="22"/>
    </row>
    <row r="15" spans="1:10" ht="13.8">
      <c r="A15" s="19"/>
      <c r="B15" s="19"/>
      <c r="C15" s="20"/>
      <c r="D15" s="70"/>
      <c r="E15" s="22"/>
      <c r="F15" s="22"/>
    </row>
    <row r="16" spans="1:10" ht="13.8">
      <c r="A16" s="19"/>
      <c r="B16" s="19"/>
      <c r="C16" s="20"/>
      <c r="D16" s="7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20" t="s">
        <v>70</v>
      </c>
      <c r="B2" s="220"/>
      <c r="C2" s="220"/>
      <c r="D2" s="220"/>
      <c r="E2" s="154"/>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6" t="s">
        <v>58</v>
      </c>
      <c r="B5" s="136" t="s">
        <v>71</v>
      </c>
      <c r="C5" s="136" t="s">
        <v>72</v>
      </c>
      <c r="D5" s="136"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18" t="s">
        <v>91</v>
      </c>
      <c r="B16" s="218"/>
      <c r="C16" s="30"/>
      <c r="D16" s="31"/>
    </row>
    <row r="17" spans="1:4" ht="13.8">
      <c r="A17" s="219" t="s">
        <v>92</v>
      </c>
      <c r="B17" s="219"/>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117"/>
  <sheetViews>
    <sheetView showGridLines="0" tabSelected="1" topLeftCell="A107" workbookViewId="0">
      <selection activeCell="D108" sqref="D108"/>
    </sheetView>
  </sheetViews>
  <sheetFormatPr defaultColWidth="9.109375" defaultRowHeight="13.2"/>
  <cols>
    <col min="1" max="1" width="13.44140625" style="76" customWidth="1"/>
    <col min="2" max="2" width="52.88671875" style="46" customWidth="1"/>
    <col min="3" max="3" width="40.44140625" style="46" customWidth="1"/>
    <col min="4" max="4" width="41.5546875" style="46" customWidth="1"/>
    <col min="5" max="5" width="32.109375" style="46" customWidth="1"/>
    <col min="6" max="8" width="9.6640625" style="46" customWidth="1"/>
    <col min="9" max="9" width="17.6640625" style="46" customWidth="1"/>
    <col min="10" max="16384" width="9.109375" style="46"/>
  </cols>
  <sheetData>
    <row r="1" spans="1:24" s="1" customFormat="1" ht="13.8">
      <c r="A1" s="226"/>
      <c r="B1" s="226"/>
      <c r="C1" s="226"/>
      <c r="D1" s="226"/>
      <c r="E1" s="34"/>
      <c r="F1" s="34"/>
      <c r="G1" s="34"/>
      <c r="H1" s="34"/>
      <c r="I1" s="34"/>
      <c r="J1" s="34"/>
    </row>
    <row r="2" spans="1:24" s="1" customFormat="1" ht="31.5" customHeight="1">
      <c r="A2" s="227" t="s">
        <v>70</v>
      </c>
      <c r="B2" s="227"/>
      <c r="C2" s="227"/>
      <c r="D2" s="227"/>
      <c r="E2" s="235"/>
      <c r="F2" s="23"/>
      <c r="G2" s="23"/>
      <c r="H2" s="23"/>
      <c r="I2" s="23"/>
      <c r="J2" s="23"/>
    </row>
    <row r="3" spans="1:24" s="1" customFormat="1" ht="31.5" customHeight="1">
      <c r="A3" s="47"/>
      <c r="C3" s="236"/>
      <c r="D3" s="236"/>
      <c r="E3" s="235"/>
      <c r="F3" s="23"/>
      <c r="G3" s="23"/>
      <c r="H3" s="23"/>
      <c r="I3" s="23"/>
      <c r="J3" s="23"/>
    </row>
    <row r="4" spans="1:24" s="38" customFormat="1" ht="16.5" customHeight="1">
      <c r="A4" s="174" t="s">
        <v>66</v>
      </c>
      <c r="B4" s="229" t="s">
        <v>418</v>
      </c>
      <c r="C4" s="229"/>
      <c r="D4" s="229"/>
      <c r="E4" s="175"/>
      <c r="F4" s="175"/>
      <c r="G4" s="175"/>
      <c r="H4" s="176"/>
      <c r="I4" s="176"/>
      <c r="X4" s="38" t="s">
        <v>93</v>
      </c>
    </row>
    <row r="5" spans="1:24" s="38" customFormat="1" ht="144.75" customHeight="1">
      <c r="A5" s="174" t="s">
        <v>62</v>
      </c>
      <c r="B5" s="228"/>
      <c r="C5" s="229"/>
      <c r="D5" s="229"/>
      <c r="E5" s="175"/>
      <c r="F5" s="175"/>
      <c r="G5" s="175"/>
      <c r="H5" s="176"/>
      <c r="I5" s="176"/>
      <c r="X5" s="38" t="s">
        <v>95</v>
      </c>
    </row>
    <row r="6" spans="1:24" s="38" customFormat="1" ht="26.4">
      <c r="A6" s="174" t="s">
        <v>96</v>
      </c>
      <c r="B6" s="228"/>
      <c r="C6" s="229"/>
      <c r="D6" s="229"/>
      <c r="E6" s="175"/>
      <c r="F6" s="175"/>
      <c r="G6" s="175"/>
      <c r="H6" s="176"/>
      <c r="I6" s="176"/>
    </row>
    <row r="7" spans="1:24" s="38" customFormat="1">
      <c r="A7" s="174" t="s">
        <v>98</v>
      </c>
      <c r="B7" s="229" t="s">
        <v>420</v>
      </c>
      <c r="C7" s="229"/>
      <c r="D7" s="229"/>
      <c r="E7" s="175"/>
      <c r="F7" s="175"/>
      <c r="G7" s="175"/>
      <c r="H7" s="177"/>
      <c r="I7" s="176"/>
      <c r="X7" s="42"/>
    </row>
    <row r="8" spans="1:24" s="43" customFormat="1">
      <c r="A8" s="174" t="s">
        <v>100</v>
      </c>
      <c r="B8" s="230" t="s">
        <v>419</v>
      </c>
      <c r="C8" s="230"/>
      <c r="D8" s="230"/>
      <c r="E8" s="175"/>
      <c r="F8" s="178"/>
      <c r="G8" s="178"/>
      <c r="H8" s="178"/>
      <c r="I8" s="178"/>
    </row>
    <row r="9" spans="1:24" s="43" customFormat="1">
      <c r="A9" s="138" t="s">
        <v>101</v>
      </c>
      <c r="B9" s="179" t="str">
        <f>F17</f>
        <v>Internal Build 03112011</v>
      </c>
      <c r="C9" s="179" t="str">
        <f>G17</f>
        <v>Internal build 14112011</v>
      </c>
      <c r="D9" s="179" t="str">
        <f>H17</f>
        <v>External build 16112011</v>
      </c>
      <c r="E9" s="178"/>
      <c r="F9" s="178"/>
      <c r="G9" s="178"/>
      <c r="H9" s="178"/>
      <c r="I9" s="178"/>
    </row>
    <row r="10" spans="1:24" s="43" customFormat="1">
      <c r="A10" s="180" t="s">
        <v>102</v>
      </c>
      <c r="B10" s="72"/>
      <c r="C10" s="72"/>
      <c r="D10" s="72"/>
      <c r="E10" s="178"/>
      <c r="F10" s="178"/>
      <c r="G10" s="178"/>
      <c r="H10" s="178"/>
      <c r="I10" s="178"/>
    </row>
    <row r="11" spans="1:24" s="43" customFormat="1">
      <c r="A11" s="180" t="s">
        <v>41</v>
      </c>
      <c r="B11" s="73"/>
      <c r="C11" s="73"/>
      <c r="D11" s="73"/>
      <c r="E11" s="178"/>
      <c r="F11" s="178"/>
      <c r="G11" s="178"/>
      <c r="H11" s="178"/>
      <c r="I11" s="178"/>
    </row>
    <row r="12" spans="1:24" s="43" customFormat="1">
      <c r="A12" s="180" t="s">
        <v>43</v>
      </c>
      <c r="B12" s="73"/>
      <c r="C12" s="73"/>
      <c r="D12" s="73"/>
      <c r="E12" s="178"/>
      <c r="F12" s="178"/>
      <c r="G12" s="178"/>
      <c r="H12" s="178"/>
      <c r="I12" s="178"/>
    </row>
    <row r="13" spans="1:24" s="43" customFormat="1">
      <c r="A13" s="180" t="s">
        <v>45</v>
      </c>
      <c r="B13" s="73"/>
      <c r="C13" s="73"/>
      <c r="D13" s="73"/>
      <c r="E13" s="181"/>
      <c r="F13" s="181"/>
      <c r="G13" s="181"/>
      <c r="H13" s="181"/>
      <c r="I13" s="181"/>
    </row>
    <row r="14" spans="1:24" s="43" customFormat="1">
      <c r="A14" s="180" t="s">
        <v>103</v>
      </c>
      <c r="B14" s="73"/>
      <c r="C14" s="73"/>
      <c r="D14" s="73"/>
      <c r="E14" s="181"/>
      <c r="F14" s="181"/>
      <c r="G14" s="181"/>
      <c r="H14" s="181"/>
      <c r="I14" s="181"/>
    </row>
    <row r="15" spans="1:24" s="43" customFormat="1" ht="39.6">
      <c r="A15" s="180" t="s">
        <v>104</v>
      </c>
      <c r="B15" s="73"/>
      <c r="C15" s="73"/>
      <c r="D15" s="73"/>
      <c r="E15" s="181"/>
      <c r="F15" s="181"/>
      <c r="G15" s="181"/>
      <c r="H15" s="181"/>
      <c r="I15" s="181"/>
    </row>
    <row r="16" spans="1:24" s="44" customFormat="1" ht="15" customHeight="1">
      <c r="A16" s="182"/>
      <c r="B16" s="165"/>
      <c r="C16" s="165"/>
      <c r="D16" s="183"/>
      <c r="E16" s="184"/>
      <c r="F16" s="234" t="s">
        <v>101</v>
      </c>
      <c r="G16" s="234"/>
      <c r="H16" s="234"/>
      <c r="I16" s="185"/>
    </row>
    <row r="17" spans="1:9" s="44" customFormat="1" ht="39.6">
      <c r="A17" s="186" t="s">
        <v>105</v>
      </c>
      <c r="B17" s="187" t="s">
        <v>106</v>
      </c>
      <c r="C17" s="187" t="s">
        <v>107</v>
      </c>
      <c r="D17" s="187" t="s">
        <v>108</v>
      </c>
      <c r="E17" s="187" t="s">
        <v>109</v>
      </c>
      <c r="F17" s="187" t="s">
        <v>110</v>
      </c>
      <c r="G17" s="187" t="s">
        <v>111</v>
      </c>
      <c r="H17" s="187" t="s">
        <v>112</v>
      </c>
      <c r="I17" s="187" t="s">
        <v>113</v>
      </c>
    </row>
    <row r="18" spans="1:9" s="44" customFormat="1" ht="15.75" customHeight="1">
      <c r="A18" s="231" t="s">
        <v>442</v>
      </c>
      <c r="B18" s="232"/>
      <c r="C18" s="232"/>
      <c r="D18" s="232"/>
      <c r="E18" s="232"/>
      <c r="F18" s="232"/>
      <c r="G18" s="232"/>
      <c r="H18" s="232"/>
      <c r="I18" s="233"/>
    </row>
    <row r="19" spans="1:9" s="44" customFormat="1" ht="15.75" customHeight="1">
      <c r="A19" s="169">
        <v>1</v>
      </c>
      <c r="B19" s="169" t="s">
        <v>443</v>
      </c>
      <c r="C19" s="169"/>
      <c r="D19" s="170"/>
      <c r="E19" s="169"/>
      <c r="F19" s="169"/>
      <c r="G19" s="169"/>
      <c r="H19" s="169"/>
      <c r="I19" s="171"/>
    </row>
    <row r="20" spans="1:9" s="44" customFormat="1" ht="15.75" customHeight="1">
      <c r="A20" s="237" t="s">
        <v>444</v>
      </c>
      <c r="B20" s="238"/>
      <c r="C20" s="238"/>
      <c r="D20" s="238"/>
      <c r="E20" s="238"/>
      <c r="F20" s="238"/>
      <c r="G20" s="238"/>
      <c r="H20" s="238"/>
      <c r="I20" s="239"/>
    </row>
    <row r="21" spans="1:9" s="48" customFormat="1" ht="13.8">
      <c r="A21" s="221" t="s">
        <v>663</v>
      </c>
      <c r="B21" s="222"/>
      <c r="C21" s="222"/>
      <c r="D21" s="222"/>
      <c r="E21" s="222"/>
      <c r="F21" s="222"/>
      <c r="G21" s="222"/>
      <c r="H21" s="222"/>
      <c r="I21" s="223"/>
    </row>
    <row r="22" spans="1:9" s="48" customFormat="1" ht="26.4">
      <c r="A22" s="60">
        <v>1</v>
      </c>
      <c r="B22" s="52" t="s">
        <v>425</v>
      </c>
      <c r="C22" s="191" t="s">
        <v>511</v>
      </c>
      <c r="D22" s="191" t="s">
        <v>512</v>
      </c>
      <c r="E22" s="54"/>
      <c r="F22" s="52"/>
      <c r="G22" s="52"/>
      <c r="H22" s="52"/>
      <c r="I22" s="60"/>
    </row>
    <row r="23" spans="1:9" s="48" customFormat="1" ht="26.4">
      <c r="A23" s="60">
        <v>2</v>
      </c>
      <c r="B23" s="52" t="s">
        <v>449</v>
      </c>
      <c r="C23" s="191" t="s">
        <v>511</v>
      </c>
      <c r="D23" s="194" t="s">
        <v>524</v>
      </c>
      <c r="E23" s="54"/>
      <c r="F23" s="52"/>
      <c r="G23" s="52"/>
      <c r="H23" s="52"/>
      <c r="I23" s="60"/>
    </row>
    <row r="24" spans="1:9" s="48" customFormat="1" ht="39.6">
      <c r="A24" s="60">
        <v>3</v>
      </c>
      <c r="B24" s="52" t="s">
        <v>428</v>
      </c>
      <c r="C24" s="194" t="s">
        <v>763</v>
      </c>
      <c r="D24" s="194" t="s">
        <v>674</v>
      </c>
      <c r="E24" s="54"/>
      <c r="F24" s="52"/>
      <c r="G24" s="52"/>
      <c r="H24" s="52"/>
      <c r="I24" s="60"/>
    </row>
    <row r="25" spans="1:9" s="48" customFormat="1" ht="39.6">
      <c r="A25" s="60">
        <v>4</v>
      </c>
      <c r="B25" s="52" t="s">
        <v>445</v>
      </c>
      <c r="C25" s="191" t="s">
        <v>528</v>
      </c>
      <c r="D25" s="172" t="s">
        <v>680</v>
      </c>
      <c r="E25" s="54"/>
      <c r="F25" s="52"/>
      <c r="G25" s="52"/>
      <c r="H25" s="52"/>
      <c r="I25" s="60"/>
    </row>
    <row r="26" spans="1:9" s="48" customFormat="1" ht="39.6">
      <c r="A26" s="60">
        <v>5</v>
      </c>
      <c r="B26" s="52" t="s">
        <v>446</v>
      </c>
      <c r="C26" s="191" t="s">
        <v>529</v>
      </c>
      <c r="D26" s="192" t="s">
        <v>679</v>
      </c>
      <c r="E26" s="54"/>
      <c r="F26" s="52"/>
      <c r="G26" s="52"/>
      <c r="H26" s="52"/>
      <c r="I26" s="60"/>
    </row>
    <row r="27" spans="1:9" s="48" customFormat="1" ht="52.8">
      <c r="A27" s="60">
        <v>6</v>
      </c>
      <c r="B27" s="52" t="s">
        <v>447</v>
      </c>
      <c r="C27" s="194" t="s">
        <v>673</v>
      </c>
      <c r="D27" s="194" t="s">
        <v>768</v>
      </c>
      <c r="E27" s="54"/>
      <c r="F27" s="52"/>
      <c r="G27" s="52"/>
      <c r="H27" s="52"/>
      <c r="I27" s="60"/>
    </row>
    <row r="28" spans="1:9" s="48" customFormat="1" ht="39.6">
      <c r="A28" s="60">
        <v>7</v>
      </c>
      <c r="B28" s="52" t="s">
        <v>729</v>
      </c>
      <c r="C28" s="191" t="s">
        <v>530</v>
      </c>
      <c r="D28" s="172" t="s">
        <v>680</v>
      </c>
      <c r="E28" s="54"/>
      <c r="F28" s="52"/>
      <c r="G28" s="52"/>
      <c r="H28" s="52"/>
      <c r="I28" s="60"/>
    </row>
    <row r="29" spans="1:9" s="48" customFormat="1" ht="39.6">
      <c r="A29" s="60">
        <v>8</v>
      </c>
      <c r="B29" s="52" t="s">
        <v>450</v>
      </c>
      <c r="C29" s="191" t="s">
        <v>531</v>
      </c>
      <c r="D29" s="192" t="s">
        <v>679</v>
      </c>
      <c r="E29" s="54"/>
      <c r="F29" s="52"/>
      <c r="G29" s="52"/>
      <c r="H29" s="52"/>
      <c r="I29" s="60"/>
    </row>
    <row r="30" spans="1:9" s="48" customFormat="1" ht="39.6">
      <c r="A30" s="60">
        <v>9</v>
      </c>
      <c r="B30" s="52" t="s">
        <v>672</v>
      </c>
      <c r="C30" s="191" t="s">
        <v>532</v>
      </c>
      <c r="D30" s="194" t="s">
        <v>768</v>
      </c>
      <c r="E30" s="54"/>
      <c r="F30" s="52"/>
      <c r="G30" s="52"/>
      <c r="H30" s="52"/>
      <c r="I30" s="60"/>
    </row>
    <row r="31" spans="1:9" s="48" customFormat="1" ht="52.8">
      <c r="A31" s="60">
        <v>10</v>
      </c>
      <c r="B31" s="52" t="s">
        <v>434</v>
      </c>
      <c r="C31" s="191" t="s">
        <v>533</v>
      </c>
      <c r="D31" s="194" t="s">
        <v>677</v>
      </c>
      <c r="E31" s="54"/>
      <c r="F31" s="52"/>
      <c r="G31" s="52"/>
      <c r="H31" s="52"/>
      <c r="I31" s="60"/>
    </row>
    <row r="32" spans="1:9" s="48" customFormat="1" ht="39.6">
      <c r="A32" s="60">
        <v>11</v>
      </c>
      <c r="B32" s="52" t="s">
        <v>448</v>
      </c>
      <c r="C32" s="191" t="s">
        <v>534</v>
      </c>
      <c r="D32" s="194" t="s">
        <v>768</v>
      </c>
      <c r="E32" s="54"/>
      <c r="F32" s="52"/>
      <c r="G32" s="52"/>
      <c r="H32" s="52"/>
      <c r="I32" s="60"/>
    </row>
    <row r="33" spans="1:9" s="48" customFormat="1" ht="52.8">
      <c r="A33" s="60">
        <v>12</v>
      </c>
      <c r="B33" s="52" t="s">
        <v>435</v>
      </c>
      <c r="C33" s="191" t="s">
        <v>535</v>
      </c>
      <c r="D33" s="194" t="s">
        <v>677</v>
      </c>
      <c r="E33" s="54"/>
      <c r="F33" s="52"/>
      <c r="G33" s="52"/>
      <c r="H33" s="52"/>
      <c r="I33" s="60"/>
    </row>
    <row r="34" spans="1:9" s="48" customFormat="1" ht="13.8">
      <c r="A34" s="221" t="s">
        <v>664</v>
      </c>
      <c r="B34" s="222"/>
      <c r="C34" s="222"/>
      <c r="D34" s="222"/>
      <c r="E34" s="222"/>
      <c r="F34" s="222"/>
      <c r="G34" s="222"/>
      <c r="H34" s="222"/>
      <c r="I34" s="223"/>
    </row>
    <row r="35" spans="1:9" s="48" customFormat="1" ht="39.6">
      <c r="A35" s="166">
        <v>13</v>
      </c>
      <c r="B35" s="52" t="s">
        <v>424</v>
      </c>
      <c r="C35" s="194" t="s">
        <v>696</v>
      </c>
      <c r="D35" s="191" t="s">
        <v>513</v>
      </c>
      <c r="E35" s="188"/>
      <c r="F35" s="188"/>
      <c r="G35" s="188"/>
      <c r="H35" s="188"/>
      <c r="I35" s="188"/>
    </row>
    <row r="36" spans="1:9" s="48" customFormat="1" ht="39.6">
      <c r="A36" s="60">
        <v>14</v>
      </c>
      <c r="B36" s="52" t="s">
        <v>451</v>
      </c>
      <c r="C36" s="194" t="s">
        <v>675</v>
      </c>
      <c r="D36" s="194" t="s">
        <v>676</v>
      </c>
      <c r="E36" s="189"/>
      <c r="F36" s="189"/>
      <c r="G36" s="189"/>
      <c r="H36" s="189"/>
      <c r="I36" s="189"/>
    </row>
    <row r="37" spans="1:9" s="48" customFormat="1" ht="39.6">
      <c r="A37" s="166">
        <v>15</v>
      </c>
      <c r="B37" s="167" t="s">
        <v>429</v>
      </c>
      <c r="C37" s="194" t="s">
        <v>698</v>
      </c>
      <c r="D37" s="194" t="s">
        <v>678</v>
      </c>
      <c r="E37" s="189"/>
      <c r="F37" s="189"/>
      <c r="G37" s="189"/>
      <c r="H37" s="189"/>
      <c r="I37" s="189"/>
    </row>
    <row r="38" spans="1:9" s="48" customFormat="1" ht="52.2" customHeight="1">
      <c r="A38" s="166">
        <v>16</v>
      </c>
      <c r="B38" s="167" t="s">
        <v>455</v>
      </c>
      <c r="C38" s="194" t="s">
        <v>697</v>
      </c>
      <c r="D38" s="194" t="s">
        <v>679</v>
      </c>
      <c r="E38" s="189"/>
      <c r="F38" s="189"/>
      <c r="G38" s="189"/>
      <c r="H38" s="189"/>
      <c r="I38" s="189"/>
    </row>
    <row r="39" spans="1:9" s="48" customFormat="1" ht="39.6">
      <c r="A39" s="60">
        <v>17</v>
      </c>
      <c r="B39" s="52" t="s">
        <v>452</v>
      </c>
      <c r="C39" s="191" t="s">
        <v>536</v>
      </c>
      <c r="D39" s="194" t="s">
        <v>679</v>
      </c>
      <c r="E39" s="168"/>
      <c r="F39" s="167"/>
      <c r="G39" s="167"/>
      <c r="H39" s="167"/>
      <c r="I39" s="166"/>
    </row>
    <row r="40" spans="1:9" s="48" customFormat="1" ht="39.6">
      <c r="A40" s="166">
        <v>18</v>
      </c>
      <c r="B40" s="52" t="s">
        <v>453</v>
      </c>
      <c r="C40" s="191" t="s">
        <v>537</v>
      </c>
      <c r="D40" s="194" t="s">
        <v>680</v>
      </c>
      <c r="E40" s="168"/>
      <c r="F40" s="167"/>
      <c r="G40" s="167"/>
      <c r="H40" s="167"/>
      <c r="I40" s="166"/>
    </row>
    <row r="41" spans="1:9" s="48" customFormat="1" ht="52.8">
      <c r="A41" s="166">
        <v>19</v>
      </c>
      <c r="B41" s="52" t="s">
        <v>454</v>
      </c>
      <c r="C41" s="194" t="s">
        <v>681</v>
      </c>
      <c r="D41" s="194" t="s">
        <v>768</v>
      </c>
      <c r="E41" s="168"/>
      <c r="F41" s="167"/>
      <c r="G41" s="167"/>
      <c r="H41" s="167"/>
      <c r="I41" s="166"/>
    </row>
    <row r="42" spans="1:9" s="48" customFormat="1" ht="39.6">
      <c r="A42" s="60">
        <v>20</v>
      </c>
      <c r="B42" s="52" t="s">
        <v>436</v>
      </c>
      <c r="C42" s="191" t="s">
        <v>538</v>
      </c>
      <c r="D42" s="194" t="s">
        <v>682</v>
      </c>
      <c r="E42" s="168"/>
      <c r="F42" s="167"/>
      <c r="G42" s="167"/>
      <c r="H42" s="167"/>
      <c r="I42" s="166"/>
    </row>
    <row r="43" spans="1:9" s="48" customFormat="1" ht="52.8">
      <c r="A43" s="166">
        <v>21</v>
      </c>
      <c r="B43" s="52" t="s">
        <v>540</v>
      </c>
      <c r="C43" s="194" t="s">
        <v>683</v>
      </c>
      <c r="D43" s="194" t="s">
        <v>768</v>
      </c>
      <c r="E43" s="168"/>
      <c r="F43" s="167"/>
      <c r="G43" s="167"/>
      <c r="H43" s="167"/>
      <c r="I43" s="166"/>
    </row>
    <row r="44" spans="1:9" s="48" customFormat="1" ht="48" customHeight="1">
      <c r="A44" s="166">
        <v>22</v>
      </c>
      <c r="B44" s="52" t="s">
        <v>437</v>
      </c>
      <c r="C44" s="191" t="s">
        <v>539</v>
      </c>
      <c r="D44" s="194" t="s">
        <v>682</v>
      </c>
      <c r="E44" s="168"/>
      <c r="F44" s="167"/>
      <c r="G44" s="167"/>
      <c r="H44" s="167"/>
      <c r="I44" s="166"/>
    </row>
    <row r="45" spans="1:9" s="48" customFormat="1" ht="52.8">
      <c r="A45" s="60">
        <v>23</v>
      </c>
      <c r="B45" s="52" t="s">
        <v>684</v>
      </c>
      <c r="C45" s="194" t="s">
        <v>762</v>
      </c>
      <c r="D45" s="194" t="s">
        <v>768</v>
      </c>
      <c r="E45" s="54"/>
      <c r="F45" s="52"/>
      <c r="G45" s="52"/>
      <c r="H45" s="52"/>
      <c r="I45" s="60"/>
    </row>
    <row r="46" spans="1:9" s="48" customFormat="1" ht="13.8">
      <c r="A46" s="221" t="s">
        <v>665</v>
      </c>
      <c r="B46" s="222"/>
      <c r="C46" s="222"/>
      <c r="D46" s="222"/>
      <c r="E46" s="222"/>
      <c r="F46" s="222"/>
      <c r="G46" s="222"/>
      <c r="H46" s="222"/>
      <c r="I46" s="223"/>
    </row>
    <row r="47" spans="1:9" s="49" customFormat="1" ht="26.4">
      <c r="A47" s="61">
        <v>24</v>
      </c>
      <c r="B47" s="52" t="s">
        <v>423</v>
      </c>
      <c r="C47" s="191" t="s">
        <v>514</v>
      </c>
      <c r="D47" s="191" t="s">
        <v>515</v>
      </c>
      <c r="E47" s="54"/>
      <c r="F47" s="52"/>
      <c r="G47" s="52"/>
      <c r="H47" s="52"/>
      <c r="I47" s="61"/>
    </row>
    <row r="48" spans="1:9" s="49" customFormat="1" ht="26.4">
      <c r="A48" s="60">
        <v>25</v>
      </c>
      <c r="B48" s="52" t="s">
        <v>457</v>
      </c>
      <c r="C48" s="191" t="s">
        <v>514</v>
      </c>
      <c r="D48" s="191" t="s">
        <v>541</v>
      </c>
      <c r="E48" s="54"/>
      <c r="F48" s="52"/>
      <c r="G48" s="52"/>
      <c r="H48" s="52"/>
      <c r="I48" s="61"/>
    </row>
    <row r="49" spans="1:9" s="48" customFormat="1" ht="39.6">
      <c r="A49" s="61">
        <v>26</v>
      </c>
      <c r="B49" s="167" t="s">
        <v>430</v>
      </c>
      <c r="C49" s="194" t="s">
        <v>764</v>
      </c>
      <c r="D49" s="194" t="s">
        <v>685</v>
      </c>
      <c r="E49" s="54"/>
      <c r="F49" s="52"/>
      <c r="G49" s="52"/>
      <c r="H49" s="52"/>
      <c r="I49" s="60"/>
    </row>
    <row r="50" spans="1:9" s="48" customFormat="1" ht="39.6">
      <c r="A50" s="60">
        <v>27</v>
      </c>
      <c r="B50" s="52" t="s">
        <v>456</v>
      </c>
      <c r="C50" s="191" t="s">
        <v>542</v>
      </c>
      <c r="D50" s="194" t="s">
        <v>686</v>
      </c>
      <c r="E50" s="54"/>
      <c r="F50" s="52"/>
      <c r="G50" s="52"/>
      <c r="H50" s="52"/>
      <c r="I50" s="60"/>
    </row>
    <row r="51" spans="1:9" s="48" customFormat="1" ht="39.6">
      <c r="A51" s="61">
        <v>28</v>
      </c>
      <c r="B51" s="52" t="s">
        <v>458</v>
      </c>
      <c r="C51" s="191" t="s">
        <v>543</v>
      </c>
      <c r="D51" s="194" t="s">
        <v>686</v>
      </c>
      <c r="E51" s="54"/>
      <c r="F51" s="52"/>
      <c r="G51" s="52"/>
      <c r="H51" s="52"/>
      <c r="I51" s="60"/>
    </row>
    <row r="52" spans="1:9" s="48" customFormat="1" ht="39.6">
      <c r="A52" s="60">
        <v>29</v>
      </c>
      <c r="B52" s="52" t="s">
        <v>463</v>
      </c>
      <c r="C52" s="191" t="s">
        <v>544</v>
      </c>
      <c r="D52" s="194" t="s">
        <v>686</v>
      </c>
      <c r="E52" s="54"/>
      <c r="F52" s="52"/>
      <c r="G52" s="52"/>
      <c r="H52" s="52"/>
      <c r="I52" s="60"/>
    </row>
    <row r="53" spans="1:9" s="48" customFormat="1" ht="66">
      <c r="A53" s="61">
        <v>30</v>
      </c>
      <c r="B53" s="52" t="s">
        <v>464</v>
      </c>
      <c r="C53" s="194" t="s">
        <v>687</v>
      </c>
      <c r="D53" s="194" t="s">
        <v>768</v>
      </c>
      <c r="E53" s="54"/>
      <c r="F53" s="52"/>
      <c r="G53" s="52"/>
      <c r="H53" s="52"/>
      <c r="I53" s="60"/>
    </row>
    <row r="54" spans="1:9" s="48" customFormat="1" ht="52.8">
      <c r="A54" s="60">
        <v>31</v>
      </c>
      <c r="B54" s="52" t="s">
        <v>723</v>
      </c>
      <c r="C54" s="194" t="s">
        <v>725</v>
      </c>
      <c r="D54" s="194" t="s">
        <v>768</v>
      </c>
      <c r="E54" s="54"/>
      <c r="F54" s="52"/>
      <c r="G54" s="52"/>
      <c r="H54" s="52"/>
      <c r="I54" s="60"/>
    </row>
    <row r="55" spans="1:9" s="48" customFormat="1" ht="52.8">
      <c r="A55" s="61">
        <v>32</v>
      </c>
      <c r="B55" s="52" t="s">
        <v>724</v>
      </c>
      <c r="C55" s="194" t="s">
        <v>726</v>
      </c>
      <c r="D55" s="194" t="s">
        <v>768</v>
      </c>
      <c r="E55" s="54"/>
      <c r="F55" s="52"/>
      <c r="G55" s="52"/>
      <c r="H55" s="52"/>
      <c r="I55" s="60"/>
    </row>
    <row r="56" spans="1:9" s="48" customFormat="1" ht="66">
      <c r="A56" s="60">
        <v>33</v>
      </c>
      <c r="B56" s="52" t="s">
        <v>728</v>
      </c>
      <c r="C56" s="194" t="s">
        <v>727</v>
      </c>
      <c r="D56" s="194" t="s">
        <v>768</v>
      </c>
      <c r="E56" s="54"/>
      <c r="F56" s="52"/>
      <c r="G56" s="52"/>
      <c r="H56" s="52"/>
      <c r="I56" s="60"/>
    </row>
    <row r="57" spans="1:9" s="48" customFormat="1" ht="39.6">
      <c r="A57" s="61">
        <v>34</v>
      </c>
      <c r="B57" s="167" t="s">
        <v>438</v>
      </c>
      <c r="C57" s="191" t="s">
        <v>545</v>
      </c>
      <c r="D57" s="194" t="s">
        <v>688</v>
      </c>
      <c r="E57" s="54"/>
      <c r="F57" s="52"/>
      <c r="G57" s="52"/>
      <c r="H57" s="52"/>
      <c r="I57" s="60"/>
    </row>
    <row r="58" spans="1:9" s="48" customFormat="1" ht="52.8">
      <c r="A58" s="60">
        <v>35</v>
      </c>
      <c r="B58" s="167" t="s">
        <v>689</v>
      </c>
      <c r="C58" s="194" t="s">
        <v>690</v>
      </c>
      <c r="D58" s="194" t="s">
        <v>768</v>
      </c>
      <c r="E58" s="54"/>
      <c r="F58" s="52"/>
      <c r="G58" s="52"/>
      <c r="H58" s="52"/>
      <c r="I58" s="60"/>
    </row>
    <row r="59" spans="1:9" s="48" customFormat="1" ht="66">
      <c r="A59" s="61">
        <v>36</v>
      </c>
      <c r="B59" s="52" t="s">
        <v>691</v>
      </c>
      <c r="C59" s="194" t="s">
        <v>693</v>
      </c>
      <c r="D59" s="194" t="s">
        <v>768</v>
      </c>
      <c r="E59" s="54"/>
      <c r="F59" s="52"/>
      <c r="G59" s="52"/>
      <c r="H59" s="52"/>
      <c r="I59" s="60"/>
    </row>
    <row r="60" spans="1:9" s="48" customFormat="1" ht="52.8">
      <c r="A60" s="60">
        <v>37</v>
      </c>
      <c r="B60" s="167" t="s">
        <v>692</v>
      </c>
      <c r="C60" s="194" t="s">
        <v>694</v>
      </c>
      <c r="D60" s="194" t="s">
        <v>768</v>
      </c>
      <c r="E60" s="58"/>
      <c r="F60" s="52"/>
      <c r="G60" s="52"/>
      <c r="H60" s="52"/>
      <c r="I60" s="60"/>
    </row>
    <row r="61" spans="1:9" s="48" customFormat="1" ht="45.6" customHeight="1">
      <c r="A61" s="61">
        <v>38</v>
      </c>
      <c r="B61" s="167" t="s">
        <v>439</v>
      </c>
      <c r="C61" s="191" t="s">
        <v>546</v>
      </c>
      <c r="D61" s="194" t="s">
        <v>688</v>
      </c>
      <c r="E61" s="58"/>
      <c r="F61" s="52"/>
      <c r="G61" s="52"/>
      <c r="H61" s="52"/>
      <c r="I61" s="60"/>
    </row>
    <row r="62" spans="1:9" s="48" customFormat="1" ht="52.8">
      <c r="A62" s="60">
        <v>39</v>
      </c>
      <c r="B62" s="52" t="s">
        <v>695</v>
      </c>
      <c r="C62" s="194" t="s">
        <v>761</v>
      </c>
      <c r="D62" s="194" t="s">
        <v>768</v>
      </c>
      <c r="E62" s="54"/>
      <c r="F62" s="52"/>
      <c r="G62" s="52"/>
      <c r="H62" s="52"/>
      <c r="I62" s="60"/>
    </row>
    <row r="63" spans="1:9" s="48" customFormat="1" ht="13.8">
      <c r="A63" s="221" t="s">
        <v>666</v>
      </c>
      <c r="B63" s="224"/>
      <c r="C63" s="224"/>
      <c r="D63" s="224"/>
      <c r="E63" s="224"/>
      <c r="F63" s="224"/>
      <c r="G63" s="224"/>
      <c r="H63" s="224"/>
      <c r="I63" s="225"/>
    </row>
    <row r="64" spans="1:9" s="48" customFormat="1" ht="26.4">
      <c r="A64" s="60">
        <v>40</v>
      </c>
      <c r="B64" s="52" t="s">
        <v>422</v>
      </c>
      <c r="C64" s="191" t="s">
        <v>516</v>
      </c>
      <c r="D64" s="191" t="s">
        <v>517</v>
      </c>
      <c r="E64" s="54"/>
      <c r="F64" s="52"/>
      <c r="G64" s="52"/>
      <c r="H64" s="52"/>
      <c r="I64" s="60"/>
    </row>
    <row r="65" spans="1:9" s="48" customFormat="1" ht="39.6">
      <c r="A65" s="60">
        <v>41</v>
      </c>
      <c r="B65" s="52" t="s">
        <v>459</v>
      </c>
      <c r="C65" s="191" t="s">
        <v>516</v>
      </c>
      <c r="D65" s="190" t="s">
        <v>554</v>
      </c>
      <c r="E65" s="54"/>
      <c r="F65" s="52"/>
      <c r="G65" s="52"/>
      <c r="H65" s="52"/>
      <c r="I65" s="60"/>
    </row>
    <row r="66" spans="1:9" s="48" customFormat="1" ht="39.6">
      <c r="A66" s="60">
        <v>42</v>
      </c>
      <c r="B66" s="52" t="s">
        <v>699</v>
      </c>
      <c r="C66" s="194" t="s">
        <v>731</v>
      </c>
      <c r="D66" s="194" t="s">
        <v>702</v>
      </c>
      <c r="E66" s="54"/>
      <c r="F66" s="52"/>
      <c r="G66" s="52"/>
      <c r="H66" s="52"/>
      <c r="I66" s="60"/>
    </row>
    <row r="67" spans="1:9" s="48" customFormat="1" ht="39.6">
      <c r="A67" s="60">
        <v>43</v>
      </c>
      <c r="B67" s="52" t="s">
        <v>700</v>
      </c>
      <c r="C67" s="194" t="s">
        <v>732</v>
      </c>
      <c r="D67" s="194" t="s">
        <v>702</v>
      </c>
      <c r="E67" s="54"/>
      <c r="F67" s="52"/>
      <c r="G67" s="52"/>
      <c r="H67" s="52"/>
      <c r="I67" s="60"/>
    </row>
    <row r="68" spans="1:9" s="48" customFormat="1" ht="39.6">
      <c r="A68" s="60">
        <v>44</v>
      </c>
      <c r="B68" s="52" t="s">
        <v>701</v>
      </c>
      <c r="C68" s="194" t="s">
        <v>733</v>
      </c>
      <c r="D68" s="194" t="s">
        <v>702</v>
      </c>
      <c r="E68" s="54"/>
      <c r="F68" s="52"/>
      <c r="G68" s="52"/>
      <c r="H68" s="52"/>
      <c r="I68" s="60"/>
    </row>
    <row r="69" spans="1:9" s="48" customFormat="1" ht="52.8">
      <c r="A69" s="60">
        <v>45</v>
      </c>
      <c r="B69" s="52" t="s">
        <v>460</v>
      </c>
      <c r="C69" s="194" t="s">
        <v>734</v>
      </c>
      <c r="D69" s="194" t="s">
        <v>702</v>
      </c>
      <c r="E69" s="54"/>
      <c r="F69" s="52"/>
      <c r="G69" s="52"/>
      <c r="H69" s="52"/>
      <c r="I69" s="60"/>
    </row>
    <row r="70" spans="1:9" s="48" customFormat="1" ht="52.8">
      <c r="A70" s="60">
        <v>46</v>
      </c>
      <c r="B70" s="52" t="s">
        <v>715</v>
      </c>
      <c r="C70" s="194" t="s">
        <v>735</v>
      </c>
      <c r="D70" s="194" t="s">
        <v>768</v>
      </c>
      <c r="E70" s="54"/>
      <c r="F70" s="52"/>
      <c r="G70" s="52"/>
      <c r="H70" s="52"/>
      <c r="I70" s="60"/>
    </row>
    <row r="71" spans="1:9" s="48" customFormat="1" ht="39.6">
      <c r="A71" s="60">
        <v>47</v>
      </c>
      <c r="B71" s="52" t="s">
        <v>716</v>
      </c>
      <c r="C71" s="194" t="s">
        <v>736</v>
      </c>
      <c r="D71" s="194" t="s">
        <v>768</v>
      </c>
      <c r="E71" s="54"/>
      <c r="F71" s="52"/>
      <c r="G71" s="52"/>
      <c r="H71" s="52"/>
      <c r="I71" s="60"/>
    </row>
    <row r="72" spans="1:9" s="48" customFormat="1" ht="39.6">
      <c r="A72" s="60">
        <v>48</v>
      </c>
      <c r="B72" s="52" t="s">
        <v>717</v>
      </c>
      <c r="C72" s="194" t="s">
        <v>737</v>
      </c>
      <c r="D72" s="194" t="s">
        <v>718</v>
      </c>
      <c r="E72" s="54"/>
      <c r="F72" s="52"/>
      <c r="G72" s="52"/>
      <c r="H72" s="52"/>
      <c r="I72" s="60"/>
    </row>
    <row r="73" spans="1:9" s="48" customFormat="1" ht="39.6">
      <c r="A73" s="60">
        <v>49</v>
      </c>
      <c r="B73" s="52" t="s">
        <v>719</v>
      </c>
      <c r="C73" s="194" t="s">
        <v>738</v>
      </c>
      <c r="D73" s="194" t="s">
        <v>721</v>
      </c>
      <c r="E73" s="54"/>
      <c r="F73" s="52"/>
      <c r="G73" s="52"/>
      <c r="H73" s="52"/>
      <c r="I73" s="60"/>
    </row>
    <row r="74" spans="1:9" s="48" customFormat="1" ht="39.6">
      <c r="A74" s="60">
        <v>50</v>
      </c>
      <c r="B74" s="52" t="s">
        <v>720</v>
      </c>
      <c r="C74" s="194" t="s">
        <v>739</v>
      </c>
      <c r="D74" s="194" t="s">
        <v>722</v>
      </c>
      <c r="E74" s="54"/>
      <c r="F74" s="52"/>
      <c r="G74" s="52"/>
      <c r="H74" s="52"/>
      <c r="I74" s="60"/>
    </row>
    <row r="75" spans="1:9" s="48" customFormat="1" ht="52.8">
      <c r="A75" s="60">
        <v>51</v>
      </c>
      <c r="B75" s="52" t="s">
        <v>730</v>
      </c>
      <c r="C75" s="194" t="s">
        <v>740</v>
      </c>
      <c r="D75" s="194" t="s">
        <v>747</v>
      </c>
      <c r="E75" s="54"/>
      <c r="F75" s="52"/>
      <c r="G75" s="52"/>
      <c r="H75" s="52"/>
      <c r="I75" s="60"/>
    </row>
    <row r="76" spans="1:9" s="48" customFormat="1" ht="52.8">
      <c r="A76" s="60">
        <v>52</v>
      </c>
      <c r="B76" s="52" t="s">
        <v>741</v>
      </c>
      <c r="C76" s="194" t="s">
        <v>743</v>
      </c>
      <c r="D76" s="194" t="s">
        <v>745</v>
      </c>
      <c r="E76" s="54"/>
      <c r="F76" s="52"/>
      <c r="G76" s="52"/>
      <c r="H76" s="52"/>
      <c r="I76" s="60"/>
    </row>
    <row r="77" spans="1:9" s="48" customFormat="1" ht="52.8">
      <c r="A77" s="60">
        <v>53</v>
      </c>
      <c r="B77" s="52" t="s">
        <v>742</v>
      </c>
      <c r="C77" s="194" t="s">
        <v>744</v>
      </c>
      <c r="D77" s="194" t="s">
        <v>746</v>
      </c>
      <c r="E77" s="54"/>
      <c r="F77" s="52"/>
      <c r="G77" s="52"/>
      <c r="H77" s="52"/>
      <c r="I77" s="60"/>
    </row>
    <row r="78" spans="1:9" s="48" customFormat="1" ht="13.8">
      <c r="A78" s="221" t="s">
        <v>667</v>
      </c>
      <c r="B78" s="222"/>
      <c r="C78" s="222"/>
      <c r="D78" s="222"/>
      <c r="E78" s="222"/>
      <c r="F78" s="222"/>
      <c r="G78" s="222"/>
      <c r="H78" s="222"/>
      <c r="I78" s="223"/>
    </row>
    <row r="79" spans="1:9" s="48" customFormat="1" ht="26.4">
      <c r="A79" s="60">
        <v>54</v>
      </c>
      <c r="B79" s="52" t="s">
        <v>421</v>
      </c>
      <c r="C79" s="191" t="s">
        <v>518</v>
      </c>
      <c r="D79" s="191" t="s">
        <v>519</v>
      </c>
      <c r="E79" s="54"/>
      <c r="F79" s="52"/>
      <c r="G79" s="52"/>
      <c r="H79" s="52"/>
      <c r="I79" s="60"/>
    </row>
    <row r="80" spans="1:9" s="48" customFormat="1" ht="26.4">
      <c r="A80" s="60">
        <v>55</v>
      </c>
      <c r="B80" s="52" t="s">
        <v>462</v>
      </c>
      <c r="C80" s="191" t="s">
        <v>518</v>
      </c>
      <c r="D80" s="191" t="s">
        <v>541</v>
      </c>
      <c r="E80" s="54"/>
      <c r="F80" s="52"/>
      <c r="G80" s="52"/>
      <c r="H80" s="52"/>
      <c r="I80" s="60"/>
    </row>
    <row r="81" spans="1:9" s="48" customFormat="1" ht="26.4">
      <c r="A81" s="60">
        <v>56</v>
      </c>
      <c r="B81" s="52" t="s">
        <v>471</v>
      </c>
      <c r="C81" s="191" t="s">
        <v>555</v>
      </c>
      <c r="D81" s="194" t="s">
        <v>768</v>
      </c>
      <c r="E81" s="54"/>
      <c r="F81" s="52"/>
      <c r="G81" s="52"/>
      <c r="H81" s="52"/>
      <c r="I81" s="60"/>
    </row>
    <row r="82" spans="1:9" s="48" customFormat="1" ht="39.6">
      <c r="A82" s="60">
        <v>57</v>
      </c>
      <c r="B82" s="52" t="s">
        <v>461</v>
      </c>
      <c r="C82" s="194" t="s">
        <v>765</v>
      </c>
      <c r="D82" s="194" t="s">
        <v>768</v>
      </c>
      <c r="E82" s="54"/>
      <c r="F82" s="52"/>
      <c r="G82" s="52"/>
      <c r="H82" s="52"/>
      <c r="I82" s="60"/>
    </row>
    <row r="83" spans="1:9" s="48" customFormat="1" ht="39.6">
      <c r="A83" s="60">
        <v>58</v>
      </c>
      <c r="B83" s="52" t="s">
        <v>431</v>
      </c>
      <c r="C83" s="194" t="s">
        <v>766</v>
      </c>
      <c r="D83" s="194" t="s">
        <v>768</v>
      </c>
      <c r="E83" s="58"/>
      <c r="F83" s="52"/>
      <c r="G83" s="52"/>
      <c r="H83" s="52"/>
      <c r="I83" s="60"/>
    </row>
    <row r="84" spans="1:9" s="48" customFormat="1" ht="13.8">
      <c r="A84" s="221" t="s">
        <v>668</v>
      </c>
      <c r="B84" s="222"/>
      <c r="C84" s="222"/>
      <c r="D84" s="222"/>
      <c r="E84" s="222"/>
      <c r="F84" s="222"/>
      <c r="G84" s="222"/>
      <c r="H84" s="222"/>
      <c r="I84" s="223"/>
    </row>
    <row r="85" spans="1:9" s="48" customFormat="1" ht="26.4">
      <c r="A85" s="60">
        <v>59</v>
      </c>
      <c r="B85" s="52" t="s">
        <v>426</v>
      </c>
      <c r="C85" s="191" t="s">
        <v>520</v>
      </c>
      <c r="D85" s="191" t="s">
        <v>521</v>
      </c>
      <c r="E85" s="54"/>
      <c r="F85" s="52"/>
      <c r="G85" s="52"/>
      <c r="H85" s="52"/>
      <c r="I85" s="60"/>
    </row>
    <row r="86" spans="1:9" s="48" customFormat="1" ht="26.4">
      <c r="A86" s="60">
        <v>60</v>
      </c>
      <c r="B86" s="52" t="s">
        <v>465</v>
      </c>
      <c r="C86" s="191" t="s">
        <v>520</v>
      </c>
      <c r="D86" s="191" t="s">
        <v>547</v>
      </c>
      <c r="E86" s="54"/>
      <c r="F86" s="52"/>
      <c r="G86" s="52"/>
      <c r="H86" s="52"/>
      <c r="I86" s="60"/>
    </row>
    <row r="87" spans="1:9" s="48" customFormat="1" ht="39.6">
      <c r="A87" s="60">
        <v>61</v>
      </c>
      <c r="B87" s="167" t="s">
        <v>432</v>
      </c>
      <c r="C87" s="194" t="s">
        <v>767</v>
      </c>
      <c r="D87" s="194" t="s">
        <v>703</v>
      </c>
      <c r="E87" s="58"/>
      <c r="F87" s="52"/>
      <c r="G87" s="52"/>
      <c r="H87" s="52"/>
      <c r="I87" s="60"/>
    </row>
    <row r="88" spans="1:9" s="48" customFormat="1" ht="39.6">
      <c r="A88" s="60">
        <v>62</v>
      </c>
      <c r="B88" s="167" t="s">
        <v>469</v>
      </c>
      <c r="C88" s="191" t="s">
        <v>548</v>
      </c>
      <c r="D88" s="194" t="s">
        <v>768</v>
      </c>
      <c r="E88" s="58"/>
      <c r="F88" s="52"/>
      <c r="G88" s="52"/>
      <c r="H88" s="52"/>
      <c r="I88" s="60"/>
    </row>
    <row r="89" spans="1:9" s="48" customFormat="1" ht="39.6">
      <c r="A89" s="60">
        <v>63</v>
      </c>
      <c r="B89" s="167" t="s">
        <v>468</v>
      </c>
      <c r="C89" s="191" t="s">
        <v>549</v>
      </c>
      <c r="D89" s="194" t="s">
        <v>680</v>
      </c>
      <c r="E89" s="58"/>
      <c r="F89" s="52"/>
      <c r="G89" s="52"/>
      <c r="H89" s="52"/>
      <c r="I89" s="60"/>
    </row>
    <row r="90" spans="1:9" s="48" customFormat="1" ht="39.6">
      <c r="A90" s="60">
        <v>64</v>
      </c>
      <c r="B90" s="167" t="s">
        <v>467</v>
      </c>
      <c r="C90" s="191" t="s">
        <v>550</v>
      </c>
      <c r="D90" s="194" t="s">
        <v>768</v>
      </c>
      <c r="E90" s="58"/>
      <c r="F90" s="52"/>
      <c r="G90" s="52"/>
      <c r="H90" s="52"/>
      <c r="I90" s="60"/>
    </row>
    <row r="91" spans="1:9" s="48" customFormat="1" ht="52.8">
      <c r="A91" s="60">
        <v>65</v>
      </c>
      <c r="B91" s="167" t="s">
        <v>466</v>
      </c>
      <c r="C91" s="191" t="s">
        <v>551</v>
      </c>
      <c r="D91" s="194" t="s">
        <v>768</v>
      </c>
      <c r="E91" s="58"/>
      <c r="F91" s="52"/>
      <c r="G91" s="52"/>
      <c r="H91" s="52"/>
      <c r="I91" s="60"/>
    </row>
    <row r="92" spans="1:9" s="48" customFormat="1" ht="39.6">
      <c r="A92" s="60">
        <v>66</v>
      </c>
      <c r="B92" s="167" t="s">
        <v>440</v>
      </c>
      <c r="C92" s="191" t="s">
        <v>552</v>
      </c>
      <c r="D92" s="194" t="s">
        <v>707</v>
      </c>
      <c r="E92" s="58"/>
      <c r="F92" s="52"/>
      <c r="G92" s="52"/>
      <c r="H92" s="52"/>
      <c r="I92" s="60"/>
    </row>
    <row r="93" spans="1:9" s="48" customFormat="1" ht="52.8">
      <c r="A93" s="60">
        <v>67</v>
      </c>
      <c r="B93" s="167" t="s">
        <v>705</v>
      </c>
      <c r="C93" s="194" t="s">
        <v>706</v>
      </c>
      <c r="D93" s="194" t="s">
        <v>768</v>
      </c>
      <c r="E93" s="58"/>
      <c r="F93" s="52"/>
      <c r="G93" s="52"/>
      <c r="H93" s="52"/>
      <c r="I93" s="60"/>
    </row>
    <row r="94" spans="1:9" s="48" customFormat="1" ht="66">
      <c r="A94" s="60">
        <v>68</v>
      </c>
      <c r="B94" s="167" t="s">
        <v>704</v>
      </c>
      <c r="C94" s="194" t="s">
        <v>710</v>
      </c>
      <c r="D94" s="194" t="s">
        <v>768</v>
      </c>
      <c r="E94" s="54"/>
      <c r="F94" s="52"/>
      <c r="G94" s="52"/>
      <c r="H94" s="52"/>
      <c r="I94" s="60"/>
    </row>
    <row r="95" spans="1:9" s="48" customFormat="1" ht="52.8">
      <c r="A95" s="60">
        <v>69</v>
      </c>
      <c r="B95" s="167" t="s">
        <v>708</v>
      </c>
      <c r="C95" s="194" t="s">
        <v>709</v>
      </c>
      <c r="D95" s="194" t="s">
        <v>768</v>
      </c>
      <c r="E95" s="54"/>
      <c r="F95" s="52"/>
      <c r="G95" s="52"/>
      <c r="H95" s="52"/>
      <c r="I95" s="60"/>
    </row>
    <row r="96" spans="1:9" s="48" customFormat="1" ht="45" customHeight="1">
      <c r="A96" s="60">
        <v>70</v>
      </c>
      <c r="B96" s="167" t="s">
        <v>441</v>
      </c>
      <c r="C96" s="194" t="s">
        <v>553</v>
      </c>
      <c r="D96" s="194" t="s">
        <v>707</v>
      </c>
      <c r="E96" s="54"/>
      <c r="F96" s="52"/>
      <c r="G96" s="52"/>
      <c r="H96" s="52"/>
      <c r="I96" s="60"/>
    </row>
    <row r="97" spans="1:9" s="48" customFormat="1" ht="52.8">
      <c r="A97" s="60">
        <v>71</v>
      </c>
      <c r="B97" s="52" t="s">
        <v>711</v>
      </c>
      <c r="C97" s="194" t="s">
        <v>760</v>
      </c>
      <c r="D97" s="194" t="s">
        <v>768</v>
      </c>
      <c r="E97" s="54"/>
      <c r="F97" s="52"/>
      <c r="G97" s="52"/>
      <c r="H97" s="52"/>
      <c r="I97" s="60"/>
    </row>
    <row r="98" spans="1:9" s="48" customFormat="1" ht="13.8">
      <c r="A98" s="221" t="s">
        <v>669</v>
      </c>
      <c r="B98" s="222"/>
      <c r="C98" s="222"/>
      <c r="D98" s="222"/>
      <c r="E98" s="222"/>
      <c r="F98" s="222"/>
      <c r="G98" s="222"/>
      <c r="H98" s="222"/>
      <c r="I98" s="223"/>
    </row>
    <row r="99" spans="1:9" s="48" customFormat="1" ht="26.4">
      <c r="A99" s="60">
        <v>72</v>
      </c>
      <c r="B99" s="52" t="s">
        <v>427</v>
      </c>
      <c r="C99" s="191" t="s">
        <v>522</v>
      </c>
      <c r="D99" s="194" t="s">
        <v>523</v>
      </c>
      <c r="E99" s="54"/>
      <c r="F99" s="52"/>
      <c r="G99" s="52"/>
      <c r="H99" s="52"/>
      <c r="I99" s="60"/>
    </row>
    <row r="100" spans="1:9" s="48" customFormat="1" ht="26.4">
      <c r="A100" s="60">
        <v>73</v>
      </c>
      <c r="B100" s="52" t="s">
        <v>472</v>
      </c>
      <c r="C100" s="191" t="s">
        <v>522</v>
      </c>
      <c r="D100" s="194" t="s">
        <v>525</v>
      </c>
      <c r="E100" s="54"/>
      <c r="F100" s="52"/>
      <c r="G100" s="52"/>
      <c r="H100" s="52"/>
      <c r="I100" s="60"/>
    </row>
    <row r="101" spans="1:9" s="48" customFormat="1" ht="39.6">
      <c r="A101" s="60">
        <v>74</v>
      </c>
      <c r="B101" s="52" t="s">
        <v>470</v>
      </c>
      <c r="C101" s="191" t="s">
        <v>526</v>
      </c>
      <c r="D101" s="194" t="s">
        <v>768</v>
      </c>
      <c r="E101" s="58"/>
      <c r="F101" s="52"/>
      <c r="G101" s="52"/>
      <c r="H101" s="52"/>
      <c r="I101" s="60"/>
    </row>
    <row r="102" spans="1:9" s="48" customFormat="1" ht="39.6">
      <c r="A102" s="60">
        <v>75</v>
      </c>
      <c r="B102" s="52" t="s">
        <v>433</v>
      </c>
      <c r="C102" s="191" t="s">
        <v>527</v>
      </c>
      <c r="D102" s="194" t="s">
        <v>768</v>
      </c>
      <c r="E102" s="58"/>
      <c r="F102" s="52"/>
      <c r="G102" s="52"/>
      <c r="H102" s="52"/>
      <c r="I102" s="60"/>
    </row>
    <row r="103" spans="1:9" s="48" customFormat="1" ht="13.8">
      <c r="A103" s="221" t="s">
        <v>473</v>
      </c>
      <c r="B103" s="222"/>
      <c r="C103" s="222"/>
      <c r="D103" s="222"/>
      <c r="E103" s="222"/>
      <c r="F103" s="222"/>
      <c r="G103" s="222"/>
      <c r="H103" s="222"/>
      <c r="I103" s="223"/>
    </row>
    <row r="104" spans="1:9" s="48" customFormat="1" ht="13.8">
      <c r="A104" s="221" t="s">
        <v>474</v>
      </c>
      <c r="B104" s="222"/>
      <c r="C104" s="222"/>
      <c r="D104" s="222"/>
      <c r="E104" s="222"/>
      <c r="F104" s="222"/>
      <c r="G104" s="222"/>
      <c r="H104" s="222"/>
      <c r="I104" s="223"/>
    </row>
    <row r="105" spans="1:9" s="48" customFormat="1" ht="39.6">
      <c r="A105" s="173">
        <v>76</v>
      </c>
      <c r="B105" s="167" t="s">
        <v>475</v>
      </c>
      <c r="C105" s="194" t="s">
        <v>751</v>
      </c>
      <c r="D105" s="194" t="s">
        <v>556</v>
      </c>
      <c r="E105" s="54"/>
      <c r="F105" s="52"/>
      <c r="G105" s="52"/>
      <c r="H105" s="52"/>
      <c r="I105" s="172"/>
    </row>
    <row r="106" spans="1:9" s="48" customFormat="1" ht="39.6">
      <c r="A106" s="173">
        <v>77</v>
      </c>
      <c r="B106" s="167" t="s">
        <v>476</v>
      </c>
      <c r="C106" s="194" t="s">
        <v>752</v>
      </c>
      <c r="D106" s="191" t="s">
        <v>557</v>
      </c>
      <c r="E106" s="54"/>
      <c r="F106" s="52"/>
      <c r="G106" s="52"/>
      <c r="H106" s="52"/>
      <c r="I106" s="172"/>
    </row>
    <row r="107" spans="1:9" s="48" customFormat="1" ht="66">
      <c r="A107" s="173">
        <v>78</v>
      </c>
      <c r="B107" s="52" t="s">
        <v>477</v>
      </c>
      <c r="C107" s="194" t="s">
        <v>758</v>
      </c>
      <c r="D107" s="194" t="s">
        <v>768</v>
      </c>
      <c r="E107" s="54"/>
      <c r="F107" s="52"/>
      <c r="G107" s="52"/>
      <c r="H107" s="52"/>
      <c r="I107" s="172"/>
    </row>
    <row r="108" spans="1:9" s="48" customFormat="1" ht="66">
      <c r="A108" s="173">
        <v>79</v>
      </c>
      <c r="B108" s="52" t="s">
        <v>478</v>
      </c>
      <c r="C108" s="194" t="s">
        <v>759</v>
      </c>
      <c r="D108" s="194" t="s">
        <v>748</v>
      </c>
      <c r="E108" s="54"/>
      <c r="F108" s="52"/>
      <c r="G108" s="52"/>
      <c r="H108" s="52"/>
      <c r="I108" s="172"/>
    </row>
    <row r="109" spans="1:9" s="48" customFormat="1" ht="66">
      <c r="A109" s="173">
        <v>80</v>
      </c>
      <c r="B109" s="52" t="s">
        <v>749</v>
      </c>
      <c r="C109" s="194" t="s">
        <v>757</v>
      </c>
      <c r="D109" s="194" t="s">
        <v>750</v>
      </c>
      <c r="E109" s="54"/>
      <c r="F109" s="52"/>
      <c r="G109" s="52"/>
      <c r="H109" s="52"/>
      <c r="I109" s="172"/>
    </row>
    <row r="110" spans="1:9" s="48" customFormat="1" ht="52.8">
      <c r="A110" s="173">
        <v>81</v>
      </c>
      <c r="B110" s="52" t="s">
        <v>753</v>
      </c>
      <c r="C110" s="194" t="s">
        <v>756</v>
      </c>
      <c r="D110" s="194" t="s">
        <v>750</v>
      </c>
      <c r="E110" s="54"/>
      <c r="F110" s="52"/>
      <c r="G110" s="52"/>
      <c r="H110" s="52"/>
      <c r="I110" s="172"/>
    </row>
    <row r="111" spans="1:9" s="48" customFormat="1" ht="52.8">
      <c r="A111" s="173">
        <v>82</v>
      </c>
      <c r="B111" s="52" t="s">
        <v>754</v>
      </c>
      <c r="C111" s="194" t="s">
        <v>755</v>
      </c>
      <c r="D111" s="194" t="s">
        <v>750</v>
      </c>
      <c r="E111" s="54"/>
      <c r="F111" s="52"/>
      <c r="G111" s="52"/>
      <c r="H111" s="52"/>
      <c r="I111" s="172"/>
    </row>
    <row r="112" spans="1:9" s="48" customFormat="1" ht="13.8">
      <c r="A112" s="221" t="s">
        <v>479</v>
      </c>
      <c r="B112" s="222"/>
      <c r="C112" s="222"/>
      <c r="D112" s="222"/>
      <c r="E112" s="222"/>
      <c r="F112" s="222"/>
      <c r="G112" s="222"/>
      <c r="H112" s="222"/>
      <c r="I112" s="223"/>
    </row>
    <row r="113" spans="1:9" s="48" customFormat="1" ht="26.4">
      <c r="A113" s="173">
        <v>83</v>
      </c>
      <c r="B113" s="52" t="s">
        <v>712</v>
      </c>
      <c r="C113" s="194" t="s">
        <v>713</v>
      </c>
      <c r="D113" s="194" t="s">
        <v>714</v>
      </c>
      <c r="E113" s="54"/>
      <c r="F113" s="52"/>
      <c r="G113" s="52"/>
      <c r="H113" s="52"/>
      <c r="I113" s="172"/>
    </row>
    <row r="114" spans="1:9" s="48" customFormat="1" ht="13.8">
      <c r="A114" s="221" t="s">
        <v>670</v>
      </c>
      <c r="B114" s="222"/>
      <c r="C114" s="222"/>
      <c r="D114" s="222"/>
      <c r="E114" s="222"/>
      <c r="F114" s="222"/>
      <c r="G114" s="222"/>
      <c r="H114" s="222"/>
      <c r="I114" s="223"/>
    </row>
    <row r="115" spans="1:9" s="48" customFormat="1" ht="26.4">
      <c r="A115" s="173">
        <v>84</v>
      </c>
      <c r="B115" s="52" t="s">
        <v>480</v>
      </c>
      <c r="C115" s="191" t="s">
        <v>558</v>
      </c>
      <c r="D115" s="191" t="s">
        <v>559</v>
      </c>
      <c r="E115" s="54"/>
      <c r="F115" s="52"/>
      <c r="G115" s="52"/>
      <c r="H115" s="52"/>
      <c r="I115" s="172"/>
    </row>
    <row r="116" spans="1:9" s="48" customFormat="1" ht="13.8">
      <c r="A116" s="221" t="s">
        <v>671</v>
      </c>
      <c r="B116" s="222"/>
      <c r="C116" s="222"/>
      <c r="D116" s="222"/>
      <c r="E116" s="222"/>
      <c r="F116" s="222"/>
      <c r="G116" s="222"/>
      <c r="H116" s="222"/>
      <c r="I116" s="223"/>
    </row>
    <row r="117" spans="1:9" s="48" customFormat="1" ht="26.4">
      <c r="A117" s="173">
        <v>85</v>
      </c>
      <c r="B117" s="52" t="s">
        <v>481</v>
      </c>
      <c r="C117" s="191" t="s">
        <v>561</v>
      </c>
      <c r="D117" s="191" t="s">
        <v>560</v>
      </c>
      <c r="E117" s="54"/>
      <c r="F117" s="52"/>
      <c r="G117" s="52"/>
      <c r="H117" s="52"/>
      <c r="I117" s="172"/>
    </row>
  </sheetData>
  <mergeCells count="24">
    <mergeCell ref="A114:I114"/>
    <mergeCell ref="A116:I116"/>
    <mergeCell ref="A104:I104"/>
    <mergeCell ref="A103:I103"/>
    <mergeCell ref="A112:I112"/>
    <mergeCell ref="A1:D1"/>
    <mergeCell ref="A2:D2"/>
    <mergeCell ref="B6:D6"/>
    <mergeCell ref="B7:D7"/>
    <mergeCell ref="B8:D8"/>
    <mergeCell ref="A18:I18"/>
    <mergeCell ref="A21:I21"/>
    <mergeCell ref="F16:H16"/>
    <mergeCell ref="E2:E3"/>
    <mergeCell ref="C3:D3"/>
    <mergeCell ref="B4:D4"/>
    <mergeCell ref="B5:D5"/>
    <mergeCell ref="A20:I20"/>
    <mergeCell ref="A98:I98"/>
    <mergeCell ref="A46:I46"/>
    <mergeCell ref="A63:I63"/>
    <mergeCell ref="A78:I78"/>
    <mergeCell ref="A84:I84"/>
    <mergeCell ref="A34:I34"/>
  </mergeCells>
  <dataValidations count="2">
    <dataValidation type="list" allowBlank="1" sqref="F115:H115 F117:H117 F85:H97 F22:H33 F39:H45 F19:H19 F47:H62 F99:H102 F113:H113 F79:H83 F64:H77 F105:H111">
      <formula1>$A$11:$A$15</formula1>
    </dataValidation>
    <dataValidation showDropDown="1" showErrorMessage="1" sqref="F16:H17"/>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X70"/>
  <sheetViews>
    <sheetView showGridLines="0" topLeftCell="A7" workbookViewId="0">
      <selection activeCell="A23" sqref="A23"/>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26"/>
      <c r="B1" s="226"/>
      <c r="C1" s="226"/>
      <c r="D1" s="226"/>
      <c r="E1" s="34"/>
      <c r="F1" s="34"/>
      <c r="G1" s="34"/>
      <c r="H1" s="34"/>
      <c r="I1" s="34"/>
      <c r="J1" s="34"/>
    </row>
    <row r="2" spans="1:24" s="1" customFormat="1" ht="31.5" customHeight="1">
      <c r="A2" s="227" t="s">
        <v>70</v>
      </c>
      <c r="B2" s="227"/>
      <c r="C2" s="227"/>
      <c r="D2" s="227"/>
      <c r="E2" s="235"/>
      <c r="F2" s="23"/>
      <c r="G2" s="23"/>
      <c r="H2" s="23"/>
      <c r="I2" s="23"/>
      <c r="J2" s="23"/>
    </row>
    <row r="3" spans="1:24" s="1" customFormat="1" ht="31.5" customHeight="1">
      <c r="A3" s="47"/>
      <c r="C3" s="240"/>
      <c r="D3" s="240"/>
      <c r="E3" s="235"/>
      <c r="F3" s="23"/>
      <c r="G3" s="23"/>
      <c r="H3" s="23"/>
      <c r="I3" s="23"/>
      <c r="J3" s="23"/>
    </row>
    <row r="4" spans="1:24" s="38" customFormat="1">
      <c r="A4" s="137" t="s">
        <v>482</v>
      </c>
      <c r="B4" s="229" t="s">
        <v>483</v>
      </c>
      <c r="C4" s="229"/>
      <c r="D4" s="229"/>
      <c r="E4" s="39"/>
      <c r="F4" s="39"/>
      <c r="G4" s="39"/>
      <c r="H4" s="40"/>
      <c r="I4" s="40"/>
      <c r="X4" s="38" t="s">
        <v>93</v>
      </c>
    </row>
    <row r="5" spans="1:24" s="38" customFormat="1" ht="144.75" customHeight="1">
      <c r="A5" s="137" t="s">
        <v>62</v>
      </c>
      <c r="B5" s="228"/>
      <c r="C5" s="229"/>
      <c r="D5" s="229"/>
      <c r="E5" s="39"/>
      <c r="F5" s="39"/>
      <c r="G5" s="39"/>
      <c r="H5" s="40"/>
      <c r="I5" s="40"/>
      <c r="X5" s="38" t="s">
        <v>95</v>
      </c>
    </row>
    <row r="6" spans="1:24" s="38" customFormat="1" ht="26.4">
      <c r="A6" s="137" t="s">
        <v>96</v>
      </c>
      <c r="B6" s="228"/>
      <c r="C6" s="229"/>
      <c r="D6" s="229"/>
      <c r="E6" s="39"/>
      <c r="F6" s="39"/>
      <c r="G6" s="39"/>
      <c r="H6" s="40"/>
      <c r="I6" s="40"/>
    </row>
    <row r="7" spans="1:24" s="38" customFormat="1">
      <c r="A7" s="137" t="s">
        <v>98</v>
      </c>
      <c r="B7" s="229" t="s">
        <v>484</v>
      </c>
      <c r="C7" s="229"/>
      <c r="D7" s="229"/>
      <c r="E7" s="39"/>
      <c r="F7" s="39"/>
      <c r="G7" s="39"/>
      <c r="H7" s="41"/>
      <c r="I7" s="40"/>
      <c r="X7" s="42"/>
    </row>
    <row r="8" spans="1:24" s="43" customFormat="1">
      <c r="A8" s="137" t="s">
        <v>100</v>
      </c>
      <c r="B8" s="230"/>
      <c r="C8" s="230"/>
      <c r="D8" s="230"/>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c r="C10" s="72"/>
      <c r="D10" s="72"/>
    </row>
    <row r="11" spans="1:24" s="43" customFormat="1">
      <c r="A11" s="139" t="s">
        <v>41</v>
      </c>
      <c r="B11" s="73"/>
      <c r="C11" s="73"/>
      <c r="D11" s="73"/>
    </row>
    <row r="12" spans="1:24" s="43" customFormat="1">
      <c r="A12" s="139" t="s">
        <v>43</v>
      </c>
      <c r="B12" s="73"/>
      <c r="C12" s="73"/>
      <c r="D12" s="73"/>
    </row>
    <row r="13" spans="1:24" s="43" customFormat="1">
      <c r="A13" s="139" t="s">
        <v>45</v>
      </c>
      <c r="B13" s="73"/>
      <c r="C13" s="73"/>
      <c r="D13" s="73"/>
      <c r="E13" s="1"/>
      <c r="F13" s="1"/>
      <c r="G13" s="1"/>
      <c r="H13" s="1"/>
      <c r="I13" s="1"/>
    </row>
    <row r="14" spans="1:24" s="43" customFormat="1">
      <c r="A14" s="139" t="s">
        <v>103</v>
      </c>
      <c r="B14" s="73"/>
      <c r="C14" s="73"/>
      <c r="D14" s="73"/>
      <c r="E14" s="62"/>
      <c r="F14" s="1"/>
      <c r="G14" s="1"/>
      <c r="H14" s="1"/>
      <c r="I14" s="1"/>
    </row>
    <row r="15" spans="1:24" s="43" customFormat="1" ht="39.6">
      <c r="A15" s="139" t="s">
        <v>104</v>
      </c>
      <c r="B15" s="73"/>
      <c r="C15" s="73"/>
      <c r="D15" s="73"/>
      <c r="E15" s="1"/>
      <c r="F15" s="1"/>
      <c r="G15" s="1"/>
      <c r="H15" s="1"/>
      <c r="I15" s="1"/>
    </row>
    <row r="16" spans="1:24" s="44" customFormat="1" ht="15" customHeight="1">
      <c r="A16" s="74"/>
      <c r="B16" s="50"/>
      <c r="C16" s="50"/>
      <c r="D16" s="51"/>
      <c r="E16" s="63"/>
      <c r="F16" s="241" t="s">
        <v>101</v>
      </c>
      <c r="G16" s="242"/>
      <c r="H16" s="243"/>
      <c r="I16" s="63"/>
    </row>
    <row r="17" spans="1:9" s="44" customFormat="1" ht="39.6">
      <c r="A17" s="140" t="s">
        <v>105</v>
      </c>
      <c r="B17" s="141" t="s">
        <v>106</v>
      </c>
      <c r="C17" s="141" t="s">
        <v>107</v>
      </c>
      <c r="D17" s="141" t="s">
        <v>108</v>
      </c>
      <c r="E17" s="142" t="s">
        <v>109</v>
      </c>
      <c r="F17" s="141" t="s">
        <v>110</v>
      </c>
      <c r="G17" s="141" t="s">
        <v>111</v>
      </c>
      <c r="H17" s="141" t="s">
        <v>112</v>
      </c>
      <c r="I17" s="141" t="s">
        <v>113</v>
      </c>
    </row>
    <row r="18" spans="1:9" s="44" customFormat="1" ht="15.75" customHeight="1">
      <c r="A18" s="231" t="s">
        <v>485</v>
      </c>
      <c r="B18" s="232"/>
      <c r="C18" s="232"/>
      <c r="D18" s="232"/>
      <c r="E18" s="232"/>
      <c r="F18" s="232"/>
      <c r="G18" s="232"/>
      <c r="H18" s="232"/>
      <c r="I18" s="233"/>
    </row>
    <row r="19" spans="1:9" s="45" customFormat="1">
      <c r="A19" s="52">
        <v>1</v>
      </c>
      <c r="B19" s="52" t="s">
        <v>486</v>
      </c>
      <c r="C19" s="52"/>
      <c r="D19" s="53"/>
      <c r="E19" s="54"/>
      <c r="F19" s="52"/>
      <c r="G19" s="52"/>
      <c r="H19" s="52"/>
      <c r="I19" s="55"/>
    </row>
    <row r="20" spans="1:9" s="44" customFormat="1" ht="15.75" customHeight="1">
      <c r="A20" s="231" t="s">
        <v>496</v>
      </c>
      <c r="B20" s="232"/>
      <c r="C20" s="232"/>
      <c r="D20" s="232"/>
      <c r="E20" s="232"/>
      <c r="F20" s="232"/>
      <c r="G20" s="232"/>
      <c r="H20" s="232"/>
      <c r="I20" s="233"/>
    </row>
    <row r="21" spans="1:9" s="44" customFormat="1" ht="15.75" customHeight="1">
      <c r="A21" s="231" t="s">
        <v>507</v>
      </c>
      <c r="B21" s="232"/>
      <c r="C21" s="232"/>
      <c r="D21" s="232"/>
      <c r="E21" s="232"/>
      <c r="F21" s="232"/>
      <c r="G21" s="232"/>
      <c r="H21" s="232"/>
      <c r="I21" s="233"/>
    </row>
    <row r="22" spans="1:9" s="45" customFormat="1" ht="26.4">
      <c r="A22" s="56">
        <v>1</v>
      </c>
      <c r="B22" s="52" t="s">
        <v>487</v>
      </c>
      <c r="C22" s="52" t="s">
        <v>582</v>
      </c>
      <c r="D22" s="58" t="s">
        <v>583</v>
      </c>
      <c r="E22" s="54"/>
      <c r="F22" s="52"/>
      <c r="G22" s="52"/>
      <c r="H22" s="52"/>
      <c r="I22" s="55"/>
    </row>
    <row r="23" spans="1:9" s="48" customFormat="1" ht="26.4">
      <c r="A23" s="56">
        <v>2</v>
      </c>
      <c r="B23" s="52" t="s">
        <v>488</v>
      </c>
      <c r="C23" s="52" t="s">
        <v>582</v>
      </c>
      <c r="D23" s="58" t="s">
        <v>584</v>
      </c>
      <c r="E23" s="54"/>
      <c r="F23" s="52"/>
      <c r="G23" s="52"/>
      <c r="H23" s="52"/>
      <c r="I23" s="59"/>
    </row>
    <row r="24" spans="1:9" s="48" customFormat="1" ht="39.6">
      <c r="A24" s="56">
        <v>3</v>
      </c>
      <c r="B24" s="52" t="s">
        <v>563</v>
      </c>
      <c r="C24" s="193" t="s">
        <v>585</v>
      </c>
      <c r="D24" s="58" t="s">
        <v>603</v>
      </c>
      <c r="E24" s="54"/>
      <c r="F24" s="52"/>
      <c r="G24" s="52"/>
      <c r="H24" s="52"/>
      <c r="I24" s="59"/>
    </row>
    <row r="25" spans="1:9" s="48" customFormat="1" ht="39.6">
      <c r="A25" s="56">
        <v>4</v>
      </c>
      <c r="B25" s="52" t="s">
        <v>493</v>
      </c>
      <c r="C25" s="193" t="s">
        <v>587</v>
      </c>
      <c r="D25" s="58" t="s">
        <v>604</v>
      </c>
      <c r="E25" s="54"/>
      <c r="F25" s="52"/>
      <c r="G25" s="52"/>
      <c r="H25" s="52"/>
      <c r="I25" s="59"/>
    </row>
    <row r="26" spans="1:9" s="48" customFormat="1" ht="39.6">
      <c r="A26" s="56">
        <v>5</v>
      </c>
      <c r="B26" s="52" t="s">
        <v>494</v>
      </c>
      <c r="C26" s="193" t="s">
        <v>588</v>
      </c>
      <c r="D26" s="58" t="s">
        <v>605</v>
      </c>
      <c r="E26" s="54"/>
      <c r="F26" s="52"/>
      <c r="G26" s="52"/>
      <c r="H26" s="52"/>
      <c r="I26" s="59"/>
    </row>
    <row r="27" spans="1:9" s="48" customFormat="1" ht="39.6">
      <c r="A27" s="56">
        <v>6</v>
      </c>
      <c r="B27" s="52" t="s">
        <v>495</v>
      </c>
      <c r="C27" s="193" t="s">
        <v>589</v>
      </c>
      <c r="D27" s="58" t="s">
        <v>606</v>
      </c>
      <c r="E27" s="58" t="s">
        <v>662</v>
      </c>
      <c r="F27" s="52"/>
      <c r="G27" s="52"/>
      <c r="H27" s="52"/>
      <c r="I27" s="59"/>
    </row>
    <row r="28" spans="1:9" s="48" customFormat="1" ht="52.8">
      <c r="A28" s="56">
        <v>7</v>
      </c>
      <c r="B28" s="52" t="s">
        <v>510</v>
      </c>
      <c r="C28" s="193" t="s">
        <v>590</v>
      </c>
      <c r="D28" s="58" t="s">
        <v>586</v>
      </c>
      <c r="E28" s="54"/>
      <c r="F28" s="52"/>
      <c r="G28" s="52"/>
      <c r="H28" s="52"/>
      <c r="I28" s="59"/>
    </row>
    <row r="29" spans="1:9" s="48" customFormat="1" ht="39.6">
      <c r="A29" s="56">
        <v>8</v>
      </c>
      <c r="B29" s="52" t="s">
        <v>569</v>
      </c>
      <c r="C29" s="193" t="s">
        <v>591</v>
      </c>
      <c r="D29" s="58" t="s">
        <v>607</v>
      </c>
      <c r="E29" s="54"/>
      <c r="F29" s="52"/>
      <c r="G29" s="52"/>
      <c r="H29" s="52"/>
      <c r="I29" s="59"/>
    </row>
    <row r="30" spans="1:9" s="48" customFormat="1" ht="39.6">
      <c r="A30" s="56">
        <v>9</v>
      </c>
      <c r="B30" s="52" t="s">
        <v>570</v>
      </c>
      <c r="C30" s="193" t="s">
        <v>592</v>
      </c>
      <c r="D30" s="58" t="s">
        <v>608</v>
      </c>
      <c r="E30" s="54"/>
      <c r="F30" s="52"/>
      <c r="G30" s="52"/>
      <c r="H30" s="52"/>
      <c r="I30" s="59"/>
    </row>
    <row r="31" spans="1:9" s="48" customFormat="1" ht="39.6">
      <c r="A31" s="56">
        <v>10</v>
      </c>
      <c r="B31" s="52" t="s">
        <v>489</v>
      </c>
      <c r="C31" s="193" t="s">
        <v>593</v>
      </c>
      <c r="D31" s="58" t="s">
        <v>594</v>
      </c>
      <c r="E31" s="54"/>
      <c r="F31" s="52"/>
      <c r="G31" s="52"/>
      <c r="H31" s="52"/>
      <c r="I31" s="59"/>
    </row>
    <row r="32" spans="1:9" s="48" customFormat="1" ht="39.6">
      <c r="A32" s="56">
        <v>11</v>
      </c>
      <c r="B32" s="52" t="s">
        <v>490</v>
      </c>
      <c r="C32" s="193" t="s">
        <v>595</v>
      </c>
      <c r="D32" s="58" t="s">
        <v>596</v>
      </c>
      <c r="E32" s="54"/>
      <c r="F32" s="52"/>
      <c r="G32" s="52"/>
      <c r="H32" s="52"/>
      <c r="I32" s="59"/>
    </row>
    <row r="33" spans="1:9" s="48" customFormat="1" ht="39.6">
      <c r="A33" s="56">
        <v>12</v>
      </c>
      <c r="B33" s="52" t="s">
        <v>491</v>
      </c>
      <c r="C33" s="193" t="s">
        <v>597</v>
      </c>
      <c r="D33" s="58" t="s">
        <v>598</v>
      </c>
      <c r="E33" s="54"/>
      <c r="F33" s="52"/>
      <c r="G33" s="52"/>
      <c r="H33" s="52"/>
      <c r="I33" s="59"/>
    </row>
    <row r="34" spans="1:9" s="48" customFormat="1" ht="39.6">
      <c r="A34" s="56">
        <v>13</v>
      </c>
      <c r="B34" s="52" t="s">
        <v>492</v>
      </c>
      <c r="C34" s="193" t="s">
        <v>601</v>
      </c>
      <c r="D34" s="58" t="s">
        <v>602</v>
      </c>
      <c r="E34" s="54"/>
      <c r="F34" s="52"/>
      <c r="G34" s="52"/>
      <c r="H34" s="52"/>
      <c r="I34" s="59"/>
    </row>
    <row r="35" spans="1:9" s="48" customFormat="1" ht="52.8">
      <c r="A35" s="56">
        <v>14</v>
      </c>
      <c r="B35" s="52" t="s">
        <v>562</v>
      </c>
      <c r="C35" s="193" t="s">
        <v>599</v>
      </c>
      <c r="D35" s="58" t="s">
        <v>600</v>
      </c>
      <c r="E35" s="54"/>
      <c r="F35" s="52"/>
      <c r="G35" s="52"/>
      <c r="H35" s="52"/>
      <c r="I35" s="59"/>
    </row>
    <row r="36" spans="1:9" s="44" customFormat="1" ht="15.75" customHeight="1">
      <c r="A36" s="231" t="s">
        <v>508</v>
      </c>
      <c r="B36" s="232"/>
      <c r="C36" s="232"/>
      <c r="D36" s="232"/>
      <c r="E36" s="232"/>
      <c r="F36" s="232"/>
      <c r="G36" s="232"/>
      <c r="H36" s="232"/>
      <c r="I36" s="233"/>
    </row>
    <row r="37" spans="1:9" s="48" customFormat="1" ht="26.4">
      <c r="A37" s="60">
        <v>15</v>
      </c>
      <c r="B37" s="52" t="s">
        <v>504</v>
      </c>
      <c r="C37" s="52" t="s">
        <v>610</v>
      </c>
      <c r="D37" s="58" t="s">
        <v>609</v>
      </c>
      <c r="E37" s="54"/>
      <c r="F37" s="52"/>
      <c r="G37" s="52"/>
      <c r="H37" s="52"/>
      <c r="I37" s="59"/>
    </row>
    <row r="38" spans="1:9" s="48" customFormat="1" ht="39.6">
      <c r="A38" s="60">
        <v>16</v>
      </c>
      <c r="B38" s="52" t="s">
        <v>505</v>
      </c>
      <c r="C38" s="52" t="s">
        <v>618</v>
      </c>
      <c r="D38" s="58" t="s">
        <v>611</v>
      </c>
      <c r="E38" s="54"/>
      <c r="F38" s="52"/>
      <c r="G38" s="52"/>
      <c r="H38" s="52"/>
      <c r="I38" s="59"/>
    </row>
    <row r="39" spans="1:9" s="48" customFormat="1" ht="39.6">
      <c r="A39" s="60">
        <v>17</v>
      </c>
      <c r="B39" s="52" t="s">
        <v>506</v>
      </c>
      <c r="C39" s="52" t="s">
        <v>617</v>
      </c>
      <c r="D39" s="58" t="s">
        <v>612</v>
      </c>
      <c r="E39" s="54"/>
      <c r="F39" s="52"/>
      <c r="G39" s="52"/>
      <c r="H39" s="52"/>
      <c r="I39" s="59"/>
    </row>
    <row r="40" spans="1:9" s="44" customFormat="1" ht="15.75" customHeight="1">
      <c r="A40" s="231" t="s">
        <v>564</v>
      </c>
      <c r="B40" s="232"/>
      <c r="C40" s="232"/>
      <c r="D40" s="232"/>
      <c r="E40" s="232"/>
      <c r="F40" s="232"/>
      <c r="G40" s="232"/>
      <c r="H40" s="232"/>
      <c r="I40" s="233"/>
    </row>
    <row r="41" spans="1:9" s="48" customFormat="1" ht="26.4">
      <c r="A41" s="60">
        <v>18</v>
      </c>
      <c r="B41" s="52" t="s">
        <v>509</v>
      </c>
      <c r="C41" s="52" t="s">
        <v>616</v>
      </c>
      <c r="D41" s="58" t="s">
        <v>613</v>
      </c>
      <c r="E41" s="54"/>
      <c r="F41" s="52"/>
      <c r="G41" s="52"/>
      <c r="H41" s="52"/>
      <c r="I41" s="59"/>
    </row>
    <row r="42" spans="1:9" s="48" customFormat="1" ht="39.6">
      <c r="A42" s="60">
        <v>19</v>
      </c>
      <c r="B42" s="52" t="s">
        <v>614</v>
      </c>
      <c r="C42" s="52" t="s">
        <v>619</v>
      </c>
      <c r="D42" s="58" t="s">
        <v>620</v>
      </c>
      <c r="E42" s="54"/>
      <c r="F42" s="52"/>
      <c r="G42" s="52"/>
      <c r="H42" s="52"/>
      <c r="I42" s="59"/>
    </row>
    <row r="43" spans="1:9" s="48" customFormat="1" ht="39.6">
      <c r="A43" s="60">
        <v>20</v>
      </c>
      <c r="B43" s="52" t="s">
        <v>615</v>
      </c>
      <c r="C43" s="52" t="s">
        <v>621</v>
      </c>
      <c r="D43" s="58" t="s">
        <v>622</v>
      </c>
      <c r="E43" s="54"/>
      <c r="F43" s="52"/>
      <c r="G43" s="52"/>
      <c r="H43" s="52"/>
      <c r="I43" s="59"/>
    </row>
    <row r="44" spans="1:9" s="48" customFormat="1" ht="13.8">
      <c r="A44" s="231" t="s">
        <v>497</v>
      </c>
      <c r="B44" s="232"/>
      <c r="C44" s="232"/>
      <c r="D44" s="232"/>
      <c r="E44" s="232"/>
      <c r="F44" s="232"/>
      <c r="G44" s="232"/>
      <c r="H44" s="232"/>
      <c r="I44" s="233"/>
    </row>
    <row r="45" spans="1:9" s="48" customFormat="1" ht="39.6">
      <c r="A45" s="60">
        <v>21</v>
      </c>
      <c r="B45" s="52" t="s">
        <v>499</v>
      </c>
      <c r="C45" s="52" t="s">
        <v>625</v>
      </c>
      <c r="D45" s="57" t="s">
        <v>623</v>
      </c>
      <c r="E45" s="54"/>
      <c r="F45" s="52"/>
      <c r="G45" s="52"/>
      <c r="H45" s="52"/>
      <c r="I45" s="60"/>
    </row>
    <row r="46" spans="1:9" s="48" customFormat="1" ht="79.2">
      <c r="A46" s="60">
        <v>22</v>
      </c>
      <c r="B46" s="52" t="s">
        <v>634</v>
      </c>
      <c r="C46" s="52" t="s">
        <v>627</v>
      </c>
      <c r="D46" s="57" t="s">
        <v>628</v>
      </c>
      <c r="E46" s="54"/>
      <c r="F46" s="52"/>
      <c r="G46" s="52"/>
      <c r="H46" s="52"/>
      <c r="I46" s="60"/>
    </row>
    <row r="47" spans="1:9" s="48" customFormat="1" ht="39.6">
      <c r="A47" s="60">
        <v>23</v>
      </c>
      <c r="B47" s="52" t="s">
        <v>567</v>
      </c>
      <c r="C47" s="52" t="s">
        <v>639</v>
      </c>
      <c r="D47" s="58" t="s">
        <v>629</v>
      </c>
      <c r="E47" s="54"/>
      <c r="F47" s="52"/>
      <c r="G47" s="52"/>
      <c r="H47" s="52"/>
      <c r="I47" s="59"/>
    </row>
    <row r="48" spans="1:9" s="48" customFormat="1" ht="39.6">
      <c r="A48" s="60">
        <v>24</v>
      </c>
      <c r="B48" s="52" t="s">
        <v>568</v>
      </c>
      <c r="C48" s="52" t="s">
        <v>640</v>
      </c>
      <c r="D48" s="58" t="s">
        <v>629</v>
      </c>
      <c r="E48" s="54"/>
      <c r="F48" s="52"/>
      <c r="G48" s="52"/>
      <c r="H48" s="52"/>
      <c r="I48" s="59"/>
    </row>
    <row r="49" spans="1:9" s="48" customFormat="1" ht="39.6">
      <c r="A49" s="60">
        <v>25</v>
      </c>
      <c r="B49" s="52" t="s">
        <v>565</v>
      </c>
      <c r="C49" s="52" t="s">
        <v>641</v>
      </c>
      <c r="D49" s="58" t="s">
        <v>629</v>
      </c>
      <c r="E49" s="54"/>
      <c r="F49" s="52"/>
      <c r="G49" s="52"/>
      <c r="H49" s="52"/>
      <c r="I49" s="59"/>
    </row>
    <row r="50" spans="1:9" s="48" customFormat="1" ht="39.6">
      <c r="A50" s="60">
        <v>26</v>
      </c>
      <c r="B50" s="52" t="s">
        <v>566</v>
      </c>
      <c r="C50" s="52" t="s">
        <v>642</v>
      </c>
      <c r="D50" s="58" t="s">
        <v>629</v>
      </c>
      <c r="E50" s="54"/>
      <c r="F50" s="52"/>
      <c r="G50" s="52"/>
      <c r="H50" s="52"/>
      <c r="I50" s="59"/>
    </row>
    <row r="51" spans="1:9" s="48" customFormat="1" ht="39.6">
      <c r="A51" s="60">
        <v>27</v>
      </c>
      <c r="B51" s="52" t="s">
        <v>571</v>
      </c>
      <c r="C51" s="52" t="s">
        <v>630</v>
      </c>
      <c r="D51" s="58" t="s">
        <v>629</v>
      </c>
      <c r="E51" s="54"/>
      <c r="F51" s="52"/>
      <c r="G51" s="52"/>
      <c r="H51" s="52"/>
      <c r="I51" s="59"/>
    </row>
    <row r="52" spans="1:9" s="48" customFormat="1" ht="39.6">
      <c r="A52" s="60">
        <v>28</v>
      </c>
      <c r="B52" s="52" t="s">
        <v>631</v>
      </c>
      <c r="C52" s="52" t="s">
        <v>632</v>
      </c>
      <c r="D52" s="58" t="s">
        <v>629</v>
      </c>
      <c r="E52" s="54"/>
      <c r="F52" s="52"/>
      <c r="G52" s="52"/>
      <c r="H52" s="52"/>
      <c r="I52" s="59"/>
    </row>
    <row r="53" spans="1:9" s="48" customFormat="1" ht="39.6">
      <c r="A53" s="60">
        <v>29</v>
      </c>
      <c r="B53" s="52" t="s">
        <v>498</v>
      </c>
      <c r="C53" s="52" t="s">
        <v>624</v>
      </c>
      <c r="D53" s="57" t="s">
        <v>626</v>
      </c>
      <c r="E53" s="54"/>
      <c r="F53" s="52"/>
      <c r="G53" s="52"/>
      <c r="H53" s="52"/>
      <c r="I53" s="60"/>
    </row>
    <row r="54" spans="1:9" s="48" customFormat="1" ht="79.2">
      <c r="A54" s="60">
        <v>30</v>
      </c>
      <c r="B54" s="52" t="s">
        <v>633</v>
      </c>
      <c r="C54" s="52" t="s">
        <v>635</v>
      </c>
      <c r="D54" s="57" t="s">
        <v>628</v>
      </c>
      <c r="E54" s="54"/>
      <c r="F54" s="52"/>
      <c r="G54" s="52"/>
      <c r="H54" s="52"/>
      <c r="I54" s="60"/>
    </row>
    <row r="55" spans="1:9" s="48" customFormat="1" ht="39.6">
      <c r="A55" s="60">
        <v>31</v>
      </c>
      <c r="B55" s="52" t="s">
        <v>572</v>
      </c>
      <c r="C55" s="52" t="s">
        <v>639</v>
      </c>
      <c r="D55" s="58" t="s">
        <v>636</v>
      </c>
      <c r="E55" s="54"/>
      <c r="F55" s="52"/>
      <c r="G55" s="52"/>
      <c r="H55" s="52"/>
      <c r="I55" s="59"/>
    </row>
    <row r="56" spans="1:9" s="48" customFormat="1" ht="39.6">
      <c r="A56" s="60">
        <v>32</v>
      </c>
      <c r="B56" s="52" t="s">
        <v>573</v>
      </c>
      <c r="C56" s="52" t="s">
        <v>640</v>
      </c>
      <c r="D56" s="58" t="s">
        <v>636</v>
      </c>
      <c r="E56" s="54"/>
      <c r="F56" s="52"/>
      <c r="G56" s="52"/>
      <c r="H56" s="52"/>
      <c r="I56" s="59"/>
    </row>
    <row r="57" spans="1:9" s="48" customFormat="1" ht="39.6">
      <c r="A57" s="60">
        <v>33</v>
      </c>
      <c r="B57" s="52" t="s">
        <v>574</v>
      </c>
      <c r="C57" s="52" t="s">
        <v>641</v>
      </c>
      <c r="D57" s="58" t="s">
        <v>636</v>
      </c>
      <c r="E57" s="54"/>
      <c r="F57" s="52"/>
      <c r="G57" s="52"/>
      <c r="H57" s="52"/>
      <c r="I57" s="59"/>
    </row>
    <row r="58" spans="1:9" s="48" customFormat="1" ht="39.6">
      <c r="A58" s="60">
        <v>34</v>
      </c>
      <c r="B58" s="52" t="s">
        <v>575</v>
      </c>
      <c r="C58" s="52" t="s">
        <v>642</v>
      </c>
      <c r="D58" s="58" t="s">
        <v>636</v>
      </c>
      <c r="E58" s="54"/>
      <c r="F58" s="52"/>
      <c r="G58" s="52"/>
      <c r="H58" s="52"/>
      <c r="I58" s="59"/>
    </row>
    <row r="59" spans="1:9" s="48" customFormat="1" ht="39.6">
      <c r="A59" s="60">
        <v>35</v>
      </c>
      <c r="B59" s="52" t="s">
        <v>576</v>
      </c>
      <c r="C59" s="52" t="s">
        <v>643</v>
      </c>
      <c r="D59" s="58" t="s">
        <v>637</v>
      </c>
      <c r="E59" s="54"/>
      <c r="F59" s="52"/>
      <c r="G59" s="52"/>
      <c r="H59" s="52"/>
      <c r="I59" s="59"/>
    </row>
    <row r="60" spans="1:9" s="48" customFormat="1" ht="39.6">
      <c r="A60" s="60">
        <v>36</v>
      </c>
      <c r="B60" s="52" t="s">
        <v>577</v>
      </c>
      <c r="C60" s="52" t="s">
        <v>644</v>
      </c>
      <c r="D60" s="57" t="s">
        <v>638</v>
      </c>
      <c r="E60" s="54"/>
      <c r="F60" s="52"/>
      <c r="G60" s="52"/>
      <c r="H60" s="52"/>
      <c r="I60" s="60"/>
    </row>
    <row r="61" spans="1:9" s="48" customFormat="1" ht="52.8">
      <c r="A61" s="60">
        <v>37</v>
      </c>
      <c r="B61" s="52" t="s">
        <v>500</v>
      </c>
      <c r="C61" s="52" t="s">
        <v>645</v>
      </c>
      <c r="D61" s="57" t="s">
        <v>638</v>
      </c>
      <c r="E61" s="54"/>
      <c r="F61" s="52"/>
      <c r="G61" s="52"/>
      <c r="H61" s="52"/>
      <c r="I61" s="60"/>
    </row>
    <row r="62" spans="1:9" s="48" customFormat="1" ht="52.8">
      <c r="A62" s="60">
        <v>38</v>
      </c>
      <c r="B62" s="52" t="s">
        <v>501</v>
      </c>
      <c r="C62" s="52" t="s">
        <v>646</v>
      </c>
      <c r="D62" s="57" t="s">
        <v>638</v>
      </c>
      <c r="E62" s="54"/>
      <c r="F62" s="52"/>
      <c r="G62" s="52"/>
      <c r="H62" s="52"/>
      <c r="I62" s="60"/>
    </row>
    <row r="63" spans="1:9" s="48" customFormat="1" ht="52.8">
      <c r="A63" s="60">
        <v>39</v>
      </c>
      <c r="B63" s="52" t="s">
        <v>502</v>
      </c>
      <c r="C63" s="52" t="s">
        <v>647</v>
      </c>
      <c r="D63" s="57" t="s">
        <v>648</v>
      </c>
      <c r="E63" s="54"/>
      <c r="F63" s="52"/>
      <c r="G63" s="52"/>
      <c r="H63" s="52"/>
      <c r="I63" s="60"/>
    </row>
    <row r="64" spans="1:9" s="48" customFormat="1" ht="52.8">
      <c r="A64" s="60">
        <v>40</v>
      </c>
      <c r="B64" s="52" t="s">
        <v>503</v>
      </c>
      <c r="C64" s="52" t="s">
        <v>647</v>
      </c>
      <c r="D64" s="57" t="s">
        <v>649</v>
      </c>
      <c r="E64" s="54"/>
      <c r="F64" s="52"/>
      <c r="G64" s="52"/>
      <c r="H64" s="52"/>
      <c r="I64" s="60"/>
    </row>
    <row r="65" spans="1:9" s="49" customFormat="1" ht="52.8">
      <c r="A65" s="60">
        <v>41</v>
      </c>
      <c r="B65" s="52" t="s">
        <v>503</v>
      </c>
      <c r="C65" s="52" t="s">
        <v>647</v>
      </c>
      <c r="D65" s="57" t="s">
        <v>650</v>
      </c>
      <c r="E65" s="54"/>
      <c r="F65" s="52"/>
      <c r="G65" s="52"/>
      <c r="H65" s="52"/>
      <c r="I65" s="61"/>
    </row>
    <row r="66" spans="1:9" s="49" customFormat="1" ht="79.2">
      <c r="A66" s="60">
        <v>42</v>
      </c>
      <c r="B66" s="52" t="s">
        <v>579</v>
      </c>
      <c r="C66" s="52" t="s">
        <v>651</v>
      </c>
      <c r="D66" s="57" t="s">
        <v>652</v>
      </c>
      <c r="E66" s="54"/>
      <c r="F66" s="52"/>
      <c r="G66" s="52"/>
      <c r="H66" s="52"/>
      <c r="I66" s="61"/>
    </row>
    <row r="67" spans="1:9" s="49" customFormat="1" ht="79.2">
      <c r="A67" s="60">
        <v>43</v>
      </c>
      <c r="B67" s="52" t="s">
        <v>580</v>
      </c>
      <c r="C67" s="52" t="s">
        <v>655</v>
      </c>
      <c r="D67" s="57" t="s">
        <v>653</v>
      </c>
      <c r="E67" s="54"/>
      <c r="F67" s="52"/>
      <c r="G67" s="52"/>
      <c r="H67" s="52"/>
      <c r="I67" s="61"/>
    </row>
    <row r="68" spans="1:9" s="49" customFormat="1" ht="66">
      <c r="A68" s="60">
        <v>44</v>
      </c>
      <c r="B68" s="52" t="s">
        <v>578</v>
      </c>
      <c r="C68" s="52" t="s">
        <v>654</v>
      </c>
      <c r="D68" s="57" t="s">
        <v>657</v>
      </c>
      <c r="E68" s="54"/>
      <c r="F68" s="52"/>
      <c r="G68" s="52"/>
      <c r="H68" s="52"/>
      <c r="I68" s="61"/>
    </row>
    <row r="69" spans="1:9" s="49" customFormat="1" ht="66">
      <c r="A69" s="60">
        <v>45</v>
      </c>
      <c r="B69" s="52" t="s">
        <v>581</v>
      </c>
      <c r="C69" s="52" t="s">
        <v>656</v>
      </c>
      <c r="D69" s="57" t="s">
        <v>658</v>
      </c>
      <c r="E69" s="54"/>
      <c r="F69" s="52"/>
      <c r="G69" s="52"/>
      <c r="H69" s="52"/>
      <c r="I69" s="61"/>
    </row>
    <row r="70" spans="1:9" s="48" customFormat="1" ht="66">
      <c r="A70" s="60">
        <v>46</v>
      </c>
      <c r="B70" s="52" t="s">
        <v>659</v>
      </c>
      <c r="C70" s="52" t="s">
        <v>660</v>
      </c>
      <c r="D70" s="58" t="s">
        <v>661</v>
      </c>
      <c r="E70" s="54"/>
      <c r="F70" s="52"/>
      <c r="G70" s="52"/>
      <c r="H70" s="52"/>
      <c r="I70" s="60"/>
    </row>
  </sheetData>
  <mergeCells count="16">
    <mergeCell ref="A18:I18"/>
    <mergeCell ref="A1:D1"/>
    <mergeCell ref="A2:D2"/>
    <mergeCell ref="C3:D3"/>
    <mergeCell ref="B4:D4"/>
    <mergeCell ref="F16:H16"/>
    <mergeCell ref="E2:E3"/>
    <mergeCell ref="B5:D5"/>
    <mergeCell ref="B6:D6"/>
    <mergeCell ref="B7:D7"/>
    <mergeCell ref="B8:D8"/>
    <mergeCell ref="A20:I20"/>
    <mergeCell ref="A44:I44"/>
    <mergeCell ref="A21:I21"/>
    <mergeCell ref="A36:I36"/>
    <mergeCell ref="A40:I40"/>
  </mergeCells>
  <dataValidations count="3">
    <dataValidation type="list" allowBlank="1" showErrorMessage="1" sqref="F71:H122">
      <formula1>#REF!</formula1>
      <formula2>0</formula2>
    </dataValidation>
    <dataValidation type="list" allowBlank="1" sqref="F22:H35 F37:H39 F19:H19 F41:H43 F45:H70">
      <formula1>$A$11:$A$15</formula1>
    </dataValidation>
    <dataValidation showDropDown="1" showErrorMessage="1" sqref="F16:H17"/>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X84"/>
  <sheetViews>
    <sheetView showGridLines="0" topLeftCell="A13" workbookViewId="0">
      <selection activeCell="A19" sqref="A19"/>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26"/>
      <c r="B1" s="226"/>
      <c r="C1" s="226"/>
      <c r="D1" s="226"/>
      <c r="E1" s="34"/>
      <c r="F1" s="34"/>
      <c r="G1" s="34"/>
      <c r="H1" s="34"/>
      <c r="I1" s="34"/>
      <c r="J1" s="34"/>
    </row>
    <row r="2" spans="1:24" s="1" customFormat="1" ht="31.5" customHeight="1">
      <c r="A2" s="227" t="s">
        <v>70</v>
      </c>
      <c r="B2" s="227"/>
      <c r="C2" s="227"/>
      <c r="D2" s="227"/>
      <c r="E2" s="235"/>
      <c r="F2" s="23"/>
      <c r="G2" s="23"/>
      <c r="H2" s="23"/>
      <c r="I2" s="23"/>
      <c r="J2" s="23"/>
    </row>
    <row r="3" spans="1:24" s="1" customFormat="1" ht="31.5" customHeight="1">
      <c r="A3" s="47"/>
      <c r="C3" s="240"/>
      <c r="D3" s="240"/>
      <c r="E3" s="235"/>
      <c r="F3" s="23"/>
      <c r="G3" s="23"/>
      <c r="H3" s="23"/>
      <c r="I3" s="23"/>
      <c r="J3" s="23"/>
    </row>
    <row r="4" spans="1:24" s="38" customFormat="1">
      <c r="A4" s="137" t="s">
        <v>67</v>
      </c>
      <c r="B4" s="229" t="s">
        <v>330</v>
      </c>
      <c r="C4" s="229"/>
      <c r="D4" s="229"/>
      <c r="E4" s="39"/>
      <c r="F4" s="39"/>
      <c r="G4" s="39"/>
      <c r="H4" s="40"/>
      <c r="I4" s="40"/>
      <c r="X4" s="38" t="s">
        <v>93</v>
      </c>
    </row>
    <row r="5" spans="1:24" s="38" customFormat="1" ht="144.75" customHeight="1">
      <c r="A5" s="137" t="s">
        <v>62</v>
      </c>
      <c r="B5" s="228" t="s">
        <v>94</v>
      </c>
      <c r="C5" s="229"/>
      <c r="D5" s="229"/>
      <c r="E5" s="39"/>
      <c r="F5" s="39"/>
      <c r="G5" s="39"/>
      <c r="H5" s="40"/>
      <c r="I5" s="40"/>
      <c r="X5" s="38" t="s">
        <v>95</v>
      </c>
    </row>
    <row r="6" spans="1:24" s="38" customFormat="1" ht="26.4">
      <c r="A6" s="137" t="s">
        <v>96</v>
      </c>
      <c r="B6" s="228" t="s">
        <v>97</v>
      </c>
      <c r="C6" s="229"/>
      <c r="D6" s="229"/>
      <c r="E6" s="39"/>
      <c r="F6" s="39"/>
      <c r="G6" s="39"/>
      <c r="H6" s="40"/>
      <c r="I6" s="40"/>
    </row>
    <row r="7" spans="1:24" s="38" customFormat="1">
      <c r="A7" s="137" t="s">
        <v>98</v>
      </c>
      <c r="B7" s="229" t="s">
        <v>99</v>
      </c>
      <c r="C7" s="229"/>
      <c r="D7" s="229"/>
      <c r="E7" s="39"/>
      <c r="F7" s="39"/>
      <c r="G7" s="39"/>
      <c r="H7" s="41"/>
      <c r="I7" s="40"/>
      <c r="X7" s="42"/>
    </row>
    <row r="8" spans="1:24" s="43" customFormat="1">
      <c r="A8" s="137" t="s">
        <v>100</v>
      </c>
      <c r="B8" s="230">
        <v>40850</v>
      </c>
      <c r="C8" s="230"/>
      <c r="D8" s="230"/>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55</v>
      </c>
    </row>
    <row r="12" spans="1:24" s="43" customFormat="1">
      <c r="A12" s="139" t="s">
        <v>43</v>
      </c>
      <c r="B12" s="73">
        <f>COUNTIF($F$18:$F$49356,"*Failed*")</f>
        <v>10</v>
      </c>
      <c r="C12" s="73">
        <f>COUNTIF($G$18:$G$49356,"*Failed*")</f>
        <v>3</v>
      </c>
      <c r="D12" s="73">
        <f>COUNTIF($H$18:$H$49356,"*Failed*")</f>
        <v>1</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9.6">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41" t="s">
        <v>101</v>
      </c>
      <c r="G16" s="242"/>
      <c r="H16" s="243"/>
      <c r="I16" s="63"/>
    </row>
    <row r="17" spans="1:9" s="44" customFormat="1" ht="39.6">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44" t="s">
        <v>114</v>
      </c>
      <c r="C18" s="245"/>
      <c r="D18" s="246"/>
      <c r="E18" s="65"/>
      <c r="F18" s="66"/>
      <c r="G18" s="66"/>
      <c r="H18" s="66"/>
      <c r="I18" s="65"/>
    </row>
    <row r="19" spans="1:9" s="45" customFormat="1" ht="66">
      <c r="A19" s="52">
        <v>1</v>
      </c>
      <c r="B19" s="52" t="s">
        <v>115</v>
      </c>
      <c r="C19" s="52" t="s">
        <v>116</v>
      </c>
      <c r="D19" s="53" t="s">
        <v>117</v>
      </c>
      <c r="E19" s="54" t="s">
        <v>118</v>
      </c>
      <c r="F19" s="52" t="s">
        <v>41</v>
      </c>
      <c r="G19" s="52" t="s">
        <v>41</v>
      </c>
      <c r="H19" s="52" t="s">
        <v>41</v>
      </c>
      <c r="I19" s="55"/>
    </row>
    <row r="20" spans="1:9" s="45" customFormat="1" ht="39.6">
      <c r="A20" s="56">
        <v>2</v>
      </c>
      <c r="B20" s="52" t="s">
        <v>119</v>
      </c>
      <c r="C20" s="52" t="s">
        <v>120</v>
      </c>
      <c r="D20" s="57" t="s">
        <v>121</v>
      </c>
      <c r="E20" s="54" t="s">
        <v>122</v>
      </c>
      <c r="F20" s="52" t="s">
        <v>41</v>
      </c>
      <c r="G20" s="52" t="s">
        <v>104</v>
      </c>
      <c r="H20" s="52" t="s">
        <v>41</v>
      </c>
      <c r="I20" s="55"/>
    </row>
    <row r="21" spans="1:9" s="45" customFormat="1" ht="52.8">
      <c r="A21" s="56">
        <v>3</v>
      </c>
      <c r="B21" s="52" t="s">
        <v>123</v>
      </c>
      <c r="C21" s="52" t="s">
        <v>124</v>
      </c>
      <c r="D21" s="58" t="s">
        <v>125</v>
      </c>
      <c r="E21" s="54" t="s">
        <v>122</v>
      </c>
      <c r="F21" s="52" t="s">
        <v>41</v>
      </c>
      <c r="G21" s="52" t="s">
        <v>41</v>
      </c>
      <c r="H21" s="52" t="s">
        <v>41</v>
      </c>
      <c r="I21" s="55"/>
    </row>
    <row r="22" spans="1:9" s="48" customFormat="1" ht="105.6">
      <c r="A22" s="56">
        <v>4</v>
      </c>
      <c r="B22" s="52" t="s">
        <v>126</v>
      </c>
      <c r="C22" s="52" t="s">
        <v>127</v>
      </c>
      <c r="D22" s="54" t="s">
        <v>128</v>
      </c>
      <c r="E22" s="54" t="s">
        <v>129</v>
      </c>
      <c r="F22" s="52" t="s">
        <v>41</v>
      </c>
      <c r="G22" s="52" t="s">
        <v>41</v>
      </c>
      <c r="H22" s="52" t="s">
        <v>41</v>
      </c>
      <c r="I22" s="59"/>
    </row>
    <row r="23" spans="1:9" s="48" customFormat="1" ht="118.8">
      <c r="A23" s="56">
        <v>5</v>
      </c>
      <c r="B23" s="52" t="s">
        <v>130</v>
      </c>
      <c r="C23" s="52" t="s">
        <v>131</v>
      </c>
      <c r="D23" s="54" t="s">
        <v>132</v>
      </c>
      <c r="E23" s="54" t="s">
        <v>133</v>
      </c>
      <c r="F23" s="52" t="s">
        <v>41</v>
      </c>
      <c r="G23" s="52" t="s">
        <v>41</v>
      </c>
      <c r="H23" s="52" t="s">
        <v>43</v>
      </c>
      <c r="I23" s="59" t="s">
        <v>331</v>
      </c>
    </row>
    <row r="24" spans="1:9" s="48" customFormat="1" ht="79.2">
      <c r="A24" s="56">
        <v>6</v>
      </c>
      <c r="B24" s="52" t="s">
        <v>134</v>
      </c>
      <c r="C24" s="52" t="s">
        <v>135</v>
      </c>
      <c r="D24" s="58" t="s">
        <v>136</v>
      </c>
      <c r="E24" s="54" t="s">
        <v>137</v>
      </c>
      <c r="F24" s="52" t="s">
        <v>41</v>
      </c>
      <c r="G24" s="52" t="s">
        <v>41</v>
      </c>
      <c r="H24" s="52" t="s">
        <v>41</v>
      </c>
      <c r="I24" s="59"/>
    </row>
    <row r="25" spans="1:9" s="48" customFormat="1" ht="145.19999999999999">
      <c r="A25" s="56">
        <v>7</v>
      </c>
      <c r="B25" s="52" t="s">
        <v>138</v>
      </c>
      <c r="C25" s="52" t="s">
        <v>139</v>
      </c>
      <c r="D25" s="54" t="s">
        <v>140</v>
      </c>
      <c r="E25" s="54" t="s">
        <v>141</v>
      </c>
      <c r="F25" s="52" t="s">
        <v>41</v>
      </c>
      <c r="G25" s="52" t="s">
        <v>41</v>
      </c>
      <c r="H25" s="52" t="s">
        <v>41</v>
      </c>
      <c r="I25" s="59"/>
    </row>
    <row r="26" spans="1:9" s="48" customFormat="1" ht="132">
      <c r="A26" s="56">
        <v>8</v>
      </c>
      <c r="B26" s="52" t="s">
        <v>142</v>
      </c>
      <c r="C26" s="52" t="s">
        <v>143</v>
      </c>
      <c r="D26" s="54" t="s">
        <v>144</v>
      </c>
      <c r="E26" s="54" t="s">
        <v>145</v>
      </c>
      <c r="F26" s="52" t="s">
        <v>41</v>
      </c>
      <c r="G26" s="52" t="s">
        <v>41</v>
      </c>
      <c r="H26" s="52" t="s">
        <v>41</v>
      </c>
      <c r="I26" s="59"/>
    </row>
    <row r="27" spans="1:9" s="48" customFormat="1" ht="79.2">
      <c r="A27" s="56">
        <v>9</v>
      </c>
      <c r="B27" s="52" t="s">
        <v>147</v>
      </c>
      <c r="C27" s="52" t="s">
        <v>148</v>
      </c>
      <c r="D27" s="54" t="s">
        <v>149</v>
      </c>
      <c r="E27" s="54" t="s">
        <v>122</v>
      </c>
      <c r="F27" s="52" t="s">
        <v>41</v>
      </c>
      <c r="G27" s="52" t="s">
        <v>41</v>
      </c>
      <c r="H27" s="52" t="s">
        <v>41</v>
      </c>
      <c r="I27" s="59"/>
    </row>
    <row r="28" spans="1:9" s="48" customFormat="1" ht="105.6">
      <c r="A28" s="56">
        <v>10</v>
      </c>
      <c r="B28" s="52" t="s">
        <v>150</v>
      </c>
      <c r="C28" s="52" t="s">
        <v>151</v>
      </c>
      <c r="D28" s="54" t="s">
        <v>152</v>
      </c>
      <c r="E28" s="54" t="s">
        <v>153</v>
      </c>
      <c r="F28" s="52" t="s">
        <v>41</v>
      </c>
      <c r="G28" s="52" t="s">
        <v>41</v>
      </c>
      <c r="H28" s="52" t="s">
        <v>41</v>
      </c>
      <c r="I28" s="59"/>
    </row>
    <row r="29" spans="1:9" s="48" customFormat="1" ht="13.8">
      <c r="A29" s="75"/>
      <c r="B29" s="244" t="s">
        <v>154</v>
      </c>
      <c r="C29" s="245"/>
      <c r="D29" s="246"/>
      <c r="E29" s="67"/>
      <c r="F29" s="64"/>
      <c r="G29" s="64"/>
      <c r="H29" s="64"/>
      <c r="I29" s="67"/>
    </row>
    <row r="30" spans="1:9" s="48" customFormat="1" ht="171.6">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79.2">
      <c r="A32" s="60">
        <f t="shared" ca="1" si="0"/>
        <v>13</v>
      </c>
      <c r="B32" s="52" t="s">
        <v>162</v>
      </c>
      <c r="C32" s="52" t="s">
        <v>163</v>
      </c>
      <c r="D32" s="53" t="s">
        <v>164</v>
      </c>
      <c r="E32" s="54" t="s">
        <v>122</v>
      </c>
      <c r="F32" s="52" t="s">
        <v>41</v>
      </c>
      <c r="G32" s="52" t="s">
        <v>41</v>
      </c>
      <c r="H32" s="52" t="s">
        <v>41</v>
      </c>
      <c r="I32" s="60"/>
    </row>
    <row r="33" spans="1:9" s="48" customFormat="1" ht="145.19999999999999">
      <c r="A33" s="60">
        <f t="shared" ca="1" si="0"/>
        <v>14</v>
      </c>
      <c r="B33" s="52" t="s">
        <v>165</v>
      </c>
      <c r="C33" s="52" t="s">
        <v>166</v>
      </c>
      <c r="D33" s="58" t="s">
        <v>167</v>
      </c>
      <c r="E33" s="54" t="s">
        <v>168</v>
      </c>
      <c r="F33" s="52" t="s">
        <v>41</v>
      </c>
      <c r="G33" s="52" t="s">
        <v>41</v>
      </c>
      <c r="H33" s="52" t="s">
        <v>41</v>
      </c>
      <c r="I33" s="60"/>
    </row>
    <row r="34" spans="1:9" s="48" customFormat="1" ht="171.6">
      <c r="A34" s="60">
        <f t="shared" ca="1" si="0"/>
        <v>15</v>
      </c>
      <c r="B34" s="52" t="s">
        <v>169</v>
      </c>
      <c r="C34" s="52" t="s">
        <v>170</v>
      </c>
      <c r="D34" s="54" t="s">
        <v>171</v>
      </c>
      <c r="E34" s="54" t="s">
        <v>172</v>
      </c>
      <c r="F34" s="52" t="s">
        <v>41</v>
      </c>
      <c r="G34" s="52" t="s">
        <v>41</v>
      </c>
      <c r="H34" s="52" t="s">
        <v>41</v>
      </c>
      <c r="I34" s="60"/>
    </row>
    <row r="35" spans="1:9" s="48" customFormat="1" ht="13.8">
      <c r="A35" s="75"/>
      <c r="B35" s="244" t="s">
        <v>173</v>
      </c>
      <c r="C35" s="245"/>
      <c r="D35" s="246"/>
      <c r="E35" s="67"/>
      <c r="F35" s="64"/>
      <c r="G35" s="64"/>
      <c r="H35" s="64"/>
      <c r="I35" s="67"/>
    </row>
    <row r="36" spans="1:9" s="48" customFormat="1" ht="92.4">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3.8">
      <c r="A37" s="75"/>
      <c r="B37" s="244" t="s">
        <v>177</v>
      </c>
      <c r="C37" s="245"/>
      <c r="D37" s="246"/>
      <c r="E37" s="67"/>
      <c r="F37" s="64"/>
      <c r="G37" s="64"/>
      <c r="H37" s="64"/>
      <c r="I37" s="67"/>
    </row>
    <row r="38" spans="1:9" s="49" customFormat="1" ht="66">
      <c r="A38" s="61">
        <f t="shared" ca="1" si="1"/>
        <v>17</v>
      </c>
      <c r="B38" s="52" t="s">
        <v>178</v>
      </c>
      <c r="C38" s="52" t="s">
        <v>179</v>
      </c>
      <c r="D38" s="53" t="s">
        <v>180</v>
      </c>
      <c r="E38" s="54" t="s">
        <v>118</v>
      </c>
      <c r="F38" s="52" t="s">
        <v>41</v>
      </c>
      <c r="G38" s="52" t="s">
        <v>41</v>
      </c>
      <c r="H38" s="52" t="s">
        <v>41</v>
      </c>
      <c r="I38" s="61"/>
    </row>
    <row r="39" spans="1:9" s="48" customFormat="1" ht="105.6">
      <c r="A39" s="60">
        <f t="shared" ca="1" si="1"/>
        <v>18</v>
      </c>
      <c r="B39" s="52" t="s">
        <v>181</v>
      </c>
      <c r="C39" s="52" t="s">
        <v>182</v>
      </c>
      <c r="D39" s="54" t="s">
        <v>183</v>
      </c>
      <c r="E39" s="54" t="s">
        <v>184</v>
      </c>
      <c r="F39" s="52" t="s">
        <v>41</v>
      </c>
      <c r="G39" s="52" t="s">
        <v>41</v>
      </c>
      <c r="H39" s="52" t="s">
        <v>41</v>
      </c>
      <c r="I39" s="60"/>
    </row>
    <row r="40" spans="1:9" s="48" customFormat="1" ht="79.2">
      <c r="A40" s="60">
        <f t="shared" ca="1" si="1"/>
        <v>19</v>
      </c>
      <c r="B40" s="52" t="s">
        <v>185</v>
      </c>
      <c r="C40" s="52" t="s">
        <v>186</v>
      </c>
      <c r="D40" s="54" t="s">
        <v>187</v>
      </c>
      <c r="E40" s="54" t="s">
        <v>188</v>
      </c>
      <c r="F40" s="52" t="s">
        <v>41</v>
      </c>
      <c r="G40" s="52" t="s">
        <v>41</v>
      </c>
      <c r="H40" s="52" t="s">
        <v>41</v>
      </c>
      <c r="I40" s="60"/>
    </row>
    <row r="41" spans="1:9" s="48" customFormat="1" ht="79.2">
      <c r="A41" s="60">
        <f t="shared" ca="1" si="1"/>
        <v>20</v>
      </c>
      <c r="B41" s="52" t="s">
        <v>189</v>
      </c>
      <c r="C41" s="52" t="s">
        <v>190</v>
      </c>
      <c r="D41" s="54" t="s">
        <v>191</v>
      </c>
      <c r="E41" s="58" t="s">
        <v>192</v>
      </c>
      <c r="F41" s="52" t="s">
        <v>41</v>
      </c>
      <c r="G41" s="52" t="s">
        <v>41</v>
      </c>
      <c r="H41" s="52" t="s">
        <v>41</v>
      </c>
      <c r="I41" s="60"/>
    </row>
    <row r="42" spans="1:9" s="48" customFormat="1" ht="184.8">
      <c r="A42" s="60">
        <f t="shared" ca="1" si="1"/>
        <v>21</v>
      </c>
      <c r="B42" s="52" t="s">
        <v>193</v>
      </c>
      <c r="C42" s="52" t="s">
        <v>194</v>
      </c>
      <c r="D42" s="54" t="s">
        <v>195</v>
      </c>
      <c r="E42" s="54" t="s">
        <v>196</v>
      </c>
      <c r="F42" s="52" t="s">
        <v>43</v>
      </c>
      <c r="G42" s="52" t="s">
        <v>41</v>
      </c>
      <c r="H42" s="52" t="s">
        <v>41</v>
      </c>
      <c r="I42" s="60"/>
    </row>
    <row r="43" spans="1:9" s="48" customFormat="1" ht="198">
      <c r="A43" s="60">
        <f t="shared" ca="1" si="1"/>
        <v>22</v>
      </c>
      <c r="B43" s="52" t="s">
        <v>197</v>
      </c>
      <c r="C43" s="52" t="s">
        <v>198</v>
      </c>
      <c r="D43" s="54" t="s">
        <v>199</v>
      </c>
      <c r="E43" s="54" t="s">
        <v>200</v>
      </c>
      <c r="F43" s="52" t="s">
        <v>43</v>
      </c>
      <c r="G43" s="52" t="s">
        <v>41</v>
      </c>
      <c r="H43" s="52" t="s">
        <v>41</v>
      </c>
      <c r="I43" s="60"/>
    </row>
    <row r="44" spans="1:9" s="48" customFormat="1" ht="184.8">
      <c r="A44" s="60">
        <f t="shared" ca="1" si="1"/>
        <v>23</v>
      </c>
      <c r="B44" s="52" t="s">
        <v>201</v>
      </c>
      <c r="C44" s="52" t="s">
        <v>202</v>
      </c>
      <c r="D44" s="54" t="s">
        <v>203</v>
      </c>
      <c r="E44" s="54" t="s">
        <v>204</v>
      </c>
      <c r="F44" s="52" t="s">
        <v>41</v>
      </c>
      <c r="G44" s="52" t="s">
        <v>41</v>
      </c>
      <c r="H44" s="52" t="s">
        <v>41</v>
      </c>
      <c r="I44" s="60"/>
    </row>
    <row r="45" spans="1:9" s="48" customFormat="1" ht="118.8">
      <c r="A45" s="60">
        <f ca="1">IF(OFFSET(A45,-1,0) ="",OFFSET(A45,-2,0)+1,OFFSET(A45,-1,0)+1 )</f>
        <v>24</v>
      </c>
      <c r="B45" s="52" t="s">
        <v>205</v>
      </c>
      <c r="C45" s="52" t="s">
        <v>206</v>
      </c>
      <c r="D45" s="54" t="s">
        <v>207</v>
      </c>
      <c r="E45" s="54" t="s">
        <v>208</v>
      </c>
      <c r="F45" s="52" t="s">
        <v>43</v>
      </c>
      <c r="G45" s="52" t="s">
        <v>41</v>
      </c>
      <c r="H45" s="52" t="s">
        <v>41</v>
      </c>
      <c r="I45" s="60"/>
    </row>
    <row r="46" spans="1:9" s="48" customFormat="1" ht="79.2">
      <c r="A46" s="60">
        <f t="shared" ca="1" si="1"/>
        <v>25</v>
      </c>
      <c r="B46" s="52" t="s">
        <v>209</v>
      </c>
      <c r="C46" s="52" t="s">
        <v>210</v>
      </c>
      <c r="D46" s="58" t="s">
        <v>211</v>
      </c>
      <c r="E46" s="54" t="s">
        <v>212</v>
      </c>
      <c r="F46" s="52" t="s">
        <v>41</v>
      </c>
      <c r="G46" s="52" t="s">
        <v>41</v>
      </c>
      <c r="H46" s="52" t="s">
        <v>41</v>
      </c>
      <c r="I46" s="60"/>
    </row>
    <row r="47" spans="1:9" s="48" customFormat="1" ht="13.8">
      <c r="A47" s="75"/>
      <c r="B47" s="244" t="s">
        <v>213</v>
      </c>
      <c r="C47" s="245"/>
      <c r="D47" s="246"/>
      <c r="E47" s="67"/>
      <c r="F47" s="64"/>
      <c r="G47" s="64"/>
      <c r="H47" s="64"/>
      <c r="I47" s="67"/>
    </row>
    <row r="48" spans="1:9" s="48" customFormat="1" ht="92.4">
      <c r="A48" s="60">
        <f t="shared" ca="1" si="1"/>
        <v>26</v>
      </c>
      <c r="B48" s="52" t="s">
        <v>214</v>
      </c>
      <c r="C48" s="52" t="s">
        <v>215</v>
      </c>
      <c r="D48" s="53" t="s">
        <v>216</v>
      </c>
      <c r="E48" s="54" t="s">
        <v>118</v>
      </c>
      <c r="F48" s="52" t="s">
        <v>41</v>
      </c>
      <c r="G48" s="52" t="s">
        <v>41</v>
      </c>
      <c r="H48" s="52" t="s">
        <v>41</v>
      </c>
      <c r="I48" s="60"/>
    </row>
    <row r="49" spans="1:9" s="48" customFormat="1" ht="171.6">
      <c r="A49" s="60">
        <f t="shared" ca="1" si="1"/>
        <v>27</v>
      </c>
      <c r="B49" s="52" t="s">
        <v>217</v>
      </c>
      <c r="C49" s="52" t="s">
        <v>218</v>
      </c>
      <c r="D49" s="54" t="s">
        <v>219</v>
      </c>
      <c r="E49" s="54" t="s">
        <v>220</v>
      </c>
      <c r="F49" s="52" t="s">
        <v>41</v>
      </c>
      <c r="G49" s="52" t="s">
        <v>41</v>
      </c>
      <c r="H49" s="52" t="s">
        <v>41</v>
      </c>
      <c r="I49" s="60"/>
    </row>
    <row r="50" spans="1:9" s="48" customFormat="1" ht="171.6">
      <c r="A50" s="60">
        <f t="shared" ca="1" si="1"/>
        <v>28</v>
      </c>
      <c r="B50" s="52" t="s">
        <v>221</v>
      </c>
      <c r="C50" s="52" t="s">
        <v>222</v>
      </c>
      <c r="D50" s="54" t="s">
        <v>199</v>
      </c>
      <c r="E50" s="54" t="s">
        <v>223</v>
      </c>
      <c r="F50" s="52" t="s">
        <v>41</v>
      </c>
      <c r="G50" s="52" t="s">
        <v>41</v>
      </c>
      <c r="H50" s="52" t="s">
        <v>41</v>
      </c>
      <c r="I50" s="60"/>
    </row>
    <row r="51" spans="1:9" s="48" customFormat="1" ht="105.6">
      <c r="A51" s="60">
        <f t="shared" ca="1" si="1"/>
        <v>29</v>
      </c>
      <c r="B51" s="52" t="s">
        <v>224</v>
      </c>
      <c r="C51" s="52" t="s">
        <v>225</v>
      </c>
      <c r="D51" s="54" t="s">
        <v>226</v>
      </c>
      <c r="E51" s="54" t="s">
        <v>227</v>
      </c>
      <c r="F51" s="52" t="s">
        <v>41</v>
      </c>
      <c r="G51" s="52" t="s">
        <v>41</v>
      </c>
      <c r="H51" s="52" t="s">
        <v>41</v>
      </c>
      <c r="I51" s="60"/>
    </row>
    <row r="52" spans="1:9" s="48" customFormat="1" ht="13.8">
      <c r="A52" s="75"/>
      <c r="B52" s="244" t="s">
        <v>228</v>
      </c>
      <c r="C52" s="245"/>
      <c r="D52" s="246"/>
      <c r="E52" s="67"/>
      <c r="F52" s="64"/>
      <c r="G52" s="64"/>
      <c r="H52" s="64"/>
      <c r="I52" s="67"/>
    </row>
    <row r="53" spans="1:9" s="48" customFormat="1" ht="66">
      <c r="A53" s="60">
        <f t="shared" ca="1" si="1"/>
        <v>30</v>
      </c>
      <c r="B53" s="52" t="s">
        <v>229</v>
      </c>
      <c r="C53" s="52" t="s">
        <v>230</v>
      </c>
      <c r="D53" s="53" t="s">
        <v>231</v>
      </c>
      <c r="E53" s="54" t="s">
        <v>118</v>
      </c>
      <c r="F53" s="52" t="s">
        <v>41</v>
      </c>
      <c r="G53" s="52" t="s">
        <v>41</v>
      </c>
      <c r="H53" s="52" t="s">
        <v>41</v>
      </c>
      <c r="I53" s="60"/>
    </row>
    <row r="54" spans="1:9" s="48" customFormat="1" ht="105.6">
      <c r="A54" s="60">
        <f t="shared" ca="1" si="1"/>
        <v>31</v>
      </c>
      <c r="B54" s="52" t="s">
        <v>232</v>
      </c>
      <c r="C54" s="52" t="s">
        <v>233</v>
      </c>
      <c r="D54" s="54" t="s">
        <v>234</v>
      </c>
      <c r="E54" s="58" t="s">
        <v>235</v>
      </c>
      <c r="F54" s="52" t="s">
        <v>41</v>
      </c>
      <c r="G54" s="52" t="s">
        <v>41</v>
      </c>
      <c r="H54" s="52" t="s">
        <v>41</v>
      </c>
      <c r="I54" s="60"/>
    </row>
    <row r="55" spans="1:9" s="48" customFormat="1" ht="79.2">
      <c r="A55" s="60">
        <f t="shared" ca="1" si="1"/>
        <v>32</v>
      </c>
      <c r="B55" s="52" t="s">
        <v>236</v>
      </c>
      <c r="C55" s="52" t="s">
        <v>237</v>
      </c>
      <c r="D55" s="58" t="s">
        <v>238</v>
      </c>
      <c r="E55" s="54" t="s">
        <v>239</v>
      </c>
      <c r="F55" s="52" t="s">
        <v>41</v>
      </c>
      <c r="G55" s="52" t="s">
        <v>41</v>
      </c>
      <c r="H55" s="52" t="s">
        <v>41</v>
      </c>
      <c r="I55" s="60"/>
    </row>
    <row r="56" spans="1:9" s="48" customFormat="1" ht="13.8">
      <c r="A56" s="75"/>
      <c r="B56" s="244" t="s">
        <v>240</v>
      </c>
      <c r="C56" s="245"/>
      <c r="D56" s="246"/>
      <c r="E56" s="67"/>
      <c r="F56" s="64"/>
      <c r="G56" s="64"/>
      <c r="H56" s="64"/>
      <c r="I56" s="67"/>
    </row>
    <row r="57" spans="1:9" s="48" customFormat="1" ht="66">
      <c r="A57" s="60">
        <f t="shared" ca="1" si="1"/>
        <v>33</v>
      </c>
      <c r="B57" s="52" t="s">
        <v>241</v>
      </c>
      <c r="C57" s="52" t="s">
        <v>242</v>
      </c>
      <c r="D57" s="53" t="s">
        <v>243</v>
      </c>
      <c r="E57" s="54" t="s">
        <v>118</v>
      </c>
      <c r="F57" s="52" t="s">
        <v>41</v>
      </c>
      <c r="G57" s="52" t="s">
        <v>41</v>
      </c>
      <c r="H57" s="52" t="s">
        <v>41</v>
      </c>
      <c r="I57" s="60"/>
    </row>
    <row r="58" spans="1:9" s="48" customFormat="1" ht="118.8">
      <c r="A58" s="60">
        <f t="shared" ca="1" si="1"/>
        <v>34</v>
      </c>
      <c r="B58" s="52" t="s">
        <v>244</v>
      </c>
      <c r="C58" s="52" t="s">
        <v>245</v>
      </c>
      <c r="D58" s="54" t="s">
        <v>246</v>
      </c>
      <c r="E58" s="58" t="s">
        <v>247</v>
      </c>
      <c r="F58" s="52" t="s">
        <v>43</v>
      </c>
      <c r="G58" s="52" t="s">
        <v>43</v>
      </c>
      <c r="H58" s="52" t="s">
        <v>41</v>
      </c>
      <c r="I58" s="60"/>
    </row>
    <row r="59" spans="1:9" s="48" customFormat="1" ht="158.4">
      <c r="A59" s="60">
        <f t="shared" ca="1" si="1"/>
        <v>35</v>
      </c>
      <c r="B59" s="52" t="s">
        <v>248</v>
      </c>
      <c r="C59" s="52" t="s">
        <v>249</v>
      </c>
      <c r="D59" s="54" t="s">
        <v>250</v>
      </c>
      <c r="E59" s="58" t="s">
        <v>122</v>
      </c>
      <c r="F59" s="52" t="s">
        <v>43</v>
      </c>
      <c r="G59" s="52" t="s">
        <v>43</v>
      </c>
      <c r="H59" s="52" t="s">
        <v>41</v>
      </c>
      <c r="I59" s="60"/>
    </row>
    <row r="60" spans="1:9" s="48" customFormat="1" ht="118.8">
      <c r="A60" s="60">
        <f t="shared" ca="1" si="1"/>
        <v>36</v>
      </c>
      <c r="B60" s="52" t="s">
        <v>251</v>
      </c>
      <c r="C60" s="52" t="s">
        <v>252</v>
      </c>
      <c r="D60" s="54" t="s">
        <v>253</v>
      </c>
      <c r="E60" s="58" t="s">
        <v>254</v>
      </c>
      <c r="F60" s="52" t="s">
        <v>41</v>
      </c>
      <c r="G60" s="52" t="s">
        <v>41</v>
      </c>
      <c r="H60" s="52" t="s">
        <v>41</v>
      </c>
      <c r="I60" s="60"/>
    </row>
    <row r="61" spans="1:9" s="48" customFormat="1" ht="105.6">
      <c r="A61" s="60">
        <f t="shared" ca="1" si="1"/>
        <v>37</v>
      </c>
      <c r="B61" s="52" t="s">
        <v>255</v>
      </c>
      <c r="C61" s="52" t="s">
        <v>256</v>
      </c>
      <c r="D61" s="54" t="s">
        <v>257</v>
      </c>
      <c r="E61" s="54" t="s">
        <v>258</v>
      </c>
      <c r="F61" s="52" t="s">
        <v>41</v>
      </c>
      <c r="G61" s="52" t="s">
        <v>41</v>
      </c>
      <c r="H61" s="52" t="s">
        <v>41</v>
      </c>
      <c r="I61" s="60"/>
    </row>
    <row r="62" spans="1:9" s="48" customFormat="1" ht="105.6">
      <c r="A62" s="60">
        <f t="shared" ca="1" si="1"/>
        <v>38</v>
      </c>
      <c r="B62" s="52" t="s">
        <v>259</v>
      </c>
      <c r="C62" s="52" t="s">
        <v>260</v>
      </c>
      <c r="D62" s="54" t="s">
        <v>261</v>
      </c>
      <c r="E62" s="54" t="s">
        <v>262</v>
      </c>
      <c r="F62" s="52" t="s">
        <v>41</v>
      </c>
      <c r="G62" s="52" t="s">
        <v>41</v>
      </c>
      <c r="H62" s="52" t="s">
        <v>41</v>
      </c>
      <c r="I62" s="60"/>
    </row>
    <row r="63" spans="1:9" s="48" customFormat="1" ht="105.6">
      <c r="A63" s="60">
        <f t="shared" ca="1" si="1"/>
        <v>39</v>
      </c>
      <c r="B63" s="52" t="s">
        <v>263</v>
      </c>
      <c r="C63" s="52" t="s">
        <v>264</v>
      </c>
      <c r="D63" s="58" t="s">
        <v>265</v>
      </c>
      <c r="E63" s="54" t="s">
        <v>266</v>
      </c>
      <c r="F63" s="52" t="s">
        <v>41</v>
      </c>
      <c r="G63" s="52" t="s">
        <v>41</v>
      </c>
      <c r="H63" s="52" t="s">
        <v>41</v>
      </c>
      <c r="I63" s="60"/>
    </row>
    <row r="64" spans="1:9" s="48" customFormat="1" ht="79.2">
      <c r="A64" s="60">
        <f t="shared" ca="1" si="1"/>
        <v>40</v>
      </c>
      <c r="B64" s="52" t="s">
        <v>267</v>
      </c>
      <c r="C64" s="52" t="s">
        <v>268</v>
      </c>
      <c r="D64" s="58" t="s">
        <v>269</v>
      </c>
      <c r="E64" s="54" t="s">
        <v>270</v>
      </c>
      <c r="F64" s="52" t="s">
        <v>43</v>
      </c>
      <c r="G64" s="52" t="s">
        <v>43</v>
      </c>
      <c r="H64" s="52" t="s">
        <v>41</v>
      </c>
      <c r="I64" s="60"/>
    </row>
    <row r="65" spans="1:9" s="48" customFormat="1" ht="105.6">
      <c r="A65" s="60">
        <f t="shared" ca="1" si="1"/>
        <v>41</v>
      </c>
      <c r="B65" s="52" t="s">
        <v>271</v>
      </c>
      <c r="C65" s="52" t="s">
        <v>272</v>
      </c>
      <c r="D65" s="58" t="s">
        <v>273</v>
      </c>
      <c r="E65" s="54" t="s">
        <v>274</v>
      </c>
      <c r="F65" s="52" t="s">
        <v>41</v>
      </c>
      <c r="G65" s="52" t="s">
        <v>41</v>
      </c>
      <c r="H65" s="52" t="s">
        <v>41</v>
      </c>
      <c r="I65" s="60"/>
    </row>
    <row r="66" spans="1:9" s="48" customFormat="1" ht="118.8">
      <c r="A66" s="60">
        <f t="shared" ca="1" si="1"/>
        <v>42</v>
      </c>
      <c r="B66" s="52" t="s">
        <v>275</v>
      </c>
      <c r="C66" s="52" t="s">
        <v>276</v>
      </c>
      <c r="D66" s="54" t="s">
        <v>277</v>
      </c>
      <c r="E66" s="58" t="s">
        <v>278</v>
      </c>
      <c r="F66" s="52" t="s">
        <v>41</v>
      </c>
      <c r="G66" s="52" t="s">
        <v>41</v>
      </c>
      <c r="H66" s="52" t="s">
        <v>41</v>
      </c>
      <c r="I66" s="60"/>
    </row>
    <row r="67" spans="1:9" s="48" customFormat="1" ht="118.8">
      <c r="A67" s="60">
        <f t="shared" ca="1" si="1"/>
        <v>43</v>
      </c>
      <c r="B67" s="52" t="s">
        <v>279</v>
      </c>
      <c r="C67" s="52" t="s">
        <v>280</v>
      </c>
      <c r="D67" s="54" t="s">
        <v>281</v>
      </c>
      <c r="E67" s="58" t="s">
        <v>278</v>
      </c>
      <c r="F67" s="52" t="s">
        <v>43</v>
      </c>
      <c r="G67" s="52" t="s">
        <v>41</v>
      </c>
      <c r="H67" s="52" t="s">
        <v>41</v>
      </c>
      <c r="I67" s="60"/>
    </row>
    <row r="68" spans="1:9" s="48" customFormat="1" ht="13.8">
      <c r="A68" s="75"/>
      <c r="B68" s="244" t="s">
        <v>282</v>
      </c>
      <c r="C68" s="245"/>
      <c r="D68" s="246"/>
      <c r="E68" s="67"/>
      <c r="F68" s="64"/>
      <c r="G68" s="64"/>
      <c r="H68" s="64"/>
      <c r="I68" s="67"/>
    </row>
    <row r="69" spans="1:9" s="48" customFormat="1" ht="79.2">
      <c r="A69" s="60">
        <f t="shared" ca="1" si="1"/>
        <v>44</v>
      </c>
      <c r="B69" s="52" t="s">
        <v>283</v>
      </c>
      <c r="C69" s="52" t="s">
        <v>284</v>
      </c>
      <c r="D69" s="53" t="s">
        <v>285</v>
      </c>
      <c r="E69" s="54" t="s">
        <v>118</v>
      </c>
      <c r="F69" s="52" t="s">
        <v>41</v>
      </c>
      <c r="G69" s="52" t="s">
        <v>41</v>
      </c>
      <c r="H69" s="52" t="s">
        <v>41</v>
      </c>
      <c r="I69" s="60"/>
    </row>
    <row r="70" spans="1:9" s="48" customFormat="1" ht="92.4">
      <c r="A70" s="60">
        <f t="shared" ca="1" si="1"/>
        <v>45</v>
      </c>
      <c r="B70" s="52" t="s">
        <v>286</v>
      </c>
      <c r="C70" s="52" t="s">
        <v>287</v>
      </c>
      <c r="D70" s="58" t="s">
        <v>288</v>
      </c>
      <c r="E70" s="58" t="s">
        <v>122</v>
      </c>
      <c r="F70" s="52" t="s">
        <v>41</v>
      </c>
      <c r="G70" s="52" t="s">
        <v>41</v>
      </c>
      <c r="H70" s="52" t="s">
        <v>41</v>
      </c>
      <c r="I70" s="60"/>
    </row>
    <row r="71" spans="1:9" s="48" customFormat="1" ht="92.4">
      <c r="A71" s="60">
        <f t="shared" ca="1" si="1"/>
        <v>46</v>
      </c>
      <c r="B71" s="52" t="s">
        <v>289</v>
      </c>
      <c r="C71" s="52" t="s">
        <v>290</v>
      </c>
      <c r="D71" s="58" t="s">
        <v>291</v>
      </c>
      <c r="E71" s="58" t="s">
        <v>122</v>
      </c>
      <c r="F71" s="52" t="s">
        <v>41</v>
      </c>
      <c r="G71" s="52" t="s">
        <v>41</v>
      </c>
      <c r="H71" s="52" t="s">
        <v>41</v>
      </c>
      <c r="I71" s="60"/>
    </row>
    <row r="72" spans="1:9" s="48" customFormat="1" ht="13.8">
      <c r="A72" s="75"/>
      <c r="B72" s="244" t="s">
        <v>292</v>
      </c>
      <c r="C72" s="245"/>
      <c r="D72" s="246"/>
      <c r="E72" s="67"/>
      <c r="F72" s="64"/>
      <c r="G72" s="64"/>
      <c r="H72" s="64"/>
      <c r="I72" s="67"/>
    </row>
    <row r="73" spans="1:9" s="48" customFormat="1" ht="118.8">
      <c r="A73" s="60">
        <f t="shared" ca="1" si="1"/>
        <v>47</v>
      </c>
      <c r="B73" s="52" t="s">
        <v>293</v>
      </c>
      <c r="C73" s="52" t="s">
        <v>294</v>
      </c>
      <c r="D73" s="54" t="s">
        <v>295</v>
      </c>
      <c r="E73" s="54" t="s">
        <v>296</v>
      </c>
      <c r="F73" s="52" t="s">
        <v>41</v>
      </c>
      <c r="G73" s="52" t="s">
        <v>41</v>
      </c>
      <c r="H73" s="52" t="s">
        <v>41</v>
      </c>
      <c r="I73" s="60"/>
    </row>
    <row r="74" spans="1:9" s="48" customFormat="1" ht="158.4">
      <c r="A74" s="60">
        <f t="shared" ca="1" si="1"/>
        <v>48</v>
      </c>
      <c r="B74" s="52" t="s">
        <v>297</v>
      </c>
      <c r="C74" s="52" t="s">
        <v>294</v>
      </c>
      <c r="D74" s="54" t="s">
        <v>298</v>
      </c>
      <c r="E74" s="54" t="s">
        <v>299</v>
      </c>
      <c r="F74" s="52" t="s">
        <v>41</v>
      </c>
      <c r="G74" s="52" t="s">
        <v>41</v>
      </c>
      <c r="H74" s="52" t="s">
        <v>41</v>
      </c>
      <c r="I74" s="60"/>
    </row>
    <row r="75" spans="1:9" s="48" customFormat="1" ht="118.8">
      <c r="A75" s="60">
        <f t="shared" ca="1" si="1"/>
        <v>49</v>
      </c>
      <c r="B75" s="52" t="s">
        <v>300</v>
      </c>
      <c r="C75" s="52" t="s">
        <v>294</v>
      </c>
      <c r="D75" s="54" t="s">
        <v>301</v>
      </c>
      <c r="E75" s="54" t="s">
        <v>302</v>
      </c>
      <c r="F75" s="52" t="s">
        <v>41</v>
      </c>
      <c r="G75" s="52" t="s">
        <v>41</v>
      </c>
      <c r="H75" s="52" t="s">
        <v>41</v>
      </c>
      <c r="I75" s="60"/>
    </row>
    <row r="76" spans="1:9" s="48" customFormat="1" ht="14.25" customHeight="1">
      <c r="A76" s="75"/>
      <c r="B76" s="244" t="s">
        <v>303</v>
      </c>
      <c r="C76" s="245"/>
      <c r="D76" s="246"/>
      <c r="E76" s="67"/>
      <c r="F76" s="64"/>
      <c r="G76" s="64"/>
      <c r="H76" s="64"/>
      <c r="I76" s="67"/>
    </row>
    <row r="77" spans="1:9" s="48" customFormat="1" ht="198">
      <c r="A77" s="60">
        <f t="shared" ca="1" si="1"/>
        <v>50</v>
      </c>
      <c r="B77" s="52" t="s">
        <v>304</v>
      </c>
      <c r="C77" s="52" t="s">
        <v>305</v>
      </c>
      <c r="D77" s="54" t="s">
        <v>306</v>
      </c>
      <c r="E77" s="58" t="s">
        <v>307</v>
      </c>
      <c r="F77" s="52" t="s">
        <v>41</v>
      </c>
      <c r="G77" s="52" t="s">
        <v>41</v>
      </c>
      <c r="H77" s="52" t="s">
        <v>41</v>
      </c>
      <c r="I77" s="60"/>
    </row>
    <row r="78" spans="1:9" s="48" customFormat="1" ht="79.2">
      <c r="A78" s="60">
        <f t="shared" ca="1" si="1"/>
        <v>51</v>
      </c>
      <c r="B78" s="52" t="s">
        <v>308</v>
      </c>
      <c r="C78" s="52" t="s">
        <v>305</v>
      </c>
      <c r="D78" s="58" t="s">
        <v>309</v>
      </c>
      <c r="E78" s="58" t="s">
        <v>310</v>
      </c>
      <c r="F78" s="52" t="s">
        <v>41</v>
      </c>
      <c r="G78" s="52" t="s">
        <v>41</v>
      </c>
      <c r="H78" s="52" t="s">
        <v>41</v>
      </c>
      <c r="I78" s="60"/>
    </row>
    <row r="79" spans="1:9" s="48" customFormat="1" ht="14.25" customHeight="1">
      <c r="A79" s="75"/>
      <c r="B79" s="244" t="s">
        <v>311</v>
      </c>
      <c r="C79" s="245"/>
      <c r="D79" s="246"/>
      <c r="E79" s="67"/>
      <c r="F79" s="64"/>
      <c r="G79" s="64"/>
      <c r="H79" s="64"/>
      <c r="I79" s="67"/>
    </row>
    <row r="80" spans="1:9" s="48" customFormat="1" ht="92.4">
      <c r="A80" s="60">
        <f t="shared" ca="1" si="1"/>
        <v>52</v>
      </c>
      <c r="B80" s="52" t="s">
        <v>312</v>
      </c>
      <c r="C80" s="52" t="s">
        <v>313</v>
      </c>
      <c r="D80" s="53" t="s">
        <v>314</v>
      </c>
      <c r="E80" s="54" t="s">
        <v>118</v>
      </c>
      <c r="F80" s="52" t="s">
        <v>41</v>
      </c>
      <c r="G80" s="52" t="s">
        <v>41</v>
      </c>
      <c r="H80" s="52" t="s">
        <v>41</v>
      </c>
      <c r="I80" s="60"/>
    </row>
    <row r="81" spans="1:9" s="48" customFormat="1" ht="118.8">
      <c r="A81" s="60">
        <f t="shared" ca="1" si="1"/>
        <v>53</v>
      </c>
      <c r="B81" s="52" t="s">
        <v>315</v>
      </c>
      <c r="C81" s="52" t="s">
        <v>316</v>
      </c>
      <c r="D81" s="58" t="s">
        <v>317</v>
      </c>
      <c r="E81" s="54" t="s">
        <v>318</v>
      </c>
      <c r="F81" s="52" t="s">
        <v>41</v>
      </c>
      <c r="G81" s="52" t="s">
        <v>41</v>
      </c>
      <c r="H81" s="52" t="s">
        <v>41</v>
      </c>
      <c r="I81" s="60"/>
    </row>
    <row r="82" spans="1:9" s="48" customFormat="1" ht="79.2">
      <c r="A82" s="60">
        <f t="shared" ca="1" si="1"/>
        <v>54</v>
      </c>
      <c r="B82" s="52" t="s">
        <v>319</v>
      </c>
      <c r="C82" s="52" t="s">
        <v>320</v>
      </c>
      <c r="D82" s="58" t="s">
        <v>321</v>
      </c>
      <c r="E82" s="54" t="s">
        <v>322</v>
      </c>
      <c r="F82" s="52" t="s">
        <v>43</v>
      </c>
      <c r="G82" s="52" t="s">
        <v>41</v>
      </c>
      <c r="H82" s="52" t="s">
        <v>41</v>
      </c>
      <c r="I82" s="60"/>
    </row>
    <row r="83" spans="1:9" s="48" customFormat="1" ht="105.6">
      <c r="A83" s="60">
        <f t="shared" ca="1" si="1"/>
        <v>55</v>
      </c>
      <c r="B83" s="52" t="s">
        <v>323</v>
      </c>
      <c r="C83" s="52" t="s">
        <v>324</v>
      </c>
      <c r="D83" s="58" t="s">
        <v>325</v>
      </c>
      <c r="E83" s="54" t="s">
        <v>326</v>
      </c>
      <c r="F83" s="52" t="s">
        <v>41</v>
      </c>
      <c r="G83" s="52" t="s">
        <v>41</v>
      </c>
      <c r="H83" s="52" t="s">
        <v>41</v>
      </c>
      <c r="I83" s="60"/>
    </row>
    <row r="84" spans="1:9" s="48" customFormat="1" ht="105.6">
      <c r="A84" s="60">
        <f t="shared" ca="1" si="1"/>
        <v>56</v>
      </c>
      <c r="B84" s="52" t="s">
        <v>327</v>
      </c>
      <c r="C84" s="52" t="s">
        <v>328</v>
      </c>
      <c r="D84" s="58" t="s">
        <v>329</v>
      </c>
      <c r="E84" s="54" t="s">
        <v>326</v>
      </c>
      <c r="F84" s="52" t="s">
        <v>43</v>
      </c>
      <c r="G84" s="52" t="s">
        <v>41</v>
      </c>
      <c r="H84" s="52" t="s">
        <v>41</v>
      </c>
      <c r="I84" s="60"/>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1:L61"/>
  <sheetViews>
    <sheetView showGridLines="0" workbookViewId="0">
      <selection activeCell="C27" sqref="C27"/>
    </sheetView>
  </sheetViews>
  <sheetFormatPr defaultColWidth="9.109375" defaultRowHeight="13.8"/>
  <cols>
    <col min="1" max="1" width="4" style="77" customWidth="1"/>
    <col min="2" max="2" width="16.109375" style="78" customWidth="1"/>
    <col min="3" max="3" width="19" style="78" customWidth="1"/>
    <col min="4" max="4" width="20.44140625" style="78" customWidth="1"/>
    <col min="5" max="5" width="16.33203125" style="78" customWidth="1"/>
    <col min="6" max="6" width="19" style="78" customWidth="1"/>
    <col min="7" max="7" width="15" style="80" customWidth="1"/>
    <col min="8" max="8" width="23.5546875" style="80" customWidth="1"/>
    <col min="9" max="9" width="25.44140625" style="80" customWidth="1"/>
    <col min="10" max="10" width="21" style="80" customWidth="1"/>
    <col min="11" max="11" width="11.44140625" style="80" customWidth="1"/>
    <col min="12" max="12" width="17.33203125" style="80" customWidth="1"/>
    <col min="13" max="13" width="17.33203125" style="78" customWidth="1"/>
    <col min="14" max="14" width="14.109375" style="78" customWidth="1"/>
    <col min="15" max="15" width="18.44140625" style="78" customWidth="1"/>
    <col min="16" max="16384" width="9.109375" style="78"/>
  </cols>
  <sheetData>
    <row r="1" spans="1:12">
      <c r="G1" s="79" t="s">
        <v>332</v>
      </c>
    </row>
    <row r="2" spans="1:12" s="82" customFormat="1" ht="24.6">
      <c r="A2" s="81"/>
      <c r="C2" s="265" t="s">
        <v>333</v>
      </c>
      <c r="D2" s="265"/>
      <c r="E2" s="265"/>
      <c r="F2" s="265"/>
      <c r="G2" s="265"/>
      <c r="H2" s="83" t="s">
        <v>334</v>
      </c>
      <c r="I2" s="84"/>
      <c r="J2" s="84"/>
      <c r="K2" s="84"/>
      <c r="L2" s="84"/>
    </row>
    <row r="3" spans="1:12" s="82" customFormat="1" ht="22.8">
      <c r="A3" s="81"/>
      <c r="C3" s="266" t="s">
        <v>335</v>
      </c>
      <c r="D3" s="266"/>
      <c r="E3" s="155"/>
      <c r="F3" s="267" t="s">
        <v>336</v>
      </c>
      <c r="G3" s="267"/>
      <c r="H3" s="84"/>
      <c r="I3" s="84"/>
      <c r="J3" s="85"/>
      <c r="K3" s="84"/>
      <c r="L3" s="84"/>
    </row>
    <row r="4" spans="1:12">
      <c r="A4" s="81"/>
      <c r="D4" s="86"/>
      <c r="E4" s="86"/>
      <c r="H4" s="87"/>
    </row>
    <row r="5" spans="1:12" s="88" customFormat="1" ht="14.4">
      <c r="A5" s="81"/>
      <c r="D5" s="89"/>
      <c r="E5" s="89"/>
      <c r="G5" s="90"/>
      <c r="H5" s="91"/>
      <c r="I5" s="90"/>
      <c r="J5" s="90"/>
      <c r="K5" s="90"/>
      <c r="L5" s="90"/>
    </row>
    <row r="6" spans="1:12" ht="21.75" customHeight="1">
      <c r="B6" s="249" t="s">
        <v>337</v>
      </c>
      <c r="C6" s="249"/>
      <c r="D6" s="92"/>
      <c r="E6" s="92"/>
      <c r="F6" s="92"/>
      <c r="G6" s="93"/>
      <c r="H6" s="93"/>
    </row>
    <row r="7" spans="1:12">
      <c r="B7" s="94" t="s">
        <v>338</v>
      </c>
      <c r="C7" s="95"/>
      <c r="D7" s="95"/>
      <c r="E7" s="95"/>
      <c r="F7" s="95"/>
      <c r="G7" s="96"/>
    </row>
    <row r="8" spans="1:12">
      <c r="A8" s="97" t="s">
        <v>58</v>
      </c>
      <c r="B8" s="158" t="s">
        <v>339</v>
      </c>
      <c r="C8" s="158" t="s">
        <v>340</v>
      </c>
      <c r="D8" s="158" t="s">
        <v>341</v>
      </c>
      <c r="E8" s="158" t="s">
        <v>342</v>
      </c>
      <c r="F8" s="158" t="s">
        <v>343</v>
      </c>
      <c r="G8" s="158" t="s">
        <v>344</v>
      </c>
      <c r="H8" s="158" t="s">
        <v>345</v>
      </c>
      <c r="I8" s="157" t="s">
        <v>346</v>
      </c>
      <c r="L8" s="78"/>
    </row>
    <row r="9" spans="1:12" s="123" customFormat="1" ht="14.4">
      <c r="A9" s="119"/>
      <c r="B9" s="120" t="s">
        <v>347</v>
      </c>
      <c r="C9" s="120" t="s">
        <v>348</v>
      </c>
      <c r="D9" s="120" t="s">
        <v>349</v>
      </c>
      <c r="E9" s="120" t="s">
        <v>350</v>
      </c>
      <c r="F9" s="120" t="s">
        <v>351</v>
      </c>
      <c r="G9" s="120" t="s">
        <v>352</v>
      </c>
      <c r="H9" s="120" t="s">
        <v>353</v>
      </c>
      <c r="I9" s="121"/>
      <c r="J9" s="122"/>
      <c r="K9" s="122"/>
    </row>
    <row r="10" spans="1:12">
      <c r="A10" s="98">
        <v>1</v>
      </c>
      <c r="B10" s="99" t="s">
        <v>66</v>
      </c>
      <c r="C10" s="99" t="s">
        <v>354</v>
      </c>
      <c r="D10" s="99" t="s">
        <v>355</v>
      </c>
      <c r="E10" s="99" t="s">
        <v>356</v>
      </c>
      <c r="F10" s="99" t="s">
        <v>357</v>
      </c>
      <c r="G10" s="99" t="s">
        <v>358</v>
      </c>
      <c r="H10" s="99" t="s">
        <v>358</v>
      </c>
      <c r="I10" s="100"/>
      <c r="L10" s="78"/>
    </row>
    <row r="11" spans="1:12" ht="20.25" customHeight="1">
      <c r="A11" s="98">
        <v>2</v>
      </c>
      <c r="B11" s="99" t="s">
        <v>67</v>
      </c>
      <c r="C11" s="99" t="s">
        <v>359</v>
      </c>
      <c r="D11" s="99" t="s">
        <v>360</v>
      </c>
      <c r="E11" s="99" t="s">
        <v>361</v>
      </c>
      <c r="F11" s="99" t="s">
        <v>357</v>
      </c>
      <c r="G11" s="99" t="s">
        <v>358</v>
      </c>
      <c r="H11" s="99" t="s">
        <v>362</v>
      </c>
      <c r="I11" s="100" t="s">
        <v>363</v>
      </c>
      <c r="L11" s="78"/>
    </row>
    <row r="12" spans="1:12" ht="20.25" customHeight="1">
      <c r="A12" s="98">
        <v>3</v>
      </c>
      <c r="B12" s="99" t="s">
        <v>364</v>
      </c>
      <c r="C12" s="99" t="s">
        <v>365</v>
      </c>
      <c r="D12" s="99" t="s">
        <v>360</v>
      </c>
      <c r="E12" s="99" t="s">
        <v>356</v>
      </c>
      <c r="F12" s="99" t="s">
        <v>366</v>
      </c>
      <c r="G12" s="99" t="s">
        <v>358</v>
      </c>
      <c r="H12" s="99" t="s">
        <v>358</v>
      </c>
      <c r="I12" s="100"/>
      <c r="L12" s="78"/>
    </row>
    <row r="13" spans="1:12" ht="15" customHeight="1">
      <c r="B13" s="101"/>
      <c r="C13" s="95"/>
      <c r="D13" s="95"/>
      <c r="E13" s="95"/>
      <c r="F13" s="95"/>
      <c r="G13" s="96"/>
    </row>
    <row r="14" spans="1:12" ht="21.75" customHeight="1">
      <c r="B14" s="249" t="s">
        <v>367</v>
      </c>
      <c r="C14" s="249"/>
      <c r="D14" s="249"/>
      <c r="E14" s="92"/>
      <c r="F14" s="92"/>
      <c r="G14" s="93"/>
      <c r="H14" s="93"/>
    </row>
    <row r="15" spans="1:12">
      <c r="B15" s="94" t="s">
        <v>368</v>
      </c>
      <c r="C15" s="95"/>
      <c r="D15" s="95"/>
      <c r="E15" s="95"/>
      <c r="F15" s="95"/>
      <c r="G15" s="96"/>
    </row>
    <row r="16" spans="1:12" ht="31.5" customHeight="1">
      <c r="A16" s="97" t="s">
        <v>58</v>
      </c>
      <c r="B16" s="158" t="s">
        <v>369</v>
      </c>
      <c r="C16" s="158" t="s">
        <v>41</v>
      </c>
      <c r="D16" s="158" t="s">
        <v>43</v>
      </c>
      <c r="E16" s="158" t="s">
        <v>362</v>
      </c>
      <c r="F16" s="158" t="s">
        <v>45</v>
      </c>
      <c r="G16" s="158" t="s">
        <v>370</v>
      </c>
      <c r="L16" s="78"/>
    </row>
    <row r="17" spans="1:12" s="123" customFormat="1" ht="52.8">
      <c r="A17" s="119"/>
      <c r="B17" s="120" t="s">
        <v>347</v>
      </c>
      <c r="C17" s="124" t="s">
        <v>371</v>
      </c>
      <c r="D17" s="124" t="s">
        <v>372</v>
      </c>
      <c r="E17" s="124" t="s">
        <v>373</v>
      </c>
      <c r="F17" s="124" t="s">
        <v>374</v>
      </c>
      <c r="G17" s="124" t="s">
        <v>375</v>
      </c>
      <c r="H17" s="122"/>
      <c r="I17" s="122"/>
      <c r="J17" s="122"/>
      <c r="K17" s="122"/>
    </row>
    <row r="18" spans="1:12">
      <c r="A18" s="98">
        <v>1</v>
      </c>
      <c r="B18" s="99" t="s">
        <v>66</v>
      </c>
      <c r="C18" s="102">
        <f>'Assignment 2'!D11</f>
        <v>0</v>
      </c>
      <c r="D18" s="102">
        <f>'Assignment 2'!D12</f>
        <v>0</v>
      </c>
      <c r="E18" s="102">
        <f>'Assignment 2'!D14</f>
        <v>0</v>
      </c>
      <c r="F18" s="102">
        <f>'Assignment 2'!D13</f>
        <v>0</v>
      </c>
      <c r="G18" s="102">
        <f>'Assignment 2'!D15</f>
        <v>0</v>
      </c>
      <c r="L18" s="78"/>
    </row>
    <row r="19" spans="1:12" ht="20.25" customHeight="1">
      <c r="A19" s="98">
        <v>2</v>
      </c>
      <c r="B19" s="99" t="s">
        <v>364</v>
      </c>
      <c r="C19" s="102">
        <f>'User Story 3'!D11</f>
        <v>55</v>
      </c>
      <c r="D19" s="102">
        <f>'User Story 3'!D12</f>
        <v>1</v>
      </c>
      <c r="E19" s="102">
        <f>'User Story 3'!D14</f>
        <v>0</v>
      </c>
      <c r="F19" s="102">
        <f>'User Story 3'!D13</f>
        <v>0</v>
      </c>
      <c r="G19" s="102">
        <f>'User Story 3'!D15</f>
        <v>0</v>
      </c>
      <c r="L19" s="78"/>
    </row>
    <row r="20" spans="1:12" ht="20.25" customHeight="1">
      <c r="A20" s="98">
        <v>3</v>
      </c>
      <c r="B20" s="99" t="s">
        <v>102</v>
      </c>
      <c r="C20" s="102">
        <f>SUM(C18:C19)</f>
        <v>55</v>
      </c>
      <c r="D20" s="102">
        <f t="shared" ref="D20:G20" si="0">SUM(D18:D19)</f>
        <v>1</v>
      </c>
      <c r="E20" s="102">
        <f t="shared" si="0"/>
        <v>0</v>
      </c>
      <c r="F20" s="102">
        <f t="shared" si="0"/>
        <v>0</v>
      </c>
      <c r="G20" s="102">
        <f t="shared" si="0"/>
        <v>0</v>
      </c>
      <c r="L20" s="78"/>
    </row>
    <row r="21" spans="1:12" ht="20.25" customHeight="1">
      <c r="A21" s="104"/>
      <c r="B21" s="105"/>
      <c r="C21" s="118" t="s">
        <v>376</v>
      </c>
      <c r="D21" s="117">
        <f>SUM(C20,D20,G20)/SUM(C20:G20)</f>
        <v>1</v>
      </c>
      <c r="E21" s="106"/>
      <c r="F21" s="106"/>
      <c r="G21" s="106"/>
      <c r="L21" s="78"/>
    </row>
    <row r="22" spans="1:12">
      <c r="B22" s="101"/>
      <c r="C22" s="95"/>
      <c r="D22" s="95"/>
      <c r="E22" s="95"/>
      <c r="F22" s="95"/>
      <c r="G22" s="96"/>
    </row>
    <row r="23" spans="1:12" ht="21.75" customHeight="1">
      <c r="B23" s="249" t="s">
        <v>377</v>
      </c>
      <c r="C23" s="249"/>
      <c r="D23" s="249"/>
      <c r="E23" s="92"/>
      <c r="F23" s="92"/>
      <c r="G23" s="93"/>
      <c r="H23" s="93"/>
    </row>
    <row r="24" spans="1:12" ht="21.75" customHeight="1">
      <c r="B24" s="94" t="s">
        <v>378</v>
      </c>
      <c r="C24" s="156"/>
      <c r="D24" s="156"/>
      <c r="E24" s="92"/>
      <c r="F24" s="92"/>
      <c r="G24" s="93"/>
      <c r="H24" s="93"/>
    </row>
    <row r="25" spans="1:12" ht="14.4">
      <c r="B25" s="103" t="s">
        <v>379</v>
      </c>
      <c r="C25" s="95"/>
      <c r="D25" s="95"/>
      <c r="E25" s="95"/>
      <c r="F25" s="95"/>
      <c r="G25" s="96"/>
    </row>
    <row r="26" spans="1:12" ht="18.75" customHeight="1">
      <c r="A26" s="97" t="s">
        <v>58</v>
      </c>
      <c r="B26" s="158" t="s">
        <v>380</v>
      </c>
      <c r="C26" s="158" t="s">
        <v>381</v>
      </c>
      <c r="D26" s="158" t="s">
        <v>382</v>
      </c>
      <c r="E26" s="158" t="s">
        <v>383</v>
      </c>
      <c r="F26" s="158" t="s">
        <v>384</v>
      </c>
      <c r="G26" s="268" t="s">
        <v>113</v>
      </c>
      <c r="H26" s="269"/>
    </row>
    <row r="27" spans="1:12">
      <c r="A27" s="98">
        <v>1</v>
      </c>
      <c r="B27" s="99" t="s">
        <v>385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60"/>
      <c r="H27" s="261"/>
    </row>
    <row r="28" spans="1:12" ht="20.25" customHeight="1">
      <c r="A28" s="98">
        <v>2</v>
      </c>
      <c r="B28" s="99" t="s">
        <v>386</v>
      </c>
      <c r="C28" s="102" t="e">
        <f>COUNTIFS(#REF!, "*Major*",#REF!,"*Open*")</f>
        <v>#REF!</v>
      </c>
      <c r="D28" s="102" t="e">
        <f>COUNTIFS(#REF!, "*Major*",#REF!,"*Resolved*")</f>
        <v>#REF!</v>
      </c>
      <c r="E28" s="102" t="e">
        <f>COUNTIFS(#REF!, "*Major*",#REF!,"*Reopened*")</f>
        <v>#REF!</v>
      </c>
      <c r="F28" s="102" t="e">
        <f>COUNTIFS(#REF!, "*Major*",#REF!,"*Closed*") + COUNTIFS(#REF!, "*Major*",#REF!,"*Ready for client test*")</f>
        <v>#REF!</v>
      </c>
      <c r="G28" s="260"/>
      <c r="H28" s="261"/>
    </row>
    <row r="29" spans="1:12" ht="20.25" customHeight="1">
      <c r="A29" s="98">
        <v>3</v>
      </c>
      <c r="B29" s="99" t="s">
        <v>387</v>
      </c>
      <c r="C29" s="102" t="e">
        <f>COUNTIFS(#REF!, "*Normal*",#REF!,"*Open*")</f>
        <v>#REF!</v>
      </c>
      <c r="D29" s="102" t="e">
        <f>COUNTIFS(#REF!, "*Normal*",#REF!,"*Resolved*")</f>
        <v>#REF!</v>
      </c>
      <c r="E29" s="102" t="e">
        <f>COUNTIFS(#REF!, "*Normal*",#REF!,"*Reopened*")</f>
        <v>#REF!</v>
      </c>
      <c r="F29" s="102" t="e">
        <f>COUNTIFS(#REF!, "*Normal*",#REF!,"*Closed*") + COUNTIFS(#REF!, "*Normal*",#REF!,"*Ready for client test*")</f>
        <v>#REF!</v>
      </c>
      <c r="G29" s="260"/>
      <c r="H29" s="261"/>
    </row>
    <row r="30" spans="1:12" ht="20.25" customHeight="1">
      <c r="A30" s="98">
        <v>4</v>
      </c>
      <c r="B30" s="99" t="s">
        <v>388</v>
      </c>
      <c r="C30" s="102" t="e">
        <f>COUNTIFS(#REF!, "*Minor*",#REF!,"*Open*")</f>
        <v>#REF!</v>
      </c>
      <c r="D30" s="102" t="e">
        <f>COUNTIFS(#REF!, "*Minor*",#REF!,"*Resolved*")</f>
        <v>#REF!</v>
      </c>
      <c r="E30" s="102" t="e">
        <f>COUNTIFS(#REF!, "*Minor*",#REF!,"*Reopened*")</f>
        <v>#REF!</v>
      </c>
      <c r="F30" s="102" t="e">
        <f>COUNTIFS(#REF!, "*Minor*",#REF!,"*Closed*") + COUNTIFS(#REF!, "*Minor*",#REF!,"*Ready for client test*")</f>
        <v>#REF!</v>
      </c>
      <c r="G30" s="260"/>
      <c r="H30" s="261"/>
    </row>
    <row r="31" spans="1:12" ht="20.25" customHeight="1">
      <c r="A31" s="98"/>
      <c r="B31" s="97" t="s">
        <v>102</v>
      </c>
      <c r="C31" s="97" t="e">
        <f>SUM(C27:C30)</f>
        <v>#REF!</v>
      </c>
      <c r="D31" s="97">
        <v>0</v>
      </c>
      <c r="E31" s="97">
        <v>0</v>
      </c>
      <c r="F31" s="97" t="e">
        <f>SUM(F27:F30)</f>
        <v>#REF!</v>
      </c>
      <c r="G31" s="260"/>
      <c r="H31" s="261"/>
    </row>
    <row r="32" spans="1:12" ht="20.25" customHeight="1">
      <c r="A32" s="104"/>
      <c r="B32" s="105"/>
      <c r="C32" s="106"/>
      <c r="D32" s="106"/>
      <c r="E32" s="106"/>
      <c r="F32" s="106"/>
      <c r="G32" s="106"/>
      <c r="H32" s="106"/>
    </row>
    <row r="33" spans="1:12" ht="14.4">
      <c r="B33" s="103" t="s">
        <v>389</v>
      </c>
      <c r="C33" s="95"/>
      <c r="D33" s="95"/>
      <c r="E33" s="95"/>
      <c r="F33" s="95"/>
      <c r="G33" s="96"/>
    </row>
    <row r="34" spans="1:12" ht="18.75" customHeight="1">
      <c r="A34" s="97" t="s">
        <v>58</v>
      </c>
      <c r="B34" s="158" t="s">
        <v>390</v>
      </c>
      <c r="C34" s="158" t="s">
        <v>391</v>
      </c>
      <c r="D34" s="158" t="s">
        <v>392</v>
      </c>
      <c r="E34" s="158" t="s">
        <v>343</v>
      </c>
      <c r="F34" s="254" t="s">
        <v>346</v>
      </c>
      <c r="G34" s="256"/>
    </row>
    <row r="35" spans="1:12" s="123" customFormat="1" ht="14.4">
      <c r="A35" s="119"/>
      <c r="B35" s="120" t="s">
        <v>393</v>
      </c>
      <c r="C35" s="124" t="s">
        <v>394</v>
      </c>
      <c r="D35" s="124" t="s">
        <v>395</v>
      </c>
      <c r="E35" s="124" t="s">
        <v>351</v>
      </c>
      <c r="F35" s="263"/>
      <c r="G35" s="264"/>
      <c r="H35" s="122"/>
      <c r="I35" s="122"/>
      <c r="J35" s="122"/>
      <c r="K35" s="122"/>
      <c r="L35" s="122"/>
    </row>
    <row r="36" spans="1:12">
      <c r="A36" s="98">
        <v>1</v>
      </c>
      <c r="B36" s="99" t="s">
        <v>331</v>
      </c>
      <c r="C36" s="102" t="s">
        <v>396</v>
      </c>
      <c r="D36" s="102" t="s">
        <v>388</v>
      </c>
      <c r="E36" s="102" t="s">
        <v>357</v>
      </c>
      <c r="F36" s="260"/>
      <c r="G36" s="261"/>
    </row>
    <row r="37" spans="1:12" ht="20.25" customHeight="1">
      <c r="A37" s="98">
        <v>2</v>
      </c>
      <c r="B37" s="99" t="s">
        <v>146</v>
      </c>
      <c r="C37" s="102" t="s">
        <v>397</v>
      </c>
      <c r="D37" s="102" t="s">
        <v>388</v>
      </c>
      <c r="E37" s="102" t="s">
        <v>357</v>
      </c>
      <c r="F37" s="260"/>
      <c r="G37" s="261"/>
    </row>
    <row r="38" spans="1:12" ht="20.25" customHeight="1">
      <c r="A38" s="104"/>
      <c r="B38" s="105"/>
      <c r="C38" s="106"/>
      <c r="D38" s="106"/>
      <c r="E38" s="106"/>
      <c r="F38" s="106"/>
      <c r="G38" s="106"/>
      <c r="H38" s="106"/>
    </row>
    <row r="39" spans="1:12" ht="21.75" customHeight="1">
      <c r="B39" s="249" t="s">
        <v>398</v>
      </c>
      <c r="C39" s="249"/>
      <c r="D39" s="92"/>
      <c r="E39" s="92"/>
      <c r="F39" s="92"/>
      <c r="G39" s="93"/>
      <c r="H39" s="93"/>
    </row>
    <row r="40" spans="1:12">
      <c r="B40" s="94" t="s">
        <v>399</v>
      </c>
      <c r="C40" s="95"/>
      <c r="D40" s="95"/>
      <c r="E40" s="95"/>
      <c r="F40" s="95"/>
      <c r="G40" s="96"/>
    </row>
    <row r="41" spans="1:12" ht="18.75" customHeight="1">
      <c r="A41" s="97" t="s">
        <v>58</v>
      </c>
      <c r="B41" s="158" t="s">
        <v>62</v>
      </c>
      <c r="C41" s="262" t="s">
        <v>400</v>
      </c>
      <c r="D41" s="262"/>
      <c r="E41" s="262" t="s">
        <v>401</v>
      </c>
      <c r="F41" s="262"/>
      <c r="G41" s="262"/>
      <c r="H41" s="97" t="s">
        <v>402</v>
      </c>
    </row>
    <row r="42" spans="1:12" ht="34.5" customHeight="1">
      <c r="A42" s="98">
        <v>1</v>
      </c>
      <c r="B42" s="159" t="s">
        <v>403</v>
      </c>
      <c r="C42" s="259" t="s">
        <v>404</v>
      </c>
      <c r="D42" s="259"/>
      <c r="E42" s="259" t="s">
        <v>405</v>
      </c>
      <c r="F42" s="259"/>
      <c r="G42" s="259"/>
      <c r="H42" s="107"/>
    </row>
    <row r="43" spans="1:12" ht="34.5" customHeight="1">
      <c r="A43" s="98">
        <v>2</v>
      </c>
      <c r="B43" s="159" t="s">
        <v>403</v>
      </c>
      <c r="C43" s="259" t="s">
        <v>404</v>
      </c>
      <c r="D43" s="259"/>
      <c r="E43" s="259" t="s">
        <v>405</v>
      </c>
      <c r="F43" s="259"/>
      <c r="G43" s="259"/>
      <c r="H43" s="107"/>
    </row>
    <row r="44" spans="1:12" ht="34.5" customHeight="1">
      <c r="A44" s="98">
        <v>3</v>
      </c>
      <c r="B44" s="159" t="s">
        <v>403</v>
      </c>
      <c r="C44" s="259" t="s">
        <v>404</v>
      </c>
      <c r="D44" s="259"/>
      <c r="E44" s="259" t="s">
        <v>405</v>
      </c>
      <c r="F44" s="259"/>
      <c r="G44" s="259"/>
      <c r="H44" s="107"/>
    </row>
    <row r="45" spans="1:12">
      <c r="B45" s="108"/>
      <c r="C45" s="108"/>
      <c r="D45" s="108"/>
      <c r="E45" s="109"/>
      <c r="F45" s="95"/>
      <c r="G45" s="96"/>
    </row>
    <row r="46" spans="1:12" ht="21.75" customHeight="1">
      <c r="B46" s="249" t="s">
        <v>406</v>
      </c>
      <c r="C46" s="249"/>
      <c r="D46" s="92"/>
      <c r="E46" s="92"/>
      <c r="F46" s="92"/>
      <c r="G46" s="93"/>
      <c r="H46" s="93"/>
    </row>
    <row r="47" spans="1:12">
      <c r="B47" s="94" t="s">
        <v>407</v>
      </c>
      <c r="C47" s="108"/>
      <c r="D47" s="108"/>
      <c r="E47" s="109"/>
      <c r="F47" s="95"/>
      <c r="G47" s="96"/>
    </row>
    <row r="48" spans="1:12" s="111" customFormat="1" ht="21" customHeight="1">
      <c r="A48" s="250" t="s">
        <v>58</v>
      </c>
      <c r="B48" s="252" t="s">
        <v>408</v>
      </c>
      <c r="C48" s="254" t="s">
        <v>409</v>
      </c>
      <c r="D48" s="255"/>
      <c r="E48" s="255"/>
      <c r="F48" s="256"/>
      <c r="G48" s="257" t="s">
        <v>376</v>
      </c>
      <c r="H48" s="257" t="s">
        <v>408</v>
      </c>
      <c r="I48" s="247" t="s">
        <v>410</v>
      </c>
      <c r="J48" s="110"/>
      <c r="K48" s="110"/>
      <c r="L48" s="110"/>
    </row>
    <row r="49" spans="1:9">
      <c r="A49" s="251"/>
      <c r="B49" s="253"/>
      <c r="C49" s="112" t="s">
        <v>385</v>
      </c>
      <c r="D49" s="112" t="s">
        <v>386</v>
      </c>
      <c r="E49" s="113" t="s">
        <v>387</v>
      </c>
      <c r="F49" s="113" t="s">
        <v>388</v>
      </c>
      <c r="G49" s="258"/>
      <c r="H49" s="258"/>
      <c r="I49" s="248"/>
    </row>
    <row r="50" spans="1:9" ht="39.6">
      <c r="A50" s="251"/>
      <c r="B50" s="253"/>
      <c r="C50" s="126" t="s">
        <v>411</v>
      </c>
      <c r="D50" s="126" t="s">
        <v>412</v>
      </c>
      <c r="E50" s="126" t="s">
        <v>413</v>
      </c>
      <c r="F50" s="126" t="s">
        <v>414</v>
      </c>
      <c r="G50" s="125" t="s">
        <v>415</v>
      </c>
      <c r="H50" s="125" t="s">
        <v>416</v>
      </c>
      <c r="I50" s="125" t="s">
        <v>416</v>
      </c>
    </row>
    <row r="51" spans="1:9" ht="39.6">
      <c r="A51" s="98">
        <v>1</v>
      </c>
      <c r="B51" s="119" t="s">
        <v>417</v>
      </c>
      <c r="C51" s="126" t="s">
        <v>411</v>
      </c>
      <c r="D51" s="126" t="s">
        <v>412</v>
      </c>
      <c r="E51" s="126" t="s">
        <v>413</v>
      </c>
      <c r="F51" s="126" t="s">
        <v>414</v>
      </c>
      <c r="G51" s="114" t="s">
        <v>415</v>
      </c>
      <c r="H51" s="114" t="s">
        <v>416</v>
      </c>
      <c r="I51" s="114" t="s">
        <v>416</v>
      </c>
    </row>
    <row r="52" spans="1:9">
      <c r="A52" s="98">
        <v>2</v>
      </c>
      <c r="B52" s="98" t="s">
        <v>65</v>
      </c>
      <c r="C52" s="114">
        <v>0</v>
      </c>
      <c r="D52" s="114">
        <v>0</v>
      </c>
      <c r="E52" s="114">
        <v>0</v>
      </c>
      <c r="F52" s="114" t="e">
        <f>SUM(C31:E31)</f>
        <v>#REF!</v>
      </c>
      <c r="G52" s="127">
        <f>D21</f>
        <v>1</v>
      </c>
      <c r="H52" s="114" t="s">
        <v>416</v>
      </c>
      <c r="I52" s="114" t="s">
        <v>416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2</vt:lpstr>
      <vt:lpstr>Assignment 3</vt:lpstr>
      <vt:lpstr>User Story 3</vt:lpstr>
      <vt:lpstr>Test report</vt:lpstr>
    </vt:vector>
  </TitlesOfParts>
  <Company>NashTech</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lastModifiedBy>HA LAM</cp:lastModifiedBy>
  <cp:revision/>
  <dcterms:created xsi:type="dcterms:W3CDTF">2016-08-15T09:08:57Z</dcterms:created>
  <dcterms:modified xsi:type="dcterms:W3CDTF">2022-10-28T11:34:51Z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