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agosl\Dropbox\Sherpa_aDNA\"/>
    </mc:Choice>
  </mc:AlternateContent>
  <bookViews>
    <workbookView xWindow="3240" yWindow="0" windowWidth="21600" windowHeight="13875" tabRatio="500"/>
  </bookViews>
  <sheets>
    <sheet name="Sheet1" sheetId="1" r:id="rId1"/>
    <sheet name="Sheet2" sheetId="2" r:id="rId2"/>
  </sheets>
  <definedNames>
    <definedName name="_xlnm._FilterDatabase" localSheetId="0" hidden="1">Sheet1!$A$1:$S$57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32" i="1" l="1"/>
  <c r="L5" i="1"/>
  <c r="L10" i="1"/>
  <c r="L11" i="1"/>
  <c r="L8" i="1"/>
  <c r="L4" i="1"/>
  <c r="L9" i="1"/>
  <c r="L27" i="1"/>
  <c r="L3" i="1"/>
  <c r="L12" i="1"/>
  <c r="L14" i="1"/>
  <c r="L15" i="1"/>
  <c r="L13" i="1"/>
  <c r="L24" i="1"/>
  <c r="L45" i="1"/>
  <c r="L21" i="1"/>
  <c r="L23" i="1"/>
  <c r="L7" i="1"/>
  <c r="L19" i="1"/>
  <c r="L30" i="1"/>
  <c r="L22" i="1"/>
  <c r="L34" i="1"/>
  <c r="L44" i="1"/>
  <c r="L38" i="1"/>
  <c r="L17" i="1"/>
  <c r="L6" i="1"/>
  <c r="L31" i="1"/>
  <c r="L26" i="1"/>
  <c r="L20" i="1"/>
  <c r="L2" i="1"/>
  <c r="L16" i="1"/>
  <c r="P37" i="1"/>
  <c r="G37" i="1"/>
  <c r="P40" i="1"/>
  <c r="P16" i="1"/>
  <c r="P42" i="1"/>
  <c r="P35" i="1"/>
  <c r="P43" i="1"/>
  <c r="P9" i="1"/>
  <c r="P5" i="1"/>
  <c r="P10" i="1"/>
  <c r="P11" i="1"/>
  <c r="P8" i="1"/>
  <c r="P4" i="1"/>
  <c r="P27" i="1"/>
  <c r="P3" i="1"/>
  <c r="P12" i="1"/>
  <c r="P14" i="1"/>
  <c r="P39" i="1"/>
  <c r="P28" i="1"/>
  <c r="P25" i="1"/>
  <c r="P15" i="1"/>
  <c r="P32" i="1"/>
  <c r="P13" i="1"/>
  <c r="P24" i="1"/>
  <c r="P45" i="1"/>
  <c r="P21" i="1"/>
  <c r="P23" i="1"/>
  <c r="P7" i="1"/>
  <c r="P18" i="1"/>
  <c r="P19" i="1"/>
  <c r="P29" i="1"/>
  <c r="P30" i="1"/>
  <c r="P22" i="1"/>
  <c r="P34" i="1"/>
  <c r="P44" i="1"/>
  <c r="P38" i="1"/>
  <c r="P17" i="1"/>
  <c r="P6" i="1"/>
  <c r="P51" i="1"/>
  <c r="P47" i="1"/>
  <c r="P46" i="1"/>
  <c r="P36" i="1"/>
  <c r="P31" i="1"/>
  <c r="P53" i="1"/>
  <c r="P41" i="1"/>
  <c r="P26" i="1"/>
  <c r="P48" i="1"/>
  <c r="P56" i="1"/>
  <c r="P50" i="1"/>
  <c r="P49" i="1"/>
  <c r="P55" i="1"/>
  <c r="P52" i="1"/>
  <c r="P54" i="1"/>
  <c r="P20" i="1"/>
  <c r="P2" i="1"/>
  <c r="P33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G56" i="1"/>
  <c r="E6" i="1"/>
  <c r="E24" i="1"/>
  <c r="E4" i="1"/>
  <c r="E13" i="1"/>
  <c r="E34" i="1"/>
  <c r="E50" i="1"/>
  <c r="E5" i="1"/>
  <c r="E55" i="1"/>
  <c r="E49" i="1"/>
  <c r="E2" i="1"/>
  <c r="E44" i="1"/>
  <c r="E20" i="1"/>
  <c r="E51" i="1"/>
  <c r="E29" i="1"/>
  <c r="E15" i="1"/>
  <c r="E3" i="1"/>
  <c r="E9" i="1"/>
  <c r="E11" i="1"/>
  <c r="E33" i="1"/>
  <c r="E37" i="1"/>
  <c r="E23" i="1"/>
  <c r="E21" i="1"/>
  <c r="E39" i="1"/>
  <c r="E43" i="1"/>
  <c r="E18" i="1"/>
  <c r="E7" i="1"/>
  <c r="E45" i="1"/>
  <c r="E28" i="1"/>
  <c r="E25" i="1"/>
  <c r="E14" i="1"/>
  <c r="E12" i="1"/>
  <c r="E8" i="1"/>
  <c r="E35" i="1"/>
  <c r="E42" i="1"/>
  <c r="E40" i="1"/>
  <c r="E56" i="1"/>
  <c r="E26" i="1"/>
  <c r="E53" i="1"/>
  <c r="E31" i="1"/>
  <c r="E27" i="1"/>
  <c r="E54" i="1"/>
  <c r="E52" i="1"/>
  <c r="E48" i="1"/>
  <c r="E41" i="1"/>
  <c r="E36" i="1"/>
  <c r="E30" i="1"/>
  <c r="E19" i="1"/>
  <c r="E46" i="1"/>
  <c r="E47" i="1"/>
  <c r="E17" i="1"/>
  <c r="E38" i="1"/>
  <c r="E22" i="1"/>
  <c r="E32" i="1"/>
  <c r="E10" i="1"/>
  <c r="E16" i="1"/>
</calcChain>
</file>

<file path=xl/sharedStrings.xml><?xml version="1.0" encoding="utf-8"?>
<sst xmlns="http://schemas.openxmlformats.org/spreadsheetml/2006/main" count="353" uniqueCount="166">
  <si>
    <t>Sample</t>
  </si>
  <si>
    <t># reads.mapped</t>
  </si>
  <si>
    <t>total reads</t>
  </si>
  <si>
    <t>endogenous%</t>
  </si>
  <si>
    <t>CNE1</t>
  </si>
  <si>
    <t>KS21</t>
  </si>
  <si>
    <t>M241</t>
  </si>
  <si>
    <t>R2</t>
  </si>
  <si>
    <t>R8</t>
  </si>
  <si>
    <t>S13</t>
  </si>
  <si>
    <t>S163</t>
  </si>
  <si>
    <t>S173</t>
  </si>
  <si>
    <t>M4681</t>
  </si>
  <si>
    <t>R1</t>
  </si>
  <si>
    <t xml:space="preserve">S18 </t>
  </si>
  <si>
    <t xml:space="preserve">S20 </t>
  </si>
  <si>
    <t>S22</t>
  </si>
  <si>
    <t>KS4</t>
  </si>
  <si>
    <t>S28</t>
  </si>
  <si>
    <t>C3</t>
  </si>
  <si>
    <t>EXN1</t>
  </si>
  <si>
    <t>EXN2</t>
  </si>
  <si>
    <t>KS25</t>
  </si>
  <si>
    <t>KS8</t>
  </si>
  <si>
    <t>KS9</t>
  </si>
  <si>
    <t>Libneg3</t>
  </si>
  <si>
    <t>M3490</t>
  </si>
  <si>
    <t>M4580</t>
  </si>
  <si>
    <t>EXN3</t>
  </si>
  <si>
    <t>Libneg1</t>
  </si>
  <si>
    <t xml:space="preserve">Libneg2 </t>
  </si>
  <si>
    <t>S33</t>
  </si>
  <si>
    <t>S34</t>
  </si>
  <si>
    <t>C2</t>
  </si>
  <si>
    <t>KS23</t>
  </si>
  <si>
    <t>KS5</t>
  </si>
  <si>
    <t>M2113</t>
  </si>
  <si>
    <t>PCRneg</t>
  </si>
  <si>
    <t>S36</t>
  </si>
  <si>
    <t>R7</t>
  </si>
  <si>
    <t>S16</t>
  </si>
  <si>
    <t>S8</t>
  </si>
  <si>
    <t>S30</t>
  </si>
  <si>
    <t>S32</t>
  </si>
  <si>
    <t>R5</t>
  </si>
  <si>
    <t>S29</t>
  </si>
  <si>
    <t>KS20</t>
  </si>
  <si>
    <t>S143</t>
  </si>
  <si>
    <t xml:space="preserve">KS26 </t>
  </si>
  <si>
    <t xml:space="preserve">M295 </t>
  </si>
  <si>
    <t xml:space="preserve">M339 </t>
  </si>
  <si>
    <t xml:space="preserve">M354 </t>
  </si>
  <si>
    <t xml:space="preserve">M359 </t>
  </si>
  <si>
    <t xml:space="preserve">S153 </t>
  </si>
  <si>
    <t xml:space="preserve">S183 </t>
  </si>
  <si>
    <t xml:space="preserve">S19 </t>
  </si>
  <si>
    <t xml:space="preserve">S21 </t>
  </si>
  <si>
    <t>MapDamage</t>
  </si>
  <si>
    <t>flat</t>
  </si>
  <si>
    <t>Y_chr reads</t>
  </si>
  <si>
    <t>X_chr reads</t>
  </si>
  <si>
    <t>mtDNA reads</t>
  </si>
  <si>
    <t>Autosomal reads</t>
  </si>
  <si>
    <t>%PCR dups</t>
  </si>
  <si>
    <t>#reads after PCR dups removed</t>
  </si>
  <si>
    <t>Out of range</t>
  </si>
  <si>
    <t>DNA conc (ng/uL)</t>
  </si>
  <si>
    <t>Sex determination</t>
  </si>
  <si>
    <t>consistent with XY but not XX</t>
  </si>
  <si>
    <t>XY</t>
  </si>
  <si>
    <t>consistent with XX but not XY</t>
  </si>
  <si>
    <t>XX</t>
  </si>
  <si>
    <t>Not Assigned</t>
  </si>
  <si>
    <t>consistent with XX</t>
  </si>
  <si>
    <t>mtDNA haplogroup</t>
  </si>
  <si>
    <t>M9a1b1</t>
  </si>
  <si>
    <t>A6b</t>
  </si>
  <si>
    <t>A17</t>
  </si>
  <si>
    <t>M62a</t>
  </si>
  <si>
    <t>F1c1a1a</t>
  </si>
  <si>
    <t>M9a1a1c1b1a</t>
  </si>
  <si>
    <t>F1g</t>
  </si>
  <si>
    <t>M13a2</t>
  </si>
  <si>
    <t>-</t>
  </si>
  <si>
    <t>M9a1a1c1b</t>
  </si>
  <si>
    <t>D4 *</t>
  </si>
  <si>
    <t>* low confidence due to missing data</t>
  </si>
  <si>
    <t>F1c1a1</t>
  </si>
  <si>
    <t>Cont%</t>
  </si>
  <si>
    <t>2.5% CI</t>
  </si>
  <si>
    <t>97.5% CI</t>
  </si>
  <si>
    <t>U2b1</t>
  </si>
  <si>
    <t>Ave MT coverage</t>
  </si>
  <si>
    <t>ContamMix MAP authentic</t>
  </si>
  <si>
    <t>Chr</t>
  </si>
  <si>
    <t>Chr length</t>
  </si>
  <si>
    <t>EXN1 reads</t>
  </si>
  <si>
    <t>EXN2 reads</t>
  </si>
  <si>
    <t>EXN3 reads</t>
  </si>
  <si>
    <t>Libneg2</t>
  </si>
  <si>
    <t>PCRNEG</t>
  </si>
  <si>
    <t>X</t>
  </si>
  <si>
    <t>Y</t>
  </si>
  <si>
    <t>MT</t>
  </si>
  <si>
    <t>GL000207.1</t>
  </si>
  <si>
    <t>GL000226.1</t>
  </si>
  <si>
    <t>GL000229.1</t>
  </si>
  <si>
    <t>GL000231.1</t>
  </si>
  <si>
    <t>GL000210.1</t>
  </si>
  <si>
    <t>GL000239.1</t>
  </si>
  <si>
    <t>GL000235.1</t>
  </si>
  <si>
    <t>GL000201.1</t>
  </si>
  <si>
    <t>GL000247.1</t>
  </si>
  <si>
    <t>GL000245.1</t>
  </si>
  <si>
    <t>GL000197.1</t>
  </si>
  <si>
    <t>GL000203.1</t>
  </si>
  <si>
    <t>GL000246.1</t>
  </si>
  <si>
    <t>GL000249.1</t>
  </si>
  <si>
    <t>GL000196.1</t>
  </si>
  <si>
    <t>GL000248.1</t>
  </si>
  <si>
    <t>GL000244.1</t>
  </si>
  <si>
    <t>GL000238.1</t>
  </si>
  <si>
    <t>GL000202.1</t>
  </si>
  <si>
    <t>GL000234.1</t>
  </si>
  <si>
    <t>GL000232.1</t>
  </si>
  <si>
    <t>GL000206.1</t>
  </si>
  <si>
    <t>GL000240.1</t>
  </si>
  <si>
    <t>GL000236.1</t>
  </si>
  <si>
    <t>GL000241.1</t>
  </si>
  <si>
    <t>GL000243.1</t>
  </si>
  <si>
    <t>GL000242.1</t>
  </si>
  <si>
    <t>GL000230.1</t>
  </si>
  <si>
    <t>GL000237.1</t>
  </si>
  <si>
    <t>GL000233.1</t>
  </si>
  <si>
    <t>GL000204.1</t>
  </si>
  <si>
    <t>GL000198.1</t>
  </si>
  <si>
    <t>GL000208.1</t>
  </si>
  <si>
    <t>GL000191.1</t>
  </si>
  <si>
    <t>GL000227.1</t>
  </si>
  <si>
    <t>GL000228.1</t>
  </si>
  <si>
    <t>GL000214.1</t>
  </si>
  <si>
    <t>GL000221.1</t>
  </si>
  <si>
    <t>GL000209.1</t>
  </si>
  <si>
    <t>GL000218.1</t>
  </si>
  <si>
    <t>GL000220.1</t>
  </si>
  <si>
    <t>GL000213.1</t>
  </si>
  <si>
    <t>GL000211.1</t>
  </si>
  <si>
    <t>GL000199.1</t>
  </si>
  <si>
    <t>GL000217.1</t>
  </si>
  <si>
    <t>GL000216.1</t>
  </si>
  <si>
    <t>GL000215.1</t>
  </si>
  <si>
    <t>GL000205.1</t>
  </si>
  <si>
    <t>GL000219.1</t>
  </si>
  <si>
    <t>GL000224.1</t>
  </si>
  <si>
    <t>GL000223.1</t>
  </si>
  <si>
    <t>GL000195.1</t>
  </si>
  <si>
    <t>GL000212.1</t>
  </si>
  <si>
    <t>GL000222.1</t>
  </si>
  <si>
    <t>GL000200.1</t>
  </si>
  <si>
    <t>GL000193.1</t>
  </si>
  <si>
    <t>GL000194.1</t>
  </si>
  <si>
    <t>GL000225.1</t>
  </si>
  <si>
    <t>GL000192.1</t>
  </si>
  <si>
    <t>*</t>
  </si>
  <si>
    <t>M368 *</t>
  </si>
  <si>
    <t>KM4*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</si>
</sst>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70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6">
    <xf numFmtId="0" fontId="0" fillId="0" borderId="0" xfId="0"/>
    <xf numFmtId="0" fontId="2" fillId="0" borderId="0" xfId="0" applyFont="1"/>
    <xf numFmtId="164" fontId="2" fillId="0" borderId="0" xfId="5" applyNumberFormat="1" applyFont="1"/>
    <xf numFmtId="164" fontId="0" fillId="0" borderId="0" xfId="5" applyNumberFormat="1" applyFont="1"/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5" applyNumberFormat="1" applyFont="1"/>
    <xf numFmtId="10" fontId="0" fillId="0" borderId="0" xfId="5" applyNumberFormat="1" applyFont="1"/>
    <xf numFmtId="0" fontId="0" fillId="2" borderId="0" xfId="0" applyFill="1"/>
    <xf numFmtId="0" fontId="0" fillId="0" borderId="0" xfId="0" applyFill="1"/>
    <xf numFmtId="0" fontId="0" fillId="0" borderId="0" xfId="0" applyFill="1" applyAlignment="1">
      <alignment horizontal="left"/>
    </xf>
    <xf numFmtId="164" fontId="2" fillId="0" borderId="0" xfId="5" applyNumberFormat="1" applyFont="1" applyFill="1"/>
    <xf numFmtId="164" fontId="0" fillId="0" borderId="0" xfId="5" applyNumberFormat="1" applyFont="1" applyFill="1"/>
    <xf numFmtId="10" fontId="0" fillId="0" borderId="0" xfId="5" applyNumberFormat="1" applyFont="1" applyFill="1"/>
    <xf numFmtId="0" fontId="5" fillId="0" borderId="0" xfId="0" applyFont="1"/>
    <xf numFmtId="0" fontId="5" fillId="0" borderId="0" xfId="0" applyFont="1" applyFill="1"/>
  </cellXfs>
  <cellStyles count="70">
    <cellStyle name="Followed Hyperlink" xfId="2" builtinId="9" hidden="1"/>
    <cellStyle name="Followed Hyperlink" xfId="4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Hyperlink" xfId="1" builtinId="8" hidden="1"/>
    <cellStyle name="Hyperlink" xfId="3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Normal" xfId="0" builtinId="0"/>
    <cellStyle name="Percent" xfId="5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7"/>
  <sheetViews>
    <sheetView tabSelected="1" workbookViewId="0">
      <pane xSplit="1" topLeftCell="B1" activePane="topRight" state="frozen"/>
      <selection pane="topRight" activeCell="B2" sqref="B2"/>
    </sheetView>
  </sheetViews>
  <sheetFormatPr defaultColWidth="11" defaultRowHeight="15.75" x14ac:dyDescent="0.25"/>
  <cols>
    <col min="2" max="2" width="13" style="5" customWidth="1"/>
    <col min="3" max="3" width="10.625" customWidth="1"/>
    <col min="4" max="4" width="11.125" customWidth="1"/>
    <col min="5" max="5" width="8.625" customWidth="1"/>
    <col min="6" max="6" width="13" customWidth="1"/>
    <col min="7" max="7" width="10.875" customWidth="1"/>
    <col min="9" max="9" width="11" customWidth="1"/>
    <col min="10" max="10" width="8.125" customWidth="1"/>
    <col min="11" max="11" width="7.875" customWidth="1"/>
    <col min="12" max="12" width="8.375" customWidth="1"/>
    <col min="13" max="14" width="14.125" customWidth="1"/>
    <col min="15" max="15" width="13.25" customWidth="1"/>
    <col min="16" max="16" width="14.625" customWidth="1"/>
    <col min="17" max="17" width="16.375" customWidth="1"/>
    <col min="18" max="18" width="13.625" customWidth="1"/>
    <col min="19" max="19" width="16" customWidth="1"/>
  </cols>
  <sheetData>
    <row r="1" spans="1:19" s="1" customFormat="1" x14ac:dyDescent="0.25">
      <c r="A1" s="1" t="s">
        <v>0</v>
      </c>
      <c r="B1" s="4" t="s">
        <v>66</v>
      </c>
      <c r="C1" s="1" t="s">
        <v>1</v>
      </c>
      <c r="D1" s="1" t="s">
        <v>2</v>
      </c>
      <c r="E1" s="1" t="s">
        <v>3</v>
      </c>
      <c r="F1" s="1" t="s">
        <v>64</v>
      </c>
      <c r="G1" s="1" t="s">
        <v>63</v>
      </c>
      <c r="H1" s="1" t="s">
        <v>57</v>
      </c>
      <c r="I1" s="1" t="s">
        <v>93</v>
      </c>
      <c r="J1" s="1" t="s">
        <v>89</v>
      </c>
      <c r="K1" s="1" t="s">
        <v>90</v>
      </c>
      <c r="L1" s="1" t="s">
        <v>88</v>
      </c>
      <c r="M1" s="1" t="s">
        <v>74</v>
      </c>
      <c r="N1" s="1" t="s">
        <v>92</v>
      </c>
      <c r="O1" s="1" t="s">
        <v>61</v>
      </c>
      <c r="P1" s="1" t="s">
        <v>62</v>
      </c>
      <c r="Q1" s="1" t="s">
        <v>59</v>
      </c>
      <c r="R1" s="1" t="s">
        <v>60</v>
      </c>
      <c r="S1" s="1" t="s">
        <v>67</v>
      </c>
    </row>
    <row r="2" spans="1:19" x14ac:dyDescent="0.25">
      <c r="A2" s="14" t="s">
        <v>41</v>
      </c>
      <c r="B2" s="5">
        <v>5.82</v>
      </c>
      <c r="C2">
        <v>10606624</v>
      </c>
      <c r="D2">
        <v>14382099</v>
      </c>
      <c r="E2" s="2">
        <f>C2/D2</f>
        <v>0.73748790075774062</v>
      </c>
      <c r="F2">
        <v>9947152</v>
      </c>
      <c r="G2" s="3">
        <f>1-(F2/C2)</f>
        <v>6.2175485809622399E-2</v>
      </c>
      <c r="H2">
        <v>0.18</v>
      </c>
      <c r="I2">
        <v>0.97853440000000003</v>
      </c>
      <c r="J2">
        <v>0.95201460000000004</v>
      </c>
      <c r="K2">
        <v>0.994278</v>
      </c>
      <c r="L2" s="7">
        <f>1-I2</f>
        <v>2.1465599999999974E-2</v>
      </c>
      <c r="M2" t="s">
        <v>81</v>
      </c>
      <c r="N2">
        <v>16.079799999999999</v>
      </c>
      <c r="O2">
        <v>2199</v>
      </c>
      <c r="P2">
        <f>F2-Q2-R2-O2</f>
        <v>9413157</v>
      </c>
      <c r="Q2">
        <v>18777</v>
      </c>
      <c r="R2">
        <v>513019</v>
      </c>
      <c r="S2" t="s">
        <v>71</v>
      </c>
    </row>
    <row r="3" spans="1:19" x14ac:dyDescent="0.25">
      <c r="A3" s="14" t="s">
        <v>35</v>
      </c>
      <c r="B3" s="5">
        <v>0.69199999999999995</v>
      </c>
      <c r="C3">
        <v>1078250</v>
      </c>
      <c r="D3">
        <v>1564569</v>
      </c>
      <c r="E3" s="2">
        <f>C3/D3</f>
        <v>0.68916743205317244</v>
      </c>
      <c r="F3">
        <v>1033342</v>
      </c>
      <c r="G3" s="3">
        <f>1-(F3/C3)</f>
        <v>4.1648968235566852E-2</v>
      </c>
      <c r="H3">
        <v>0.09</v>
      </c>
      <c r="I3">
        <v>0.99928490000000003</v>
      </c>
      <c r="J3">
        <v>0.98902769999999995</v>
      </c>
      <c r="K3">
        <v>0.99987020000000004</v>
      </c>
      <c r="L3" s="7">
        <f>1-I3</f>
        <v>7.1509999999996854E-4</v>
      </c>
      <c r="M3" t="s">
        <v>91</v>
      </c>
      <c r="N3">
        <v>44.406799999999997</v>
      </c>
      <c r="O3">
        <v>4927</v>
      </c>
      <c r="P3">
        <f>F3-Q3-R3-O3</f>
        <v>976405</v>
      </c>
      <c r="Q3">
        <v>143</v>
      </c>
      <c r="R3">
        <v>51867</v>
      </c>
      <c r="S3" t="s">
        <v>71</v>
      </c>
    </row>
    <row r="4" spans="1:19" x14ac:dyDescent="0.25">
      <c r="A4" s="14" t="s">
        <v>48</v>
      </c>
      <c r="B4" s="5">
        <v>3.6</v>
      </c>
      <c r="C4">
        <v>12204555</v>
      </c>
      <c r="D4">
        <v>18048039</v>
      </c>
      <c r="E4" s="2">
        <f>C4/D4</f>
        <v>0.67622609858057159</v>
      </c>
      <c r="F4">
        <v>11209041</v>
      </c>
      <c r="G4" s="3">
        <f>1-(F4/C4)</f>
        <v>8.1569053521410639E-2</v>
      </c>
      <c r="H4">
        <v>0.06</v>
      </c>
      <c r="I4">
        <v>0.98133499999999996</v>
      </c>
      <c r="J4">
        <v>0.97479819999999995</v>
      </c>
      <c r="K4">
        <v>0.98694059999999995</v>
      </c>
      <c r="L4" s="7">
        <f>1-I4</f>
        <v>1.8665000000000043E-2</v>
      </c>
      <c r="M4" t="s">
        <v>78</v>
      </c>
      <c r="N4">
        <v>178.53700000000001</v>
      </c>
      <c r="O4">
        <v>17733</v>
      </c>
      <c r="P4">
        <f>F4-Q4-R4-O4</f>
        <v>10620934</v>
      </c>
      <c r="Q4">
        <v>1408</v>
      </c>
      <c r="R4">
        <v>568966</v>
      </c>
      <c r="S4" t="s">
        <v>71</v>
      </c>
    </row>
    <row r="5" spans="1:19" x14ac:dyDescent="0.25">
      <c r="A5" s="14" t="s">
        <v>46</v>
      </c>
      <c r="B5" s="5">
        <v>12.2</v>
      </c>
      <c r="C5">
        <v>7041320</v>
      </c>
      <c r="D5">
        <v>10466832</v>
      </c>
      <c r="E5" s="2">
        <f>C5/D5</f>
        <v>0.67272695310290642</v>
      </c>
      <c r="F5">
        <v>6554798</v>
      </c>
      <c r="G5" s="3">
        <f>1-(F5/C5)</f>
        <v>6.9095283270750318E-2</v>
      </c>
      <c r="H5">
        <v>0.08</v>
      </c>
      <c r="I5">
        <v>0.98439390000000004</v>
      </c>
      <c r="J5">
        <v>0.97181819999999997</v>
      </c>
      <c r="K5">
        <v>0.99263610000000002</v>
      </c>
      <c r="L5" s="7">
        <f>1-I5</f>
        <v>1.5606099999999956E-2</v>
      </c>
      <c r="M5" t="s">
        <v>75</v>
      </c>
      <c r="N5">
        <v>96.057500000000005</v>
      </c>
      <c r="O5">
        <v>10194</v>
      </c>
      <c r="P5">
        <f>F5-Q5-R5-O5</f>
        <v>6352019</v>
      </c>
      <c r="Q5">
        <v>16914</v>
      </c>
      <c r="R5">
        <v>175671</v>
      </c>
      <c r="S5" t="s">
        <v>69</v>
      </c>
    </row>
    <row r="6" spans="1:19" x14ac:dyDescent="0.25">
      <c r="A6" s="14" t="s">
        <v>47</v>
      </c>
      <c r="B6" s="5">
        <v>3.54</v>
      </c>
      <c r="C6">
        <v>7720466</v>
      </c>
      <c r="D6">
        <v>11634935</v>
      </c>
      <c r="E6" s="2">
        <f>C6/D6</f>
        <v>0.66355901429616926</v>
      </c>
      <c r="F6">
        <v>7386647</v>
      </c>
      <c r="G6" s="3">
        <f>1-(F6/C6)</f>
        <v>4.3238193134974012E-2</v>
      </c>
      <c r="H6">
        <v>0.09</v>
      </c>
      <c r="I6">
        <v>0.96348500000000004</v>
      </c>
      <c r="J6">
        <v>0.94094659999999997</v>
      </c>
      <c r="K6">
        <v>0.97988310000000001</v>
      </c>
      <c r="L6" s="7">
        <f>1-I6</f>
        <v>3.6514999999999964E-2</v>
      </c>
      <c r="M6" t="s">
        <v>80</v>
      </c>
      <c r="N6">
        <v>31.917899999999999</v>
      </c>
      <c r="O6">
        <v>3818</v>
      </c>
      <c r="P6">
        <f>F6-Q6-R6-O6</f>
        <v>7187655</v>
      </c>
      <c r="Q6">
        <v>359</v>
      </c>
      <c r="R6">
        <v>194815</v>
      </c>
      <c r="S6" t="s">
        <v>69</v>
      </c>
    </row>
    <row r="7" spans="1:19" s="9" customFormat="1" x14ac:dyDescent="0.25">
      <c r="A7" s="15" t="s">
        <v>164</v>
      </c>
      <c r="B7" s="10">
        <v>4.66</v>
      </c>
      <c r="C7" s="9">
        <v>16621450</v>
      </c>
      <c r="D7" s="9">
        <v>25148132</v>
      </c>
      <c r="E7" s="11">
        <f>C7/D7</f>
        <v>0.66094173515551768</v>
      </c>
      <c r="F7" s="9">
        <v>15547797</v>
      </c>
      <c r="G7" s="12">
        <f>1-(F7/C7)</f>
        <v>6.4594424674140893E-2</v>
      </c>
      <c r="H7" s="9">
        <v>0.1</v>
      </c>
      <c r="I7" s="9">
        <v>0.98735680000000003</v>
      </c>
      <c r="J7" s="9">
        <v>0.9741031</v>
      </c>
      <c r="K7" s="9">
        <v>0.99498569999999997</v>
      </c>
      <c r="L7" s="13">
        <f>1-I7</f>
        <v>1.2643199999999966E-2</v>
      </c>
      <c r="M7" s="9" t="s">
        <v>80</v>
      </c>
      <c r="N7" s="9">
        <v>61.493099999999998</v>
      </c>
      <c r="O7" s="9">
        <v>7699</v>
      </c>
      <c r="P7" s="9">
        <f>F7-Q7-R7-O7</f>
        <v>14746558</v>
      </c>
      <c r="Q7" s="9">
        <v>2045</v>
      </c>
      <c r="R7" s="9">
        <v>791495</v>
      </c>
      <c r="S7" s="9" t="s">
        <v>71</v>
      </c>
    </row>
    <row r="8" spans="1:19" x14ac:dyDescent="0.25">
      <c r="A8" s="14" t="s">
        <v>22</v>
      </c>
      <c r="B8" s="5">
        <v>23</v>
      </c>
      <c r="C8">
        <v>7890400</v>
      </c>
      <c r="D8">
        <v>12102012</v>
      </c>
      <c r="E8" s="2">
        <f>C8/D8</f>
        <v>0.65199075988356314</v>
      </c>
      <c r="F8">
        <v>7448022</v>
      </c>
      <c r="G8" s="3">
        <f>1-(F8/C8)</f>
        <v>5.6065345229646124E-2</v>
      </c>
      <c r="H8">
        <v>0.06</v>
      </c>
      <c r="I8">
        <v>0.98966909999999997</v>
      </c>
      <c r="J8">
        <v>0.98083909999999996</v>
      </c>
      <c r="K8">
        <v>0.99547799999999997</v>
      </c>
      <c r="L8" s="7">
        <f>1-I8</f>
        <v>1.0330900000000032E-2</v>
      </c>
      <c r="M8" t="s">
        <v>75</v>
      </c>
      <c r="N8">
        <v>154.41</v>
      </c>
      <c r="O8">
        <v>15666</v>
      </c>
      <c r="P8">
        <f>F8-Q8-R8-O8</f>
        <v>7216610</v>
      </c>
      <c r="Q8">
        <v>19358</v>
      </c>
      <c r="R8">
        <v>196388</v>
      </c>
      <c r="S8" t="s">
        <v>69</v>
      </c>
    </row>
    <row r="9" spans="1:19" s="9" customFormat="1" x14ac:dyDescent="0.25">
      <c r="A9" s="15" t="s">
        <v>165</v>
      </c>
      <c r="B9" s="10">
        <v>4.9400000000000004</v>
      </c>
      <c r="C9" s="9">
        <v>10046259</v>
      </c>
      <c r="D9" s="9">
        <v>16790244</v>
      </c>
      <c r="E9" s="11">
        <f>C9/D9</f>
        <v>0.59833907118919771</v>
      </c>
      <c r="F9" s="9">
        <v>9542340</v>
      </c>
      <c r="G9" s="12">
        <f>1-(F9/C9)</f>
        <v>5.0159865478283994E-2</v>
      </c>
      <c r="H9" s="9">
        <v>0.1</v>
      </c>
      <c r="I9" s="9">
        <v>0.99980380000000002</v>
      </c>
      <c r="J9" s="9">
        <v>0.99613640000000003</v>
      </c>
      <c r="K9" s="9">
        <v>0.99996660000000004</v>
      </c>
      <c r="L9" s="13">
        <f>1-I9</f>
        <v>1.9619999999997972E-4</v>
      </c>
      <c r="M9" s="9" t="s">
        <v>79</v>
      </c>
      <c r="N9" s="9">
        <v>125.569</v>
      </c>
      <c r="O9" s="9">
        <v>14306</v>
      </c>
      <c r="P9" s="9">
        <f>F9-Q9-R9-O9</f>
        <v>9258961</v>
      </c>
      <c r="Q9" s="9">
        <v>23118</v>
      </c>
      <c r="R9" s="9">
        <v>245955</v>
      </c>
      <c r="S9" s="9" t="s">
        <v>69</v>
      </c>
    </row>
    <row r="10" spans="1:19" x14ac:dyDescent="0.25">
      <c r="A10" s="14" t="s">
        <v>5</v>
      </c>
      <c r="B10" s="5">
        <v>5.5</v>
      </c>
      <c r="C10">
        <v>8174499</v>
      </c>
      <c r="D10">
        <v>14675944</v>
      </c>
      <c r="E10" s="2">
        <f>C10/D10</f>
        <v>0.55699987680519902</v>
      </c>
      <c r="F10">
        <v>7681014</v>
      </c>
      <c r="G10" s="3">
        <f>1-(F10/C10)</f>
        <v>6.0368837282872012E-2</v>
      </c>
      <c r="H10">
        <v>0.06</v>
      </c>
      <c r="I10">
        <v>0.99951299999999998</v>
      </c>
      <c r="J10">
        <v>0.99146520000000005</v>
      </c>
      <c r="K10">
        <v>0.9999209</v>
      </c>
      <c r="L10" s="7">
        <f>1-I10</f>
        <v>4.870000000000152E-4</v>
      </c>
      <c r="M10" t="s">
        <v>76</v>
      </c>
      <c r="N10">
        <v>81.339500000000001</v>
      </c>
      <c r="O10">
        <v>9456</v>
      </c>
      <c r="P10">
        <f>F10-Q10-R10-O10</f>
        <v>7275547</v>
      </c>
      <c r="Q10">
        <v>1070</v>
      </c>
      <c r="R10">
        <v>394941</v>
      </c>
      <c r="S10" t="s">
        <v>71</v>
      </c>
    </row>
    <row r="11" spans="1:19" x14ac:dyDescent="0.25">
      <c r="A11" s="14" t="s">
        <v>34</v>
      </c>
      <c r="B11" s="5">
        <v>7.88</v>
      </c>
      <c r="C11">
        <v>7563685</v>
      </c>
      <c r="D11">
        <v>15301626</v>
      </c>
      <c r="E11" s="2">
        <f>C11/D11</f>
        <v>0.49430596460794429</v>
      </c>
      <c r="F11">
        <v>6497479</v>
      </c>
      <c r="G11" s="3">
        <f>1-(F11/C11)</f>
        <v>0.14096382913883909</v>
      </c>
      <c r="H11">
        <v>0.1</v>
      </c>
      <c r="I11">
        <v>0.99883909999999998</v>
      </c>
      <c r="J11">
        <v>0.99664509999999995</v>
      </c>
      <c r="K11">
        <v>0.99980500000000005</v>
      </c>
      <c r="L11" s="7">
        <f>1-I11</f>
        <v>1.1609000000000202E-3</v>
      </c>
      <c r="M11" t="s">
        <v>76</v>
      </c>
      <c r="N11">
        <v>255.095</v>
      </c>
      <c r="O11">
        <v>23439</v>
      </c>
      <c r="P11">
        <f>F11-Q11-R11-O11</f>
        <v>6152353</v>
      </c>
      <c r="Q11">
        <v>794</v>
      </c>
      <c r="R11">
        <v>320893</v>
      </c>
      <c r="S11" t="s">
        <v>71</v>
      </c>
    </row>
    <row r="12" spans="1:19" x14ac:dyDescent="0.25">
      <c r="A12" s="14" t="s">
        <v>23</v>
      </c>
      <c r="B12" s="5">
        <v>3.54</v>
      </c>
      <c r="C12">
        <v>3788930</v>
      </c>
      <c r="D12">
        <v>9020826</v>
      </c>
      <c r="E12" s="2">
        <f>C12/D12</f>
        <v>0.42002029525899293</v>
      </c>
      <c r="F12">
        <v>3572959</v>
      </c>
      <c r="G12" s="3">
        <f>1-(F12/C12)</f>
        <v>5.7000525214242592E-2</v>
      </c>
      <c r="H12">
        <v>0.12</v>
      </c>
      <c r="I12">
        <v>0.99977899999999997</v>
      </c>
      <c r="J12">
        <v>0.99587040000000004</v>
      </c>
      <c r="K12">
        <v>0.99996200000000002</v>
      </c>
      <c r="L12" s="7">
        <f>1-I12</f>
        <v>2.2100000000002673E-4</v>
      </c>
      <c r="M12" t="s">
        <v>79</v>
      </c>
      <c r="N12">
        <v>136.626</v>
      </c>
      <c r="O12">
        <v>15047</v>
      </c>
      <c r="P12">
        <f>F12-Q12-R12-O12</f>
        <v>3455753</v>
      </c>
      <c r="Q12">
        <v>8711</v>
      </c>
      <c r="R12">
        <v>93448</v>
      </c>
      <c r="S12" t="s">
        <v>69</v>
      </c>
    </row>
    <row r="13" spans="1:19" x14ac:dyDescent="0.25">
      <c r="A13" s="14" t="s">
        <v>49</v>
      </c>
      <c r="B13" s="5">
        <v>8.86</v>
      </c>
      <c r="C13">
        <v>3657063</v>
      </c>
      <c r="D13">
        <v>10224608</v>
      </c>
      <c r="E13" s="2">
        <f>C13/D13</f>
        <v>0.35767268534891511</v>
      </c>
      <c r="F13">
        <v>3416187</v>
      </c>
      <c r="G13" s="3">
        <f>1-(F13/C13)</f>
        <v>6.5865969495193299E-2</v>
      </c>
      <c r="H13">
        <v>0.1</v>
      </c>
      <c r="I13">
        <v>0.99802599999999997</v>
      </c>
      <c r="J13">
        <v>0.98502219999999996</v>
      </c>
      <c r="K13">
        <v>0.99977300000000002</v>
      </c>
      <c r="L13" s="7">
        <f>1-I13</f>
        <v>1.9740000000000313E-3</v>
      </c>
      <c r="M13" t="s">
        <v>79</v>
      </c>
      <c r="N13">
        <v>44.978900000000003</v>
      </c>
      <c r="O13">
        <v>5587</v>
      </c>
      <c r="P13">
        <f>F13-Q13-R13-O13</f>
        <v>3237262</v>
      </c>
      <c r="Q13">
        <v>524</v>
      </c>
      <c r="R13">
        <v>172814</v>
      </c>
      <c r="S13" t="s">
        <v>71</v>
      </c>
    </row>
    <row r="14" spans="1:19" x14ac:dyDescent="0.25">
      <c r="A14" s="14" t="s">
        <v>24</v>
      </c>
      <c r="B14" s="5">
        <v>2.16</v>
      </c>
      <c r="C14">
        <v>4531472</v>
      </c>
      <c r="D14">
        <v>13829814</v>
      </c>
      <c r="E14" s="2">
        <f>C14/D14</f>
        <v>0.32765964892947946</v>
      </c>
      <c r="F14">
        <v>4126961</v>
      </c>
      <c r="G14" s="3">
        <f>1-(F14/C14)</f>
        <v>8.9267019635120737E-2</v>
      </c>
      <c r="H14">
        <v>0.09</v>
      </c>
      <c r="I14">
        <v>0.9883767</v>
      </c>
      <c r="J14">
        <v>0.9799755</v>
      </c>
      <c r="K14">
        <v>0.99572899999999998</v>
      </c>
      <c r="L14" s="7">
        <f>1-I14</f>
        <v>1.1623300000000003E-2</v>
      </c>
      <c r="M14" t="s">
        <v>80</v>
      </c>
      <c r="N14">
        <v>134.33799999999999</v>
      </c>
      <c r="O14">
        <v>14214</v>
      </c>
      <c r="P14">
        <f>F14-Q14-R14-O14</f>
        <v>3993270</v>
      </c>
      <c r="Q14">
        <v>10676</v>
      </c>
      <c r="R14">
        <v>108801</v>
      </c>
      <c r="S14" t="s">
        <v>69</v>
      </c>
    </row>
    <row r="15" spans="1:19" x14ac:dyDescent="0.25">
      <c r="A15" s="14" t="s">
        <v>36</v>
      </c>
      <c r="B15" s="5">
        <v>7.42</v>
      </c>
      <c r="C15">
        <v>8602074</v>
      </c>
      <c r="D15">
        <v>26873021</v>
      </c>
      <c r="E15" s="2">
        <f>C15/D15</f>
        <v>0.32010074341846417</v>
      </c>
      <c r="F15">
        <v>8277466</v>
      </c>
      <c r="G15" s="3">
        <f>1-(F15/C15)</f>
        <v>3.7736015756200225E-2</v>
      </c>
      <c r="H15">
        <v>0.09</v>
      </c>
      <c r="I15">
        <v>0.97790310000000003</v>
      </c>
      <c r="J15">
        <v>0.95380900000000002</v>
      </c>
      <c r="K15">
        <v>0.9927686</v>
      </c>
      <c r="L15" s="7">
        <f>1-I15</f>
        <v>2.2096899999999975E-2</v>
      </c>
      <c r="M15" t="s">
        <v>80</v>
      </c>
      <c r="N15">
        <v>46.548999999999999</v>
      </c>
      <c r="O15">
        <v>3954</v>
      </c>
      <c r="P15">
        <f>F15-Q15-R15-O15</f>
        <v>7843654</v>
      </c>
      <c r="Q15">
        <v>1232</v>
      </c>
      <c r="R15">
        <v>428626</v>
      </c>
      <c r="S15" t="s">
        <v>71</v>
      </c>
    </row>
    <row r="16" spans="1:19" x14ac:dyDescent="0.25">
      <c r="A16" s="14" t="s">
        <v>4</v>
      </c>
      <c r="B16" s="5">
        <v>13.2</v>
      </c>
      <c r="C16">
        <v>2671539</v>
      </c>
      <c r="D16">
        <v>9138806</v>
      </c>
      <c r="E16" s="2">
        <f>C16/D16</f>
        <v>0.29232910732539896</v>
      </c>
      <c r="F16">
        <v>2518940</v>
      </c>
      <c r="G16" s="3">
        <f>1-(F16/C16)</f>
        <v>5.712025914650698E-2</v>
      </c>
      <c r="H16">
        <v>0.25</v>
      </c>
      <c r="I16" s="6">
        <v>0.99886870000000005</v>
      </c>
      <c r="J16" s="6">
        <v>0.98291539999999999</v>
      </c>
      <c r="K16" s="6">
        <v>0.99980840000000004</v>
      </c>
      <c r="L16" s="7">
        <f>1-I16</f>
        <v>1.1312999999999462E-3</v>
      </c>
      <c r="M16" t="s">
        <v>77</v>
      </c>
      <c r="N16">
        <v>47.095799999999997</v>
      </c>
      <c r="O16">
        <v>6199</v>
      </c>
      <c r="P16">
        <f>F16-Q16-R16-O16</f>
        <v>2438868</v>
      </c>
      <c r="Q16">
        <v>6135</v>
      </c>
      <c r="R16">
        <v>67738</v>
      </c>
      <c r="S16" t="s">
        <v>69</v>
      </c>
    </row>
    <row r="17" spans="1:19" x14ac:dyDescent="0.25">
      <c r="A17" t="s">
        <v>9</v>
      </c>
      <c r="B17" s="5">
        <v>4.5999999999999996</v>
      </c>
      <c r="C17">
        <v>2387636</v>
      </c>
      <c r="D17">
        <v>9177966</v>
      </c>
      <c r="E17" s="2">
        <f>C17/D17</f>
        <v>0.26014870833036424</v>
      </c>
      <c r="F17">
        <v>2246838</v>
      </c>
      <c r="G17" s="3">
        <f>1-(F17/C17)</f>
        <v>5.8969625185748553E-2</v>
      </c>
      <c r="H17">
        <v>0.15</v>
      </c>
      <c r="I17">
        <v>0.98540970000000006</v>
      </c>
      <c r="J17">
        <v>0.93131370000000002</v>
      </c>
      <c r="K17">
        <v>0.99866849999999996</v>
      </c>
      <c r="L17" s="7">
        <f>1-I17</f>
        <v>1.4590299999999945E-2</v>
      </c>
      <c r="M17" t="s">
        <v>80</v>
      </c>
      <c r="N17">
        <v>7.1186999999999996</v>
      </c>
      <c r="O17">
        <v>971</v>
      </c>
      <c r="P17">
        <f>F17-Q17-R17-O17</f>
        <v>2180357</v>
      </c>
      <c r="Q17">
        <v>5754</v>
      </c>
      <c r="R17">
        <v>59756</v>
      </c>
      <c r="S17" t="s">
        <v>69</v>
      </c>
    </row>
    <row r="18" spans="1:19" x14ac:dyDescent="0.25">
      <c r="A18" t="s">
        <v>27</v>
      </c>
      <c r="B18" s="5">
        <v>5.62</v>
      </c>
      <c r="C18">
        <v>4704485</v>
      </c>
      <c r="D18">
        <v>20383675</v>
      </c>
      <c r="E18" s="2">
        <f>C18/D18</f>
        <v>0.23079670373472888</v>
      </c>
      <c r="F18">
        <v>3964769</v>
      </c>
      <c r="G18" s="3">
        <f>1-(F18/C18)</f>
        <v>0.15723633936552039</v>
      </c>
      <c r="H18">
        <v>0.13</v>
      </c>
      <c r="L18" s="7"/>
      <c r="M18" t="s">
        <v>79</v>
      </c>
      <c r="N18">
        <v>294.87</v>
      </c>
      <c r="O18">
        <v>27212</v>
      </c>
      <c r="P18">
        <f>F18-Q18-R18-O18</f>
        <v>3738870</v>
      </c>
      <c r="Q18">
        <v>442</v>
      </c>
      <c r="R18">
        <v>198245</v>
      </c>
      <c r="S18" t="s">
        <v>71</v>
      </c>
    </row>
    <row r="19" spans="1:19" x14ac:dyDescent="0.25">
      <c r="A19" t="s">
        <v>12</v>
      </c>
      <c r="B19" s="5">
        <v>4.1399999999999997</v>
      </c>
      <c r="C19">
        <v>3999993</v>
      </c>
      <c r="D19">
        <v>23557566</v>
      </c>
      <c r="E19" s="2">
        <f>C19/D19</f>
        <v>0.16979653161111805</v>
      </c>
      <c r="F19">
        <v>3733585</v>
      </c>
      <c r="G19" s="3">
        <f>1-(F19/C19)</f>
        <v>6.6602116553703961E-2</v>
      </c>
      <c r="H19">
        <v>0.1</v>
      </c>
      <c r="I19">
        <v>0.98158659999999998</v>
      </c>
      <c r="J19">
        <v>0.96663049999999995</v>
      </c>
      <c r="K19">
        <v>0.9933381</v>
      </c>
      <c r="L19" s="7">
        <f>1-I19</f>
        <v>1.8413400000000024E-2</v>
      </c>
      <c r="M19" t="s">
        <v>80</v>
      </c>
      <c r="N19">
        <v>76.526399999999995</v>
      </c>
      <c r="O19">
        <v>9224</v>
      </c>
      <c r="P19">
        <f>F19-Q19-R19-O19</f>
        <v>3533345</v>
      </c>
      <c r="Q19">
        <v>510</v>
      </c>
      <c r="R19">
        <v>190506</v>
      </c>
      <c r="S19" t="s">
        <v>71</v>
      </c>
    </row>
    <row r="20" spans="1:19" x14ac:dyDescent="0.25">
      <c r="A20" t="s">
        <v>38</v>
      </c>
      <c r="B20" s="5">
        <v>9.02</v>
      </c>
      <c r="C20">
        <v>1645602</v>
      </c>
      <c r="D20">
        <v>9823119</v>
      </c>
      <c r="E20" s="2">
        <f>C20/D20</f>
        <v>0.16752337012307394</v>
      </c>
      <c r="F20">
        <v>1341720</v>
      </c>
      <c r="G20" s="3">
        <f>1-(F20/C20)</f>
        <v>0.18466312024414167</v>
      </c>
      <c r="H20">
        <v>0.22</v>
      </c>
      <c r="I20">
        <v>0.99982530000000003</v>
      </c>
      <c r="J20">
        <v>0.99675219999999998</v>
      </c>
      <c r="K20">
        <v>0.99997049999999998</v>
      </c>
      <c r="L20" s="7">
        <f>1-I20</f>
        <v>1.746999999999721E-4</v>
      </c>
      <c r="M20" t="s">
        <v>87</v>
      </c>
      <c r="N20">
        <v>90.165099999999995</v>
      </c>
      <c r="O20">
        <v>9252</v>
      </c>
      <c r="P20">
        <f>F20-Q20-R20-O20</f>
        <v>1260987</v>
      </c>
      <c r="Q20">
        <v>1343</v>
      </c>
      <c r="R20">
        <v>70138</v>
      </c>
      <c r="S20" t="s">
        <v>71</v>
      </c>
    </row>
    <row r="21" spans="1:19" x14ac:dyDescent="0.25">
      <c r="A21" t="s">
        <v>51</v>
      </c>
      <c r="B21" s="5">
        <v>5.42</v>
      </c>
      <c r="C21">
        <v>2814973</v>
      </c>
      <c r="D21">
        <v>18734119</v>
      </c>
      <c r="E21" s="2">
        <f>C21/D21</f>
        <v>0.15025916083910859</v>
      </c>
      <c r="F21">
        <v>2667269</v>
      </c>
      <c r="G21" s="3">
        <f>1-(F21/C21)</f>
        <v>5.2470840750515224E-2</v>
      </c>
      <c r="H21">
        <v>0.1</v>
      </c>
      <c r="I21">
        <v>0.96606380000000003</v>
      </c>
      <c r="J21">
        <v>0.94860250000000002</v>
      </c>
      <c r="K21">
        <v>0.97909299999999999</v>
      </c>
      <c r="L21" s="7">
        <f>1-I21</f>
        <v>3.3936199999999972E-2</v>
      </c>
      <c r="M21" t="s">
        <v>80</v>
      </c>
      <c r="N21">
        <v>89.200999999999993</v>
      </c>
      <c r="O21">
        <v>10648</v>
      </c>
      <c r="P21">
        <f>F21-Q21-R21-O21</f>
        <v>2580194</v>
      </c>
      <c r="Q21">
        <v>6439</v>
      </c>
      <c r="R21">
        <v>69988</v>
      </c>
      <c r="S21" t="s">
        <v>69</v>
      </c>
    </row>
    <row r="22" spans="1:19" x14ac:dyDescent="0.25">
      <c r="A22" t="s">
        <v>7</v>
      </c>
      <c r="B22" s="5">
        <v>11</v>
      </c>
      <c r="C22">
        <v>1784421</v>
      </c>
      <c r="D22">
        <v>13134440</v>
      </c>
      <c r="E22" s="2">
        <f>C22/D22</f>
        <v>0.13585817134190722</v>
      </c>
      <c r="F22">
        <v>1679650</v>
      </c>
      <c r="G22" s="3">
        <f>1-(F22/C22)</f>
        <v>5.8714283232488285E-2</v>
      </c>
      <c r="H22">
        <v>0.15</v>
      </c>
      <c r="I22">
        <v>0.9983031</v>
      </c>
      <c r="J22">
        <v>0.97556229999999999</v>
      </c>
      <c r="K22">
        <v>0.99969949999999996</v>
      </c>
      <c r="L22" s="7">
        <f>1-I22</f>
        <v>1.6969000000000012E-3</v>
      </c>
      <c r="M22" t="s">
        <v>79</v>
      </c>
      <c r="N22">
        <v>21.016400000000001</v>
      </c>
      <c r="O22">
        <v>2812</v>
      </c>
      <c r="P22">
        <f>F22-Q22-R22-O22</f>
        <v>1592908</v>
      </c>
      <c r="Q22">
        <v>256</v>
      </c>
      <c r="R22">
        <v>83674</v>
      </c>
      <c r="S22" t="s">
        <v>71</v>
      </c>
    </row>
    <row r="23" spans="1:19" x14ac:dyDescent="0.25">
      <c r="A23" t="s">
        <v>52</v>
      </c>
      <c r="B23" s="5">
        <v>4.22</v>
      </c>
      <c r="C23">
        <v>1164768</v>
      </c>
      <c r="D23">
        <v>9091607</v>
      </c>
      <c r="E23" s="2">
        <f>C23/D23</f>
        <v>0.1281146446387311</v>
      </c>
      <c r="F23">
        <v>1115823</v>
      </c>
      <c r="G23" s="3">
        <f>1-(F23/C23)</f>
        <v>4.2021243715486656E-2</v>
      </c>
      <c r="H23">
        <v>0.12</v>
      </c>
      <c r="I23">
        <v>0.98589769999999999</v>
      </c>
      <c r="J23">
        <v>0.96879179999999998</v>
      </c>
      <c r="K23">
        <v>0.99628280000000002</v>
      </c>
      <c r="L23" s="7">
        <f>1-I23</f>
        <v>1.4102300000000012E-2</v>
      </c>
      <c r="M23" t="s">
        <v>80</v>
      </c>
      <c r="N23">
        <v>67.364000000000004</v>
      </c>
      <c r="O23">
        <v>8299</v>
      </c>
      <c r="P23">
        <f>F23-Q23-R23-O23</f>
        <v>1075303</v>
      </c>
      <c r="Q23">
        <v>2704</v>
      </c>
      <c r="R23">
        <v>29517</v>
      </c>
      <c r="S23" t="s">
        <v>69</v>
      </c>
    </row>
    <row r="24" spans="1:19" x14ac:dyDescent="0.25">
      <c r="A24" t="s">
        <v>50</v>
      </c>
      <c r="B24" s="5">
        <v>17.600000000000001</v>
      </c>
      <c r="C24">
        <v>1918776</v>
      </c>
      <c r="D24">
        <v>14982847</v>
      </c>
      <c r="E24" s="2">
        <f>C24/D24</f>
        <v>0.12806484642071031</v>
      </c>
      <c r="F24">
        <v>1810374</v>
      </c>
      <c r="G24" s="3">
        <f>1-(F24/C24)</f>
        <v>5.6495390811642454E-2</v>
      </c>
      <c r="H24">
        <v>0.11</v>
      </c>
      <c r="I24">
        <v>0.97648590000000002</v>
      </c>
      <c r="J24">
        <v>0.95918309999999996</v>
      </c>
      <c r="K24">
        <v>0.98839270000000001</v>
      </c>
      <c r="L24" s="7">
        <f>1-I24</f>
        <v>2.3514099999999982E-2</v>
      </c>
      <c r="M24" t="s">
        <v>80</v>
      </c>
      <c r="N24">
        <v>70.2303</v>
      </c>
      <c r="O24">
        <v>8315</v>
      </c>
      <c r="P24">
        <f>F24-Q24-R24-O24</f>
        <v>1750241</v>
      </c>
      <c r="Q24">
        <v>4442</v>
      </c>
      <c r="R24">
        <v>47376</v>
      </c>
      <c r="S24" t="s">
        <v>69</v>
      </c>
    </row>
    <row r="25" spans="1:19" x14ac:dyDescent="0.25">
      <c r="A25" t="s">
        <v>25</v>
      </c>
      <c r="B25" s="5" t="s">
        <v>65</v>
      </c>
      <c r="C25">
        <v>35</v>
      </c>
      <c r="D25">
        <v>337</v>
      </c>
      <c r="E25" s="2">
        <f>C25/D25</f>
        <v>0.10385756676557864</v>
      </c>
      <c r="F25">
        <v>35</v>
      </c>
      <c r="G25" s="3">
        <f>1-(F25/C25)</f>
        <v>0</v>
      </c>
      <c r="I25" t="s">
        <v>83</v>
      </c>
      <c r="J25" t="s">
        <v>83</v>
      </c>
      <c r="K25" t="s">
        <v>83</v>
      </c>
      <c r="L25" t="s">
        <v>83</v>
      </c>
      <c r="M25" t="s">
        <v>83</v>
      </c>
      <c r="N25">
        <v>0</v>
      </c>
      <c r="O25">
        <v>0</v>
      </c>
      <c r="P25">
        <f>F25-Q25-R25-O25</f>
        <v>35</v>
      </c>
      <c r="Q25">
        <v>0</v>
      </c>
      <c r="R25">
        <v>0</v>
      </c>
    </row>
    <row r="26" spans="1:19" x14ac:dyDescent="0.25">
      <c r="A26" t="s">
        <v>56</v>
      </c>
      <c r="B26" s="5">
        <v>10.199999999999999</v>
      </c>
      <c r="C26">
        <v>1239340</v>
      </c>
      <c r="D26">
        <v>13191847</v>
      </c>
      <c r="E26" s="2">
        <f>C26/D26</f>
        <v>9.3947420706137666E-2</v>
      </c>
      <c r="F26">
        <v>1161714</v>
      </c>
      <c r="G26" s="3">
        <f>1-(F26/C26)</f>
        <v>6.2634950860942062E-2</v>
      </c>
      <c r="H26">
        <v>0.19</v>
      </c>
      <c r="I26">
        <v>0.99951299999999998</v>
      </c>
      <c r="J26">
        <v>0.99146520000000005</v>
      </c>
      <c r="K26">
        <v>0.9999209</v>
      </c>
      <c r="L26" s="7">
        <f>1-I26</f>
        <v>4.870000000000152E-4</v>
      </c>
      <c r="M26" t="s">
        <v>84</v>
      </c>
      <c r="N26">
        <v>2.6511999999999998</v>
      </c>
      <c r="O26">
        <v>397</v>
      </c>
      <c r="P26">
        <f>F26-Q26-R26-O26</f>
        <v>1101197</v>
      </c>
      <c r="Q26">
        <v>4</v>
      </c>
      <c r="R26">
        <v>60116</v>
      </c>
      <c r="S26" t="s">
        <v>71</v>
      </c>
    </row>
    <row r="27" spans="1:19" x14ac:dyDescent="0.25">
      <c r="A27" t="s">
        <v>17</v>
      </c>
      <c r="B27" s="5">
        <v>9.1199999999999992</v>
      </c>
      <c r="C27">
        <v>1004370</v>
      </c>
      <c r="D27">
        <v>10779890</v>
      </c>
      <c r="E27" s="2">
        <f>C27/D27</f>
        <v>9.3170709534141818E-2</v>
      </c>
      <c r="F27">
        <v>935989</v>
      </c>
      <c r="G27" s="3">
        <f>1-(F27/C27)</f>
        <v>6.8083475213317812E-2</v>
      </c>
      <c r="H27">
        <v>0.14000000000000001</v>
      </c>
      <c r="I27">
        <v>0.99932430000000005</v>
      </c>
      <c r="J27">
        <v>0.98881560000000002</v>
      </c>
      <c r="K27">
        <v>0.99987219999999999</v>
      </c>
      <c r="L27" s="7">
        <f>1-I27</f>
        <v>6.7569999999994579E-4</v>
      </c>
      <c r="M27" t="s">
        <v>76</v>
      </c>
      <c r="N27">
        <v>74.005899999999997</v>
      </c>
      <c r="O27">
        <v>7329</v>
      </c>
      <c r="P27">
        <f>F27-Q27-R27-O27</f>
        <v>880650</v>
      </c>
      <c r="Q27">
        <v>104</v>
      </c>
      <c r="R27">
        <v>47906</v>
      </c>
      <c r="S27" t="s">
        <v>71</v>
      </c>
    </row>
    <row r="28" spans="1:19" x14ac:dyDescent="0.25">
      <c r="A28" t="s">
        <v>30</v>
      </c>
      <c r="B28" s="5">
        <v>0.95</v>
      </c>
      <c r="C28">
        <v>5204</v>
      </c>
      <c r="D28">
        <v>57169</v>
      </c>
      <c r="E28" s="2">
        <f>C28/D28</f>
        <v>9.1028354527803529E-2</v>
      </c>
      <c r="F28">
        <v>3761</v>
      </c>
      <c r="G28" s="3">
        <f>1-(F28/C28)</f>
        <v>0.27728670253651033</v>
      </c>
      <c r="H28" t="s">
        <v>58</v>
      </c>
      <c r="I28" t="s">
        <v>83</v>
      </c>
      <c r="J28" t="s">
        <v>83</v>
      </c>
      <c r="K28" t="s">
        <v>83</v>
      </c>
      <c r="L28" t="s">
        <v>83</v>
      </c>
      <c r="M28" t="s">
        <v>83</v>
      </c>
      <c r="N28">
        <v>2.0238599999999999E-2</v>
      </c>
      <c r="O28">
        <v>2</v>
      </c>
      <c r="P28">
        <f>F28-Q28-R28-O28</f>
        <v>3609</v>
      </c>
      <c r="Q28">
        <v>3</v>
      </c>
      <c r="R28">
        <v>147</v>
      </c>
      <c r="S28" t="s">
        <v>70</v>
      </c>
    </row>
    <row r="29" spans="1:19" x14ac:dyDescent="0.25">
      <c r="A29" t="s">
        <v>37</v>
      </c>
      <c r="B29" s="5">
        <v>0.25600000000000001</v>
      </c>
      <c r="C29">
        <v>529</v>
      </c>
      <c r="D29">
        <v>10305</v>
      </c>
      <c r="E29" s="2">
        <f>C29/D29</f>
        <v>5.1334303736050461E-2</v>
      </c>
      <c r="F29">
        <v>528</v>
      </c>
      <c r="G29" s="3">
        <f>1-(F29/C29)</f>
        <v>1.890359168241984E-3</v>
      </c>
      <c r="H29" t="s">
        <v>83</v>
      </c>
      <c r="I29" t="s">
        <v>83</v>
      </c>
      <c r="J29" t="s">
        <v>83</v>
      </c>
      <c r="K29" t="s">
        <v>83</v>
      </c>
      <c r="L29" t="s">
        <v>83</v>
      </c>
      <c r="M29" t="s">
        <v>83</v>
      </c>
      <c r="N29">
        <v>3.8399900000000001E-2</v>
      </c>
      <c r="O29">
        <v>4</v>
      </c>
      <c r="P29">
        <f>F29-Q29-R29-O29</f>
        <v>511</v>
      </c>
      <c r="Q29">
        <v>2</v>
      </c>
      <c r="R29">
        <v>11</v>
      </c>
      <c r="S29" t="s">
        <v>72</v>
      </c>
    </row>
    <row r="30" spans="1:19" x14ac:dyDescent="0.25">
      <c r="A30" t="s">
        <v>13</v>
      </c>
      <c r="B30" s="5">
        <v>10.7</v>
      </c>
      <c r="C30">
        <v>616361</v>
      </c>
      <c r="D30">
        <v>12593496</v>
      </c>
      <c r="E30" s="2">
        <f>C30/D30</f>
        <v>4.8942803491580096E-2</v>
      </c>
      <c r="F30">
        <v>575635</v>
      </c>
      <c r="G30" s="3">
        <f>1-(F30/C30)</f>
        <v>6.6074913889749731E-2</v>
      </c>
      <c r="H30">
        <v>0.16</v>
      </c>
      <c r="I30">
        <v>0.99811490000000003</v>
      </c>
      <c r="J30">
        <v>0.97186320000000004</v>
      </c>
      <c r="K30">
        <v>0.99966569999999999</v>
      </c>
      <c r="L30" s="7">
        <f>1-I30</f>
        <v>1.8850999999999729E-3</v>
      </c>
      <c r="M30" t="s">
        <v>81</v>
      </c>
      <c r="N30">
        <v>21.588699999999999</v>
      </c>
      <c r="O30">
        <v>2778</v>
      </c>
      <c r="P30">
        <f>F30-Q30-R30-O30</f>
        <v>544486</v>
      </c>
      <c r="Q30">
        <v>86</v>
      </c>
      <c r="R30">
        <v>28285</v>
      </c>
      <c r="S30" t="s">
        <v>71</v>
      </c>
    </row>
    <row r="31" spans="1:19" x14ac:dyDescent="0.25">
      <c r="A31" t="s">
        <v>54</v>
      </c>
      <c r="B31" s="5">
        <v>7.06</v>
      </c>
      <c r="C31">
        <v>409665</v>
      </c>
      <c r="D31">
        <v>9017081</v>
      </c>
      <c r="E31" s="2">
        <f>C31/D31</f>
        <v>4.5432108239906017E-2</v>
      </c>
      <c r="F31">
        <v>384314</v>
      </c>
      <c r="G31" s="3">
        <f>1-(F31/C31)</f>
        <v>6.1882269659355837E-2</v>
      </c>
      <c r="H31">
        <v>0.16</v>
      </c>
      <c r="I31">
        <v>0.97657240000000001</v>
      </c>
      <c r="J31">
        <v>0.88842120000000002</v>
      </c>
      <c r="K31">
        <v>0.99649350000000003</v>
      </c>
      <c r="L31" s="7">
        <f>1-I31</f>
        <v>2.3427599999999993E-2</v>
      </c>
      <c r="M31" t="s">
        <v>85</v>
      </c>
      <c r="N31">
        <v>2.7093600000000002</v>
      </c>
      <c r="O31">
        <v>386</v>
      </c>
      <c r="P31">
        <f>F31-Q31-R31-O31</f>
        <v>373652</v>
      </c>
      <c r="Q31">
        <v>0</v>
      </c>
      <c r="R31">
        <v>10276</v>
      </c>
      <c r="S31" t="s">
        <v>69</v>
      </c>
    </row>
    <row r="32" spans="1:19" x14ac:dyDescent="0.25">
      <c r="A32" t="s">
        <v>6</v>
      </c>
      <c r="B32" s="5">
        <v>5.0599999999999996</v>
      </c>
      <c r="C32">
        <v>637055</v>
      </c>
      <c r="D32">
        <v>21491048</v>
      </c>
      <c r="E32" s="2">
        <f>C32/D32</f>
        <v>2.9642807554103458E-2</v>
      </c>
      <c r="F32">
        <v>583022</v>
      </c>
      <c r="G32" s="3">
        <f>1-(F32/C32)</f>
        <v>8.4816852548053157E-2</v>
      </c>
      <c r="H32">
        <v>0.2</v>
      </c>
      <c r="I32">
        <v>0.96155100000000004</v>
      </c>
      <c r="J32">
        <v>0.94734280000000004</v>
      </c>
      <c r="K32">
        <v>0.97416619999999998</v>
      </c>
      <c r="L32" s="7">
        <f>1-I32</f>
        <v>3.8448999999999955E-2</v>
      </c>
      <c r="M32" t="s">
        <v>75</v>
      </c>
      <c r="N32">
        <v>214.77199999999999</v>
      </c>
      <c r="O32">
        <v>14970</v>
      </c>
      <c r="P32">
        <f>F32-Q32-R32-O32</f>
        <v>539172</v>
      </c>
      <c r="Q32">
        <v>61</v>
      </c>
      <c r="R32">
        <v>28819</v>
      </c>
      <c r="S32" t="s">
        <v>71</v>
      </c>
    </row>
    <row r="33" spans="1:19" x14ac:dyDescent="0.25">
      <c r="A33" t="s">
        <v>33</v>
      </c>
      <c r="B33" s="5">
        <v>0.25800000000000001</v>
      </c>
      <c r="C33">
        <v>1</v>
      </c>
      <c r="D33">
        <v>38</v>
      </c>
      <c r="E33" s="2">
        <f>C33/D33</f>
        <v>2.6315789473684209E-2</v>
      </c>
      <c r="F33">
        <v>1</v>
      </c>
      <c r="G33" s="3">
        <f>1-(F33/C33)</f>
        <v>0</v>
      </c>
      <c r="I33" t="s">
        <v>83</v>
      </c>
      <c r="J33" t="s">
        <v>83</v>
      </c>
      <c r="K33" t="s">
        <v>83</v>
      </c>
      <c r="L33" t="s">
        <v>83</v>
      </c>
      <c r="M33" t="s">
        <v>83</v>
      </c>
      <c r="N33">
        <v>0</v>
      </c>
      <c r="O33">
        <v>0</v>
      </c>
      <c r="P33">
        <f>F33-Q33-R33-O33</f>
        <v>1</v>
      </c>
      <c r="Q33">
        <v>0</v>
      </c>
      <c r="R33">
        <v>0</v>
      </c>
    </row>
    <row r="34" spans="1:19" x14ac:dyDescent="0.25">
      <c r="A34" t="s">
        <v>44</v>
      </c>
      <c r="B34" s="5">
        <v>13.6</v>
      </c>
      <c r="C34">
        <v>207097</v>
      </c>
      <c r="D34">
        <v>9158215</v>
      </c>
      <c r="E34" s="2">
        <f>C34/D34</f>
        <v>2.2613249415961517E-2</v>
      </c>
      <c r="F34">
        <v>194540</v>
      </c>
      <c r="G34" s="3">
        <f>1-(F34/C34)</f>
        <v>6.0633422985364338E-2</v>
      </c>
      <c r="H34">
        <v>0.23</v>
      </c>
      <c r="I34">
        <v>0.99911399999999995</v>
      </c>
      <c r="J34">
        <v>0.98220929999999995</v>
      </c>
      <c r="K34">
        <v>0.99984070000000003</v>
      </c>
      <c r="L34" s="7">
        <f>1-I34</f>
        <v>8.8600000000005341E-4</v>
      </c>
      <c r="M34" t="s">
        <v>79</v>
      </c>
      <c r="N34">
        <v>25.715399999999999</v>
      </c>
      <c r="O34">
        <v>3504</v>
      </c>
      <c r="P34">
        <f>F34-Q34-R34-O34</f>
        <v>185507</v>
      </c>
      <c r="Q34">
        <v>467</v>
      </c>
      <c r="R34">
        <v>5062</v>
      </c>
      <c r="S34" t="s">
        <v>69</v>
      </c>
    </row>
    <row r="35" spans="1:19" x14ac:dyDescent="0.25">
      <c r="A35" t="s">
        <v>21</v>
      </c>
      <c r="B35" s="5">
        <v>13.1</v>
      </c>
      <c r="C35">
        <v>168650</v>
      </c>
      <c r="D35">
        <v>7728520</v>
      </c>
      <c r="E35" s="2">
        <f>C35/D35</f>
        <v>2.1821771826947462E-2</v>
      </c>
      <c r="F35">
        <v>122224</v>
      </c>
      <c r="G35" s="3">
        <f>1-(F35/C35)</f>
        <v>0.27528016602431071</v>
      </c>
      <c r="H35" t="s">
        <v>58</v>
      </c>
      <c r="I35" t="s">
        <v>83</v>
      </c>
      <c r="J35" t="s">
        <v>83</v>
      </c>
      <c r="K35" t="s">
        <v>83</v>
      </c>
      <c r="L35" t="s">
        <v>83</v>
      </c>
      <c r="M35" t="s">
        <v>83</v>
      </c>
      <c r="N35">
        <v>0.625556</v>
      </c>
      <c r="O35">
        <v>88</v>
      </c>
      <c r="P35">
        <f>F35-Q35-R35-O35</f>
        <v>116336</v>
      </c>
      <c r="Q35">
        <v>30</v>
      </c>
      <c r="R35">
        <v>5770</v>
      </c>
      <c r="S35" t="s">
        <v>71</v>
      </c>
    </row>
    <row r="36" spans="1:19" x14ac:dyDescent="0.25">
      <c r="A36" t="s">
        <v>14</v>
      </c>
      <c r="B36" s="5">
        <v>11.3</v>
      </c>
      <c r="C36">
        <v>143995</v>
      </c>
      <c r="D36">
        <v>9027466</v>
      </c>
      <c r="E36" s="2">
        <f>C36/D36</f>
        <v>1.5950766250462753E-2</v>
      </c>
      <c r="F36">
        <v>136760</v>
      </c>
      <c r="G36" s="3">
        <f>1-(F36/C36)</f>
        <v>5.0244800166672432E-2</v>
      </c>
      <c r="H36">
        <v>0.19</v>
      </c>
      <c r="I36" t="s">
        <v>83</v>
      </c>
      <c r="J36" t="s">
        <v>83</v>
      </c>
      <c r="K36" t="s">
        <v>83</v>
      </c>
      <c r="L36" t="s">
        <v>83</v>
      </c>
      <c r="M36" t="s">
        <v>83</v>
      </c>
      <c r="N36">
        <v>0.82978200000000002</v>
      </c>
      <c r="O36">
        <v>116</v>
      </c>
      <c r="P36">
        <f>F36-Q36-R36-O36</f>
        <v>128530</v>
      </c>
      <c r="Q36">
        <v>950</v>
      </c>
      <c r="R36">
        <v>7164</v>
      </c>
      <c r="S36" t="s">
        <v>71</v>
      </c>
    </row>
    <row r="37" spans="1:19" x14ac:dyDescent="0.25">
      <c r="A37" t="s">
        <v>53</v>
      </c>
      <c r="B37" s="5">
        <v>11</v>
      </c>
      <c r="C37">
        <v>153881</v>
      </c>
      <c r="D37">
        <v>9749988</v>
      </c>
      <c r="E37" s="2">
        <f>C37/D37</f>
        <v>1.5782686091511088E-2</v>
      </c>
      <c r="F37">
        <v>151012</v>
      </c>
      <c r="G37" s="3">
        <f>1-(F37/C37)</f>
        <v>1.8644277071243387E-2</v>
      </c>
      <c r="H37">
        <v>0.2</v>
      </c>
      <c r="I37" t="s">
        <v>83</v>
      </c>
      <c r="J37" t="s">
        <v>83</v>
      </c>
      <c r="K37" t="s">
        <v>83</v>
      </c>
      <c r="L37" t="s">
        <v>83</v>
      </c>
      <c r="M37" t="s">
        <v>83</v>
      </c>
      <c r="N37">
        <v>1.21984</v>
      </c>
      <c r="O37">
        <v>178</v>
      </c>
      <c r="P37">
        <f>F37-Q37-R37-O37</f>
        <v>146908</v>
      </c>
      <c r="Q37">
        <v>4</v>
      </c>
      <c r="R37">
        <v>3922</v>
      </c>
      <c r="S37" t="s">
        <v>68</v>
      </c>
    </row>
    <row r="38" spans="1:19" x14ac:dyDescent="0.25">
      <c r="A38" t="s">
        <v>8</v>
      </c>
      <c r="B38" s="5">
        <v>8.1999999999999993</v>
      </c>
      <c r="C38">
        <v>160646</v>
      </c>
      <c r="D38">
        <v>10264972</v>
      </c>
      <c r="E38" s="2">
        <f>C38/D38</f>
        <v>1.5649920915517354E-2</v>
      </c>
      <c r="F38">
        <v>150896</v>
      </c>
      <c r="G38" s="3">
        <f>1-(F38/C38)</f>
        <v>6.0692454216102476E-2</v>
      </c>
      <c r="H38">
        <v>0.15</v>
      </c>
      <c r="I38">
        <v>0.98170869999999999</v>
      </c>
      <c r="J38">
        <v>0.95933579999999996</v>
      </c>
      <c r="K38">
        <v>0.99530600000000002</v>
      </c>
      <c r="L38" s="7">
        <f>1-I38</f>
        <v>1.829130000000001E-2</v>
      </c>
      <c r="M38" t="s">
        <v>82</v>
      </c>
      <c r="N38">
        <v>31.7605</v>
      </c>
      <c r="O38">
        <v>4122</v>
      </c>
      <c r="P38">
        <f>F38-Q38-R38-O38</f>
        <v>139422</v>
      </c>
      <c r="Q38">
        <v>18</v>
      </c>
      <c r="R38">
        <v>7334</v>
      </c>
      <c r="S38" t="s">
        <v>71</v>
      </c>
    </row>
    <row r="39" spans="1:19" x14ac:dyDescent="0.25">
      <c r="A39" t="s">
        <v>29</v>
      </c>
      <c r="B39" s="5">
        <v>1.1000000000000001</v>
      </c>
      <c r="C39">
        <v>3362</v>
      </c>
      <c r="D39">
        <v>242045</v>
      </c>
      <c r="E39" s="2">
        <f>C39/D39</f>
        <v>1.3889979136111053E-2</v>
      </c>
      <c r="F39">
        <v>2385</v>
      </c>
      <c r="G39" s="3">
        <f>1-(F39/C39)</f>
        <v>0.29060083283759663</v>
      </c>
      <c r="H39">
        <v>0.09</v>
      </c>
      <c r="I39" t="s">
        <v>83</v>
      </c>
      <c r="J39" t="s">
        <v>83</v>
      </c>
      <c r="K39" t="s">
        <v>83</v>
      </c>
      <c r="L39" t="s">
        <v>83</v>
      </c>
      <c r="M39" t="s">
        <v>83</v>
      </c>
      <c r="N39">
        <v>9.4189599999999998E-2</v>
      </c>
      <c r="O39">
        <v>13</v>
      </c>
      <c r="P39">
        <f>F39-Q39-R39-O39</f>
        <v>2292</v>
      </c>
      <c r="Q39">
        <v>8</v>
      </c>
      <c r="R39">
        <v>72</v>
      </c>
      <c r="S39" t="s">
        <v>68</v>
      </c>
    </row>
    <row r="40" spans="1:19" x14ac:dyDescent="0.25">
      <c r="A40" t="s">
        <v>19</v>
      </c>
      <c r="B40" s="5">
        <v>15.2</v>
      </c>
      <c r="C40">
        <v>72974</v>
      </c>
      <c r="D40">
        <v>7891857</v>
      </c>
      <c r="E40" s="2">
        <f>C40/D40</f>
        <v>9.2467463614710702E-3</v>
      </c>
      <c r="F40">
        <v>70619</v>
      </c>
      <c r="G40" s="3">
        <f>1-(F40/C40)</f>
        <v>3.2271768026968517E-2</v>
      </c>
      <c r="H40">
        <v>0.3</v>
      </c>
      <c r="I40" t="s">
        <v>83</v>
      </c>
      <c r="J40" t="s">
        <v>83</v>
      </c>
      <c r="K40" t="s">
        <v>83</v>
      </c>
      <c r="L40" t="s">
        <v>83</v>
      </c>
      <c r="M40" t="s">
        <v>83</v>
      </c>
      <c r="N40">
        <v>0.44922499999999999</v>
      </c>
      <c r="O40">
        <v>66</v>
      </c>
      <c r="P40">
        <f>F40-Q40-R40-O40</f>
        <v>68549</v>
      </c>
      <c r="Q40">
        <v>133</v>
      </c>
      <c r="R40">
        <v>1871</v>
      </c>
      <c r="S40" t="s">
        <v>68</v>
      </c>
    </row>
    <row r="41" spans="1:19" x14ac:dyDescent="0.25">
      <c r="A41" t="s">
        <v>15</v>
      </c>
      <c r="B41" s="5">
        <v>12.8</v>
      </c>
      <c r="C41">
        <v>91852</v>
      </c>
      <c r="D41">
        <v>10143681</v>
      </c>
      <c r="E41" s="2">
        <f>C41/D41</f>
        <v>9.0550954825965053E-3</v>
      </c>
      <c r="F41">
        <v>86601</v>
      </c>
      <c r="G41" s="3">
        <f>1-(F41/C41)</f>
        <v>5.7168052954753246E-2</v>
      </c>
      <c r="H41">
        <v>0.2</v>
      </c>
      <c r="I41" t="s">
        <v>83</v>
      </c>
      <c r="J41" t="s">
        <v>83</v>
      </c>
      <c r="K41" t="s">
        <v>83</v>
      </c>
      <c r="L41" t="s">
        <v>83</v>
      </c>
      <c r="M41" t="s">
        <v>83</v>
      </c>
      <c r="N41">
        <v>0.37509599999999998</v>
      </c>
      <c r="O41">
        <v>53</v>
      </c>
      <c r="P41">
        <f>F41-Q41-R41-O41</f>
        <v>81908</v>
      </c>
      <c r="Q41">
        <v>144</v>
      </c>
      <c r="R41">
        <v>4496</v>
      </c>
      <c r="S41" t="s">
        <v>71</v>
      </c>
    </row>
    <row r="42" spans="1:19" x14ac:dyDescent="0.25">
      <c r="A42" t="s">
        <v>20</v>
      </c>
      <c r="B42" s="5">
        <v>1.35</v>
      </c>
      <c r="C42">
        <v>8129</v>
      </c>
      <c r="D42">
        <v>976832</v>
      </c>
      <c r="E42" s="2">
        <f>C42/D42</f>
        <v>8.3217994496494786E-3</v>
      </c>
      <c r="F42">
        <v>7232</v>
      </c>
      <c r="G42" s="3">
        <f>1-(F42/C42)</f>
        <v>0.11034567597490463</v>
      </c>
      <c r="H42" t="s">
        <v>58</v>
      </c>
      <c r="I42" t="s">
        <v>83</v>
      </c>
      <c r="J42" t="s">
        <v>83</v>
      </c>
      <c r="K42" t="s">
        <v>83</v>
      </c>
      <c r="L42" t="s">
        <v>83</v>
      </c>
      <c r="M42" t="s">
        <v>83</v>
      </c>
      <c r="N42">
        <v>4.4691099999999997E-2</v>
      </c>
      <c r="O42">
        <v>5</v>
      </c>
      <c r="P42">
        <f>F42-Q42-R42-O42</f>
        <v>6915</v>
      </c>
      <c r="Q42">
        <v>5</v>
      </c>
      <c r="R42">
        <v>307</v>
      </c>
      <c r="S42" t="s">
        <v>70</v>
      </c>
    </row>
    <row r="43" spans="1:19" x14ac:dyDescent="0.25">
      <c r="A43" t="s">
        <v>28</v>
      </c>
      <c r="B43" s="5">
        <v>11.8</v>
      </c>
      <c r="C43">
        <v>47415</v>
      </c>
      <c r="D43">
        <v>5855513</v>
      </c>
      <c r="E43" s="2">
        <f>C43/D43</f>
        <v>8.0974971791540722E-3</v>
      </c>
      <c r="F43">
        <v>36781</v>
      </c>
      <c r="G43" s="3">
        <f>1-(F43/C43)</f>
        <v>0.22427501845407571</v>
      </c>
      <c r="H43" t="s">
        <v>58</v>
      </c>
      <c r="I43" t="s">
        <v>83</v>
      </c>
      <c r="J43" t="s">
        <v>83</v>
      </c>
      <c r="K43" t="s">
        <v>83</v>
      </c>
      <c r="L43" t="s">
        <v>83</v>
      </c>
      <c r="M43" t="s">
        <v>83</v>
      </c>
      <c r="N43">
        <v>0.117455</v>
      </c>
      <c r="O43">
        <v>18</v>
      </c>
      <c r="P43">
        <f>F43-Q43-R43-O43</f>
        <v>35194</v>
      </c>
      <c r="Q43">
        <v>30</v>
      </c>
      <c r="R43">
        <v>1539</v>
      </c>
      <c r="S43" t="s">
        <v>70</v>
      </c>
    </row>
    <row r="44" spans="1:19" x14ac:dyDescent="0.25">
      <c r="A44" t="s">
        <v>39</v>
      </c>
      <c r="B44" s="5">
        <v>8.0399999999999991</v>
      </c>
      <c r="C44">
        <v>138779</v>
      </c>
      <c r="D44">
        <v>23276263</v>
      </c>
      <c r="E44" s="2">
        <f>C44/D44</f>
        <v>5.9622543361019763E-3</v>
      </c>
      <c r="F44">
        <v>133687</v>
      </c>
      <c r="G44" s="3">
        <f>1-(F44/C44)</f>
        <v>3.6691430259621405E-2</v>
      </c>
      <c r="H44">
        <v>0.16</v>
      </c>
      <c r="I44">
        <v>0.96711740000000002</v>
      </c>
      <c r="J44">
        <v>0.92148010000000002</v>
      </c>
      <c r="K44">
        <v>0.99350760000000005</v>
      </c>
      <c r="L44" s="7">
        <f>1-I44</f>
        <v>3.2882599999999984E-2</v>
      </c>
      <c r="M44" t="s">
        <v>87</v>
      </c>
      <c r="N44">
        <v>9.4001400000000004</v>
      </c>
      <c r="O44">
        <v>1262</v>
      </c>
      <c r="P44">
        <f>F44-Q44-R44-O44</f>
        <v>125715</v>
      </c>
      <c r="Q44">
        <v>19</v>
      </c>
      <c r="R44">
        <v>6691</v>
      </c>
      <c r="S44" t="s">
        <v>71</v>
      </c>
    </row>
    <row r="45" spans="1:19" x14ac:dyDescent="0.25">
      <c r="A45" t="s">
        <v>26</v>
      </c>
      <c r="B45" s="5">
        <v>6.12</v>
      </c>
      <c r="C45">
        <v>94612</v>
      </c>
      <c r="D45">
        <v>29606982</v>
      </c>
      <c r="E45" s="2">
        <f>C45/D45</f>
        <v>3.1955975789764723E-3</v>
      </c>
      <c r="F45">
        <v>91741</v>
      </c>
      <c r="G45" s="3">
        <f>1-(F45/C45)</f>
        <v>3.0344987950788438E-2</v>
      </c>
      <c r="H45">
        <v>0.13</v>
      </c>
      <c r="I45">
        <v>0.9939964</v>
      </c>
      <c r="J45">
        <v>0.95585180000000003</v>
      </c>
      <c r="K45">
        <v>0.99925600000000003</v>
      </c>
      <c r="L45" s="7">
        <f>1-I45</f>
        <v>6.0035999999999978E-3</v>
      </c>
      <c r="M45" t="s">
        <v>79</v>
      </c>
      <c r="N45">
        <v>12.896699999999999</v>
      </c>
      <c r="O45">
        <v>1682</v>
      </c>
      <c r="P45">
        <f>F45-Q45-R45-O45</f>
        <v>85628</v>
      </c>
      <c r="Q45">
        <v>8</v>
      </c>
      <c r="R45">
        <v>4423</v>
      </c>
      <c r="S45" t="s">
        <v>71</v>
      </c>
    </row>
    <row r="46" spans="1:19" x14ac:dyDescent="0.25">
      <c r="A46" t="s">
        <v>11</v>
      </c>
      <c r="B46" s="5">
        <v>8.94</v>
      </c>
      <c r="C46">
        <v>38600</v>
      </c>
      <c r="D46">
        <v>13551617</v>
      </c>
      <c r="E46" s="2">
        <f>C46/D46</f>
        <v>2.848368574761226E-3</v>
      </c>
      <c r="F46">
        <v>37077</v>
      </c>
      <c r="G46" s="3">
        <f>1-(F46/C46)</f>
        <v>3.9455958549222792E-2</v>
      </c>
      <c r="H46">
        <v>0.25</v>
      </c>
      <c r="I46" t="s">
        <v>83</v>
      </c>
      <c r="J46" t="s">
        <v>83</v>
      </c>
      <c r="K46" t="s">
        <v>83</v>
      </c>
      <c r="L46" t="s">
        <v>83</v>
      </c>
      <c r="M46" t="s">
        <v>83</v>
      </c>
      <c r="N46">
        <v>0.168793</v>
      </c>
      <c r="O46">
        <v>21</v>
      </c>
      <c r="P46">
        <f>F46-Q46-R46-O46</f>
        <v>35885</v>
      </c>
      <c r="Q46">
        <v>13</v>
      </c>
      <c r="R46">
        <v>1158</v>
      </c>
      <c r="S46" t="s">
        <v>68</v>
      </c>
    </row>
    <row r="47" spans="1:19" x14ac:dyDescent="0.25">
      <c r="A47" t="s">
        <v>10</v>
      </c>
      <c r="B47" s="5">
        <v>9.06</v>
      </c>
      <c r="C47">
        <v>26484</v>
      </c>
      <c r="D47">
        <v>18269609</v>
      </c>
      <c r="E47" s="2">
        <f>C47/D47</f>
        <v>1.4496205145933883E-3</v>
      </c>
      <c r="F47">
        <v>25213</v>
      </c>
      <c r="G47" s="3">
        <f>1-(F47/C47)</f>
        <v>4.7991239993958601E-2</v>
      </c>
      <c r="H47">
        <v>0.22</v>
      </c>
      <c r="I47" t="s">
        <v>83</v>
      </c>
      <c r="J47" t="s">
        <v>83</v>
      </c>
      <c r="K47" t="s">
        <v>83</v>
      </c>
      <c r="L47" t="s">
        <v>83</v>
      </c>
      <c r="M47" t="s">
        <v>83</v>
      </c>
      <c r="N47">
        <v>0.42601899999999998</v>
      </c>
      <c r="O47">
        <v>67</v>
      </c>
      <c r="P47">
        <f>F47-Q47-R47-O47</f>
        <v>24292</v>
      </c>
      <c r="Q47">
        <v>86</v>
      </c>
      <c r="R47">
        <v>768</v>
      </c>
      <c r="S47" t="s">
        <v>72</v>
      </c>
    </row>
    <row r="48" spans="1:19" x14ac:dyDescent="0.25">
      <c r="A48" t="s">
        <v>16</v>
      </c>
      <c r="B48" s="5">
        <v>11.8</v>
      </c>
      <c r="C48">
        <v>14545</v>
      </c>
      <c r="D48">
        <v>10407202</v>
      </c>
      <c r="E48" s="2">
        <f>C48/D48</f>
        <v>1.3975898613287222E-3</v>
      </c>
      <c r="F48">
        <v>13864</v>
      </c>
      <c r="G48" s="3">
        <f>1-(F48/C48)</f>
        <v>4.6820213131660404E-2</v>
      </c>
      <c r="H48">
        <v>0.22</v>
      </c>
      <c r="I48" t="s">
        <v>83</v>
      </c>
      <c r="J48" t="s">
        <v>83</v>
      </c>
      <c r="K48" t="s">
        <v>83</v>
      </c>
      <c r="L48" t="s">
        <v>83</v>
      </c>
      <c r="M48" t="s">
        <v>83</v>
      </c>
      <c r="N48">
        <v>0.20291999999999999</v>
      </c>
      <c r="O48">
        <v>27</v>
      </c>
      <c r="P48">
        <f>F48-Q48-R48-O48</f>
        <v>13152</v>
      </c>
      <c r="Q48">
        <v>5</v>
      </c>
      <c r="R48">
        <v>680</v>
      </c>
      <c r="S48" t="s">
        <v>71</v>
      </c>
    </row>
    <row r="49" spans="1:19" x14ac:dyDescent="0.25">
      <c r="A49" t="s">
        <v>42</v>
      </c>
      <c r="B49" s="5">
        <v>12</v>
      </c>
      <c r="C49">
        <v>11446</v>
      </c>
      <c r="D49">
        <v>8873110</v>
      </c>
      <c r="E49" s="2">
        <f>C49/D49</f>
        <v>1.2899648488523189E-3</v>
      </c>
      <c r="F49">
        <v>10881</v>
      </c>
      <c r="G49" s="3">
        <f>1-(F49/C49)</f>
        <v>4.9362222610518924E-2</v>
      </c>
      <c r="H49">
        <v>0.26</v>
      </c>
      <c r="I49" t="s">
        <v>83</v>
      </c>
      <c r="J49" t="s">
        <v>83</v>
      </c>
      <c r="K49" t="s">
        <v>83</v>
      </c>
      <c r="L49" t="s">
        <v>83</v>
      </c>
      <c r="M49" t="s">
        <v>83</v>
      </c>
      <c r="N49">
        <v>6.9202899999999998E-2</v>
      </c>
      <c r="O49">
        <v>9</v>
      </c>
      <c r="P49">
        <f>F49-Q49-R49-O49</f>
        <v>10582</v>
      </c>
      <c r="Q49">
        <v>4</v>
      </c>
      <c r="R49">
        <v>286</v>
      </c>
      <c r="S49" t="s">
        <v>68</v>
      </c>
    </row>
    <row r="50" spans="1:19" x14ac:dyDescent="0.25">
      <c r="A50" t="s">
        <v>45</v>
      </c>
      <c r="B50" s="5">
        <v>7.34</v>
      </c>
      <c r="C50">
        <v>5161</v>
      </c>
      <c r="D50">
        <v>9545921</v>
      </c>
      <c r="E50" s="2">
        <f>C50/D50</f>
        <v>5.406497707240611E-4</v>
      </c>
      <c r="F50">
        <v>5026</v>
      </c>
      <c r="G50" s="3">
        <f>1-(F50/C50)</f>
        <v>2.6157721371827147E-2</v>
      </c>
      <c r="H50">
        <v>0.15</v>
      </c>
      <c r="I50" t="s">
        <v>83</v>
      </c>
      <c r="J50" t="s">
        <v>83</v>
      </c>
      <c r="K50" t="s">
        <v>83</v>
      </c>
      <c r="L50" t="s">
        <v>83</v>
      </c>
      <c r="M50" t="s">
        <v>83</v>
      </c>
      <c r="N50">
        <v>9.64449E-2</v>
      </c>
      <c r="O50">
        <v>10</v>
      </c>
      <c r="P50">
        <f>F50-Q50-R50-O50</f>
        <v>4785</v>
      </c>
      <c r="Q50">
        <v>25</v>
      </c>
      <c r="R50">
        <v>206</v>
      </c>
      <c r="S50" t="s">
        <v>70</v>
      </c>
    </row>
    <row r="51" spans="1:19" x14ac:dyDescent="0.25">
      <c r="A51" t="s">
        <v>40</v>
      </c>
      <c r="B51" s="5">
        <v>10.199999999999999</v>
      </c>
      <c r="C51">
        <v>8367</v>
      </c>
      <c r="D51">
        <v>15784254</v>
      </c>
      <c r="E51" s="2">
        <f>C51/D51</f>
        <v>5.3008523557717714E-4</v>
      </c>
      <c r="F51">
        <v>8154</v>
      </c>
      <c r="G51" s="3">
        <f>1-(F51/C51)</f>
        <v>2.5457153101470009E-2</v>
      </c>
      <c r="H51">
        <v>0.1</v>
      </c>
      <c r="I51" t="s">
        <v>83</v>
      </c>
      <c r="J51" t="s">
        <v>83</v>
      </c>
      <c r="K51" t="s">
        <v>83</v>
      </c>
      <c r="L51" t="s">
        <v>83</v>
      </c>
      <c r="M51" t="s">
        <v>83</v>
      </c>
      <c r="N51">
        <v>0.27509099999999997</v>
      </c>
      <c r="O51">
        <v>45</v>
      </c>
      <c r="P51">
        <f>F51-Q51-R51-O51</f>
        <v>7719</v>
      </c>
      <c r="Q51">
        <v>45</v>
      </c>
      <c r="R51">
        <v>345</v>
      </c>
      <c r="S51" t="s">
        <v>70</v>
      </c>
    </row>
    <row r="52" spans="1:19" x14ac:dyDescent="0.25">
      <c r="A52" t="s">
        <v>31</v>
      </c>
      <c r="B52" s="5">
        <v>12.1</v>
      </c>
      <c r="C52">
        <v>3183</v>
      </c>
      <c r="D52">
        <v>11853294</v>
      </c>
      <c r="E52" s="2">
        <f>C52/D52</f>
        <v>2.6853294957502954E-4</v>
      </c>
      <c r="F52">
        <v>3005</v>
      </c>
      <c r="G52" s="3">
        <f>1-(F52/C52)</f>
        <v>5.5922086082312306E-2</v>
      </c>
      <c r="H52">
        <v>0.3</v>
      </c>
      <c r="I52" t="s">
        <v>83</v>
      </c>
      <c r="J52" t="s">
        <v>83</v>
      </c>
      <c r="K52" t="s">
        <v>83</v>
      </c>
      <c r="L52" t="s">
        <v>83</v>
      </c>
      <c r="M52" t="s">
        <v>83</v>
      </c>
      <c r="N52">
        <v>2.4689900000000001E-2</v>
      </c>
      <c r="O52">
        <v>6</v>
      </c>
      <c r="P52">
        <f>F52-Q52-R52-O52</f>
        <v>2920</v>
      </c>
      <c r="Q52">
        <v>2</v>
      </c>
      <c r="R52">
        <v>77</v>
      </c>
      <c r="S52" t="s">
        <v>72</v>
      </c>
    </row>
    <row r="53" spans="1:19" x14ac:dyDescent="0.25">
      <c r="A53" t="s">
        <v>55</v>
      </c>
      <c r="B53" s="5">
        <v>10.9</v>
      </c>
      <c r="C53">
        <v>3112</v>
      </c>
      <c r="D53">
        <v>13323062</v>
      </c>
      <c r="E53" s="2">
        <f>C53/D53</f>
        <v>2.3357993830547361E-4</v>
      </c>
      <c r="F53">
        <v>2895</v>
      </c>
      <c r="G53" s="3">
        <f>1-(F53/C53)</f>
        <v>6.9730077120822576E-2</v>
      </c>
      <c r="H53">
        <v>0.16</v>
      </c>
      <c r="I53" t="s">
        <v>83</v>
      </c>
      <c r="J53" t="s">
        <v>83</v>
      </c>
      <c r="K53" t="s">
        <v>83</v>
      </c>
      <c r="L53" t="s">
        <v>83</v>
      </c>
      <c r="M53" t="s">
        <v>83</v>
      </c>
      <c r="N53">
        <v>6.8075300000000005E-2</v>
      </c>
      <c r="O53">
        <v>13</v>
      </c>
      <c r="P53">
        <f>F53-Q53-R53-O53</f>
        <v>2713</v>
      </c>
      <c r="Q53">
        <v>8</v>
      </c>
      <c r="R53">
        <v>161</v>
      </c>
      <c r="S53" t="s">
        <v>73</v>
      </c>
    </row>
    <row r="54" spans="1:19" x14ac:dyDescent="0.25">
      <c r="A54" t="s">
        <v>32</v>
      </c>
      <c r="B54" s="5">
        <v>8.8800000000000008</v>
      </c>
      <c r="C54">
        <v>2266</v>
      </c>
      <c r="D54">
        <v>10222435</v>
      </c>
      <c r="E54" s="2">
        <f>C54/D54</f>
        <v>2.2166929894883167E-4</v>
      </c>
      <c r="F54">
        <v>2134</v>
      </c>
      <c r="G54" s="3">
        <f>1-(F54/C54)</f>
        <v>5.8252427184465994E-2</v>
      </c>
      <c r="H54">
        <v>0.18</v>
      </c>
      <c r="I54" t="s">
        <v>83</v>
      </c>
      <c r="J54" t="s">
        <v>83</v>
      </c>
      <c r="K54" t="s">
        <v>83</v>
      </c>
      <c r="L54" t="s">
        <v>83</v>
      </c>
      <c r="M54" t="s">
        <v>83</v>
      </c>
      <c r="N54">
        <v>0.104695</v>
      </c>
      <c r="O54">
        <v>13</v>
      </c>
      <c r="P54">
        <f>F54-Q54-R54-O54</f>
        <v>1836</v>
      </c>
      <c r="Q54">
        <v>215</v>
      </c>
      <c r="R54">
        <v>70</v>
      </c>
      <c r="S54" t="s">
        <v>70</v>
      </c>
    </row>
    <row r="55" spans="1:19" x14ac:dyDescent="0.25">
      <c r="A55" t="s">
        <v>43</v>
      </c>
      <c r="B55" s="5">
        <v>11.5</v>
      </c>
      <c r="C55">
        <v>2320</v>
      </c>
      <c r="D55">
        <v>11569163</v>
      </c>
      <c r="E55" s="2">
        <f>C55/D55</f>
        <v>2.0053308955885572E-4</v>
      </c>
      <c r="F55">
        <v>2215</v>
      </c>
      <c r="G55" s="3">
        <f>1-(F55/C55)</f>
        <v>4.5258620689655138E-2</v>
      </c>
      <c r="H55">
        <v>0.3</v>
      </c>
      <c r="I55" t="s">
        <v>83</v>
      </c>
      <c r="J55" t="s">
        <v>83</v>
      </c>
      <c r="K55" t="s">
        <v>83</v>
      </c>
      <c r="L55" t="s">
        <v>83</v>
      </c>
      <c r="M55" t="s">
        <v>83</v>
      </c>
      <c r="N55">
        <v>3.02689E-3</v>
      </c>
      <c r="O55">
        <v>0</v>
      </c>
      <c r="P55">
        <f>F55-Q55-R55-O55</f>
        <v>2127</v>
      </c>
      <c r="Q55">
        <v>3</v>
      </c>
      <c r="R55">
        <v>85</v>
      </c>
      <c r="S55" t="s">
        <v>72</v>
      </c>
    </row>
    <row r="56" spans="1:19" x14ac:dyDescent="0.25">
      <c r="A56" t="s">
        <v>18</v>
      </c>
      <c r="B56" s="5">
        <v>11.4</v>
      </c>
      <c r="C56">
        <v>2481</v>
      </c>
      <c r="D56">
        <v>15763244</v>
      </c>
      <c r="E56" s="2">
        <f>C56/D56</f>
        <v>1.5739146079322251E-4</v>
      </c>
      <c r="F56">
        <v>2421</v>
      </c>
      <c r="G56" s="3">
        <f>1-(F56/C56)</f>
        <v>2.4183796856106388E-2</v>
      </c>
      <c r="H56">
        <v>0.18</v>
      </c>
      <c r="I56" t="s">
        <v>83</v>
      </c>
      <c r="J56" t="s">
        <v>83</v>
      </c>
      <c r="K56" t="s">
        <v>83</v>
      </c>
      <c r="L56" t="s">
        <v>83</v>
      </c>
      <c r="M56" t="s">
        <v>83</v>
      </c>
      <c r="N56">
        <v>2.16037E-2</v>
      </c>
      <c r="O56">
        <v>1</v>
      </c>
      <c r="P56">
        <f>F56-Q56-R56-O56</f>
        <v>2353</v>
      </c>
      <c r="Q56">
        <v>5</v>
      </c>
      <c r="R56">
        <v>62</v>
      </c>
      <c r="S56" t="s">
        <v>72</v>
      </c>
    </row>
    <row r="57" spans="1:19" x14ac:dyDescent="0.25">
      <c r="M57" t="s">
        <v>86</v>
      </c>
    </row>
  </sheetData>
  <autoFilter ref="A1:S57">
    <sortState ref="A2:S57">
      <sortCondition descending="1" ref="E1:E57"/>
    </sortState>
  </autoFilter>
  <sortState ref="A2:E42">
    <sortCondition ref="A2"/>
  </sortState>
  <pageMargins left="0.75" right="0.75" top="1" bottom="1" header="0.5" footer="0.5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7"/>
  <sheetViews>
    <sheetView workbookViewId="0">
      <selection activeCell="J6" sqref="J6"/>
    </sheetView>
  </sheetViews>
  <sheetFormatPr defaultColWidth="11" defaultRowHeight="15.75" x14ac:dyDescent="0.25"/>
  <cols>
    <col min="2" max="2" width="10.125" customWidth="1"/>
  </cols>
  <sheetData>
    <row r="1" spans="1:9" x14ac:dyDescent="0.25">
      <c r="A1" t="s">
        <v>94</v>
      </c>
      <c r="B1" t="s">
        <v>95</v>
      </c>
      <c r="C1" t="s">
        <v>96</v>
      </c>
      <c r="D1" t="s">
        <v>97</v>
      </c>
      <c r="E1" t="s">
        <v>98</v>
      </c>
      <c r="F1" t="s">
        <v>29</v>
      </c>
      <c r="G1" t="s">
        <v>99</v>
      </c>
      <c r="H1" t="s">
        <v>25</v>
      </c>
      <c r="I1" t="s">
        <v>100</v>
      </c>
    </row>
    <row r="2" spans="1:9" x14ac:dyDescent="0.25">
      <c r="A2">
        <v>1</v>
      </c>
      <c r="B2">
        <v>249250621</v>
      </c>
      <c r="C2">
        <v>668</v>
      </c>
      <c r="D2">
        <v>13761</v>
      </c>
      <c r="E2">
        <v>3863</v>
      </c>
      <c r="F2">
        <v>279</v>
      </c>
      <c r="G2">
        <v>436</v>
      </c>
      <c r="H2">
        <v>3</v>
      </c>
      <c r="I2">
        <v>40</v>
      </c>
    </row>
    <row r="3" spans="1:9" x14ac:dyDescent="0.25">
      <c r="A3">
        <v>2</v>
      </c>
      <c r="B3">
        <v>243199373</v>
      </c>
      <c r="C3">
        <v>687</v>
      </c>
      <c r="D3">
        <v>14009</v>
      </c>
      <c r="E3">
        <v>4139</v>
      </c>
      <c r="F3">
        <v>270</v>
      </c>
      <c r="G3">
        <v>419</v>
      </c>
      <c r="H3">
        <v>2</v>
      </c>
      <c r="I3">
        <v>55</v>
      </c>
    </row>
    <row r="4" spans="1:9" x14ac:dyDescent="0.25">
      <c r="A4">
        <v>3</v>
      </c>
      <c r="B4">
        <v>198022430</v>
      </c>
      <c r="C4">
        <v>552</v>
      </c>
      <c r="D4">
        <v>11051</v>
      </c>
      <c r="E4">
        <v>3116</v>
      </c>
      <c r="F4">
        <v>250</v>
      </c>
      <c r="G4">
        <v>392</v>
      </c>
      <c r="H4">
        <v>2</v>
      </c>
      <c r="I4">
        <v>37</v>
      </c>
    </row>
    <row r="5" spans="1:9" x14ac:dyDescent="0.25">
      <c r="A5">
        <v>4</v>
      </c>
      <c r="B5">
        <v>191154276</v>
      </c>
      <c r="C5">
        <v>492</v>
      </c>
      <c r="D5">
        <v>10003</v>
      </c>
      <c r="E5">
        <v>3010</v>
      </c>
      <c r="F5">
        <v>207</v>
      </c>
      <c r="G5">
        <v>366</v>
      </c>
      <c r="H5">
        <v>0</v>
      </c>
      <c r="I5">
        <v>37</v>
      </c>
    </row>
    <row r="6" spans="1:9" x14ac:dyDescent="0.25">
      <c r="A6">
        <v>5</v>
      </c>
      <c r="B6">
        <v>180915260</v>
      </c>
      <c r="C6">
        <v>499</v>
      </c>
      <c r="D6">
        <v>10379</v>
      </c>
      <c r="E6">
        <v>3068</v>
      </c>
      <c r="F6">
        <v>241</v>
      </c>
      <c r="G6">
        <v>318</v>
      </c>
      <c r="H6">
        <v>4</v>
      </c>
      <c r="I6">
        <v>40</v>
      </c>
    </row>
    <row r="7" spans="1:9" x14ac:dyDescent="0.25">
      <c r="A7">
        <v>6</v>
      </c>
      <c r="B7">
        <v>171115067</v>
      </c>
      <c r="C7">
        <v>440</v>
      </c>
      <c r="D7">
        <v>9512</v>
      </c>
      <c r="E7">
        <v>2794</v>
      </c>
      <c r="F7">
        <v>222</v>
      </c>
      <c r="G7">
        <v>266</v>
      </c>
      <c r="H7">
        <v>5</v>
      </c>
      <c r="I7">
        <v>31</v>
      </c>
    </row>
    <row r="8" spans="1:9" x14ac:dyDescent="0.25">
      <c r="A8">
        <v>7</v>
      </c>
      <c r="B8">
        <v>159138663</v>
      </c>
      <c r="C8">
        <v>435</v>
      </c>
      <c r="D8">
        <v>8957</v>
      </c>
      <c r="E8">
        <v>2602</v>
      </c>
      <c r="F8">
        <v>189</v>
      </c>
      <c r="G8">
        <v>299</v>
      </c>
      <c r="H8">
        <v>2</v>
      </c>
      <c r="I8">
        <v>32</v>
      </c>
    </row>
    <row r="9" spans="1:9" x14ac:dyDescent="0.25">
      <c r="A9">
        <v>8</v>
      </c>
      <c r="B9">
        <v>146364022</v>
      </c>
      <c r="C9">
        <v>390</v>
      </c>
      <c r="D9">
        <v>8245</v>
      </c>
      <c r="E9">
        <v>2350</v>
      </c>
      <c r="F9">
        <v>180</v>
      </c>
      <c r="G9">
        <v>229</v>
      </c>
      <c r="H9">
        <v>3</v>
      </c>
      <c r="I9">
        <v>22</v>
      </c>
    </row>
    <row r="10" spans="1:9" x14ac:dyDescent="0.25">
      <c r="A10">
        <v>9</v>
      </c>
      <c r="B10">
        <v>141213431</v>
      </c>
      <c r="C10">
        <v>336</v>
      </c>
      <c r="D10">
        <v>6680</v>
      </c>
      <c r="E10">
        <v>1798</v>
      </c>
      <c r="F10">
        <v>126</v>
      </c>
      <c r="G10">
        <v>212</v>
      </c>
      <c r="H10">
        <v>3</v>
      </c>
      <c r="I10">
        <v>18</v>
      </c>
    </row>
    <row r="11" spans="1:9" x14ac:dyDescent="0.25">
      <c r="A11">
        <v>10</v>
      </c>
      <c r="B11">
        <v>135534747</v>
      </c>
      <c r="C11">
        <v>396</v>
      </c>
      <c r="D11">
        <v>7814</v>
      </c>
      <c r="E11">
        <v>2264</v>
      </c>
      <c r="F11">
        <v>150</v>
      </c>
      <c r="G11">
        <v>234</v>
      </c>
      <c r="H11">
        <v>3</v>
      </c>
      <c r="I11">
        <v>31</v>
      </c>
    </row>
    <row r="12" spans="1:9" x14ac:dyDescent="0.25">
      <c r="A12">
        <v>11</v>
      </c>
      <c r="B12">
        <v>135006516</v>
      </c>
      <c r="C12">
        <v>368</v>
      </c>
      <c r="D12">
        <v>8434</v>
      </c>
      <c r="E12">
        <v>2240</v>
      </c>
      <c r="F12">
        <v>164</v>
      </c>
      <c r="G12">
        <v>252</v>
      </c>
      <c r="H12">
        <v>1</v>
      </c>
      <c r="I12">
        <v>22</v>
      </c>
    </row>
    <row r="13" spans="1:9" x14ac:dyDescent="0.25">
      <c r="A13">
        <v>12</v>
      </c>
      <c r="B13">
        <v>133851895</v>
      </c>
      <c r="C13">
        <v>383</v>
      </c>
      <c r="D13">
        <v>7657</v>
      </c>
      <c r="E13">
        <v>2151</v>
      </c>
      <c r="F13">
        <v>152</v>
      </c>
      <c r="G13">
        <v>269</v>
      </c>
      <c r="H13">
        <v>1</v>
      </c>
      <c r="I13">
        <v>25</v>
      </c>
    </row>
    <row r="14" spans="1:9" x14ac:dyDescent="0.25">
      <c r="A14">
        <v>13</v>
      </c>
      <c r="B14">
        <v>115169878</v>
      </c>
      <c r="C14">
        <v>268</v>
      </c>
      <c r="D14">
        <v>5368</v>
      </c>
      <c r="E14">
        <v>1567</v>
      </c>
      <c r="F14">
        <v>99</v>
      </c>
      <c r="G14">
        <v>182</v>
      </c>
      <c r="H14">
        <v>1</v>
      </c>
      <c r="I14">
        <v>16</v>
      </c>
    </row>
    <row r="15" spans="1:9" x14ac:dyDescent="0.25">
      <c r="A15">
        <v>14</v>
      </c>
      <c r="B15">
        <v>107349540</v>
      </c>
      <c r="C15">
        <v>256</v>
      </c>
      <c r="D15">
        <v>5322</v>
      </c>
      <c r="E15">
        <v>1515</v>
      </c>
      <c r="F15">
        <v>103</v>
      </c>
      <c r="G15">
        <v>151</v>
      </c>
      <c r="H15">
        <v>3</v>
      </c>
      <c r="I15">
        <v>12</v>
      </c>
    </row>
    <row r="16" spans="1:9" x14ac:dyDescent="0.25">
      <c r="A16">
        <v>15</v>
      </c>
      <c r="B16">
        <v>102531392</v>
      </c>
      <c r="C16">
        <v>244</v>
      </c>
      <c r="D16">
        <v>4846</v>
      </c>
      <c r="E16">
        <v>1356</v>
      </c>
      <c r="F16">
        <v>87</v>
      </c>
      <c r="G16">
        <v>131</v>
      </c>
      <c r="H16">
        <v>0</v>
      </c>
      <c r="I16">
        <v>13</v>
      </c>
    </row>
    <row r="17" spans="1:9" x14ac:dyDescent="0.25">
      <c r="A17">
        <v>16</v>
      </c>
      <c r="B17">
        <v>90354753</v>
      </c>
      <c r="C17">
        <v>276</v>
      </c>
      <c r="D17">
        <v>5199</v>
      </c>
      <c r="E17">
        <v>1392</v>
      </c>
      <c r="F17">
        <v>85</v>
      </c>
      <c r="G17">
        <v>156</v>
      </c>
      <c r="H17">
        <v>0</v>
      </c>
      <c r="I17">
        <v>14</v>
      </c>
    </row>
    <row r="18" spans="1:9" x14ac:dyDescent="0.25">
      <c r="A18">
        <v>17</v>
      </c>
      <c r="B18">
        <v>81195210</v>
      </c>
      <c r="C18">
        <v>240</v>
      </c>
      <c r="D18">
        <v>5366</v>
      </c>
      <c r="E18">
        <v>1409</v>
      </c>
      <c r="F18">
        <v>111</v>
      </c>
      <c r="G18">
        <v>145</v>
      </c>
      <c r="H18">
        <v>0</v>
      </c>
      <c r="I18">
        <v>15</v>
      </c>
    </row>
    <row r="19" spans="1:9" x14ac:dyDescent="0.25">
      <c r="A19">
        <v>18</v>
      </c>
      <c r="B19">
        <v>78077248</v>
      </c>
      <c r="C19">
        <v>199</v>
      </c>
      <c r="D19">
        <v>4292</v>
      </c>
      <c r="E19">
        <v>1256</v>
      </c>
      <c r="F19">
        <v>86</v>
      </c>
      <c r="G19">
        <v>135</v>
      </c>
      <c r="H19">
        <v>0</v>
      </c>
      <c r="I19">
        <v>21</v>
      </c>
    </row>
    <row r="20" spans="1:9" x14ac:dyDescent="0.25">
      <c r="A20">
        <v>19</v>
      </c>
      <c r="B20">
        <v>59128983</v>
      </c>
      <c r="C20">
        <v>181</v>
      </c>
      <c r="D20">
        <v>4208</v>
      </c>
      <c r="E20">
        <v>1066</v>
      </c>
      <c r="F20">
        <v>33</v>
      </c>
      <c r="G20">
        <v>119</v>
      </c>
      <c r="H20">
        <v>0</v>
      </c>
      <c r="I20">
        <v>7</v>
      </c>
    </row>
    <row r="21" spans="1:9" x14ac:dyDescent="0.25">
      <c r="A21">
        <v>20</v>
      </c>
      <c r="B21">
        <v>63025520</v>
      </c>
      <c r="C21">
        <v>191</v>
      </c>
      <c r="D21">
        <v>4208</v>
      </c>
      <c r="E21">
        <v>1049</v>
      </c>
      <c r="F21">
        <v>84</v>
      </c>
      <c r="G21">
        <v>129</v>
      </c>
      <c r="H21">
        <v>1</v>
      </c>
      <c r="I21">
        <v>13</v>
      </c>
    </row>
    <row r="22" spans="1:9" x14ac:dyDescent="0.25">
      <c r="A22">
        <v>21</v>
      </c>
      <c r="B22">
        <v>48129895</v>
      </c>
      <c r="C22">
        <v>99</v>
      </c>
      <c r="D22">
        <v>2067</v>
      </c>
      <c r="E22">
        <v>570</v>
      </c>
      <c r="F22">
        <v>44</v>
      </c>
      <c r="G22">
        <v>71</v>
      </c>
      <c r="H22">
        <v>1</v>
      </c>
      <c r="I22">
        <v>5</v>
      </c>
    </row>
    <row r="23" spans="1:9" x14ac:dyDescent="0.25">
      <c r="A23">
        <v>22</v>
      </c>
      <c r="B23">
        <v>51304566</v>
      </c>
      <c r="C23">
        <v>123</v>
      </c>
      <c r="D23">
        <v>2478</v>
      </c>
      <c r="E23">
        <v>620</v>
      </c>
      <c r="F23">
        <v>50</v>
      </c>
      <c r="G23">
        <v>65</v>
      </c>
      <c r="H23">
        <v>0</v>
      </c>
      <c r="I23">
        <v>5</v>
      </c>
    </row>
    <row r="24" spans="1:9" x14ac:dyDescent="0.25">
      <c r="A24" t="s">
        <v>101</v>
      </c>
      <c r="B24">
        <v>155270560</v>
      </c>
      <c r="C24">
        <v>355</v>
      </c>
      <c r="D24">
        <v>7910</v>
      </c>
      <c r="E24">
        <v>1944</v>
      </c>
      <c r="F24">
        <v>99</v>
      </c>
      <c r="G24">
        <v>207</v>
      </c>
      <c r="H24">
        <v>0</v>
      </c>
      <c r="I24">
        <v>11</v>
      </c>
    </row>
    <row r="25" spans="1:9" x14ac:dyDescent="0.25">
      <c r="A25" t="s">
        <v>102</v>
      </c>
      <c r="B25">
        <v>59373566</v>
      </c>
      <c r="C25">
        <v>5</v>
      </c>
      <c r="D25">
        <v>38</v>
      </c>
      <c r="E25">
        <v>42</v>
      </c>
      <c r="F25">
        <v>16</v>
      </c>
      <c r="G25">
        <v>3</v>
      </c>
      <c r="H25">
        <v>0</v>
      </c>
      <c r="I25">
        <v>2</v>
      </c>
    </row>
    <row r="26" spans="1:9" x14ac:dyDescent="0.25">
      <c r="A26" s="8" t="s">
        <v>103</v>
      </c>
      <c r="B26" s="8">
        <v>16569</v>
      </c>
      <c r="C26" s="8">
        <v>5</v>
      </c>
      <c r="D26" s="8">
        <v>104</v>
      </c>
      <c r="E26" s="8">
        <v>25</v>
      </c>
      <c r="F26" s="8">
        <v>16</v>
      </c>
      <c r="G26" s="8">
        <v>3</v>
      </c>
      <c r="H26" s="8">
        <v>0</v>
      </c>
      <c r="I26" s="8">
        <v>4</v>
      </c>
    </row>
    <row r="27" spans="1:9" x14ac:dyDescent="0.25">
      <c r="A27" t="s">
        <v>104</v>
      </c>
      <c r="B27">
        <v>4262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</row>
    <row r="28" spans="1:9" x14ac:dyDescent="0.25">
      <c r="A28" t="s">
        <v>105</v>
      </c>
      <c r="B28">
        <v>15008</v>
      </c>
      <c r="C28">
        <v>1</v>
      </c>
      <c r="D28">
        <v>0</v>
      </c>
      <c r="E28">
        <v>1</v>
      </c>
      <c r="F28">
        <v>0</v>
      </c>
      <c r="G28">
        <v>0</v>
      </c>
      <c r="H28">
        <v>0</v>
      </c>
      <c r="I28">
        <v>0</v>
      </c>
    </row>
    <row r="29" spans="1:9" x14ac:dyDescent="0.25">
      <c r="A29" t="s">
        <v>106</v>
      </c>
      <c r="B29">
        <v>19913</v>
      </c>
      <c r="C29">
        <v>0</v>
      </c>
      <c r="D29">
        <v>7</v>
      </c>
      <c r="E29">
        <v>1</v>
      </c>
      <c r="F29">
        <v>0</v>
      </c>
      <c r="G29">
        <v>0</v>
      </c>
      <c r="H29">
        <v>0</v>
      </c>
      <c r="I29">
        <v>0</v>
      </c>
    </row>
    <row r="30" spans="1:9" x14ac:dyDescent="0.25">
      <c r="A30" t="s">
        <v>107</v>
      </c>
      <c r="B30">
        <v>27386</v>
      </c>
      <c r="C30">
        <v>0</v>
      </c>
      <c r="D30">
        <v>2</v>
      </c>
      <c r="E30">
        <v>0</v>
      </c>
      <c r="F30">
        <v>0</v>
      </c>
      <c r="G30">
        <v>0</v>
      </c>
      <c r="H30">
        <v>0</v>
      </c>
      <c r="I30">
        <v>0</v>
      </c>
    </row>
    <row r="31" spans="1:9" x14ac:dyDescent="0.25">
      <c r="A31" t="s">
        <v>108</v>
      </c>
      <c r="B31">
        <v>27682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</row>
    <row r="32" spans="1:9" x14ac:dyDescent="0.25">
      <c r="A32" t="s">
        <v>109</v>
      </c>
      <c r="B32">
        <v>33824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</row>
    <row r="33" spans="1:9" x14ac:dyDescent="0.25">
      <c r="A33" t="s">
        <v>110</v>
      </c>
      <c r="B33">
        <v>34474</v>
      </c>
      <c r="C33">
        <v>0</v>
      </c>
      <c r="D33">
        <v>3</v>
      </c>
      <c r="E33">
        <v>0</v>
      </c>
      <c r="F33">
        <v>0</v>
      </c>
      <c r="G33">
        <v>0</v>
      </c>
      <c r="H33">
        <v>0</v>
      </c>
      <c r="I33">
        <v>0</v>
      </c>
    </row>
    <row r="34" spans="1:9" x14ac:dyDescent="0.25">
      <c r="A34" t="s">
        <v>111</v>
      </c>
      <c r="B34">
        <v>36148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</row>
    <row r="35" spans="1:9" x14ac:dyDescent="0.25">
      <c r="A35" t="s">
        <v>112</v>
      </c>
      <c r="B35">
        <v>36422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</row>
    <row r="36" spans="1:9" x14ac:dyDescent="0.25">
      <c r="A36" t="s">
        <v>113</v>
      </c>
      <c r="B36">
        <v>36651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</row>
    <row r="37" spans="1:9" x14ac:dyDescent="0.25">
      <c r="A37" t="s">
        <v>114</v>
      </c>
      <c r="B37">
        <v>37175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</row>
    <row r="38" spans="1:9" x14ac:dyDescent="0.25">
      <c r="A38" t="s">
        <v>115</v>
      </c>
      <c r="B38">
        <v>37498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</row>
    <row r="39" spans="1:9" x14ac:dyDescent="0.25">
      <c r="A39" t="s">
        <v>116</v>
      </c>
      <c r="B39">
        <v>38154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</row>
    <row r="40" spans="1:9" x14ac:dyDescent="0.25">
      <c r="A40" t="s">
        <v>117</v>
      </c>
      <c r="B40">
        <v>38502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</row>
    <row r="41" spans="1:9" x14ac:dyDescent="0.25">
      <c r="A41" t="s">
        <v>118</v>
      </c>
      <c r="B41">
        <v>38914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</row>
    <row r="42" spans="1:9" x14ac:dyDescent="0.25">
      <c r="A42" t="s">
        <v>119</v>
      </c>
      <c r="B42">
        <v>39786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</row>
    <row r="43" spans="1:9" x14ac:dyDescent="0.25">
      <c r="A43" t="s">
        <v>120</v>
      </c>
      <c r="B43">
        <v>39929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</row>
    <row r="44" spans="1:9" x14ac:dyDescent="0.25">
      <c r="A44" t="s">
        <v>121</v>
      </c>
      <c r="B44">
        <v>39939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</row>
    <row r="45" spans="1:9" x14ac:dyDescent="0.25">
      <c r="A45" t="s">
        <v>122</v>
      </c>
      <c r="B45">
        <v>40103</v>
      </c>
      <c r="C45">
        <v>0</v>
      </c>
      <c r="D45">
        <v>3</v>
      </c>
      <c r="E45">
        <v>0</v>
      </c>
      <c r="F45">
        <v>0</v>
      </c>
      <c r="G45">
        <v>0</v>
      </c>
      <c r="H45">
        <v>0</v>
      </c>
      <c r="I45">
        <v>0</v>
      </c>
    </row>
    <row r="46" spans="1:9" x14ac:dyDescent="0.25">
      <c r="A46" t="s">
        <v>123</v>
      </c>
      <c r="B46">
        <v>40531</v>
      </c>
      <c r="C46">
        <v>0</v>
      </c>
      <c r="D46">
        <v>7</v>
      </c>
      <c r="E46">
        <v>1</v>
      </c>
      <c r="F46">
        <v>0</v>
      </c>
      <c r="G46">
        <v>0</v>
      </c>
      <c r="H46">
        <v>0</v>
      </c>
      <c r="I46">
        <v>0</v>
      </c>
    </row>
    <row r="47" spans="1:9" x14ac:dyDescent="0.25">
      <c r="A47" t="s">
        <v>124</v>
      </c>
      <c r="B47">
        <v>40652</v>
      </c>
      <c r="C47">
        <v>0</v>
      </c>
      <c r="D47">
        <v>9</v>
      </c>
      <c r="E47">
        <v>2</v>
      </c>
      <c r="F47">
        <v>1</v>
      </c>
      <c r="G47">
        <v>2</v>
      </c>
      <c r="H47">
        <v>0</v>
      </c>
      <c r="I47">
        <v>0</v>
      </c>
    </row>
    <row r="48" spans="1:9" x14ac:dyDescent="0.25">
      <c r="A48" t="s">
        <v>125</v>
      </c>
      <c r="B48">
        <v>41001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</row>
    <row r="49" spans="1:9" x14ac:dyDescent="0.25">
      <c r="A49" t="s">
        <v>126</v>
      </c>
      <c r="B49">
        <v>41933</v>
      </c>
      <c r="C49">
        <v>0</v>
      </c>
      <c r="D49">
        <v>3</v>
      </c>
      <c r="E49">
        <v>0</v>
      </c>
      <c r="F49">
        <v>0</v>
      </c>
      <c r="G49">
        <v>0</v>
      </c>
      <c r="H49">
        <v>0</v>
      </c>
      <c r="I49">
        <v>0</v>
      </c>
    </row>
    <row r="50" spans="1:9" x14ac:dyDescent="0.25">
      <c r="A50" t="s">
        <v>127</v>
      </c>
      <c r="B50">
        <v>41934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</row>
    <row r="51" spans="1:9" x14ac:dyDescent="0.25">
      <c r="A51" t="s">
        <v>128</v>
      </c>
      <c r="B51">
        <v>42152</v>
      </c>
      <c r="C51">
        <v>0</v>
      </c>
      <c r="D51">
        <v>6</v>
      </c>
      <c r="E51">
        <v>0</v>
      </c>
      <c r="F51">
        <v>0</v>
      </c>
      <c r="G51">
        <v>0</v>
      </c>
      <c r="H51">
        <v>0</v>
      </c>
      <c r="I51">
        <v>0</v>
      </c>
    </row>
    <row r="52" spans="1:9" x14ac:dyDescent="0.25">
      <c r="A52" t="s">
        <v>129</v>
      </c>
      <c r="B52">
        <v>43341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</row>
    <row r="53" spans="1:9" x14ac:dyDescent="0.25">
      <c r="A53" t="s">
        <v>130</v>
      </c>
      <c r="B53">
        <v>43523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</row>
    <row r="54" spans="1:9" x14ac:dyDescent="0.25">
      <c r="A54" t="s">
        <v>131</v>
      </c>
      <c r="B54">
        <v>43691</v>
      </c>
      <c r="C54">
        <v>0</v>
      </c>
      <c r="D54">
        <v>1</v>
      </c>
      <c r="E54">
        <v>0</v>
      </c>
      <c r="F54">
        <v>0</v>
      </c>
      <c r="G54">
        <v>0</v>
      </c>
      <c r="H54">
        <v>0</v>
      </c>
      <c r="I54">
        <v>0</v>
      </c>
    </row>
    <row r="55" spans="1:9" x14ac:dyDescent="0.25">
      <c r="A55" t="s">
        <v>132</v>
      </c>
      <c r="B55">
        <v>45867</v>
      </c>
      <c r="C55">
        <v>0</v>
      </c>
      <c r="D55">
        <v>0</v>
      </c>
      <c r="E55">
        <v>1</v>
      </c>
      <c r="F55">
        <v>0</v>
      </c>
      <c r="G55">
        <v>0</v>
      </c>
      <c r="H55">
        <v>0</v>
      </c>
      <c r="I55">
        <v>0</v>
      </c>
    </row>
    <row r="56" spans="1:9" x14ac:dyDescent="0.25">
      <c r="A56" t="s">
        <v>133</v>
      </c>
      <c r="B56">
        <v>45941</v>
      </c>
      <c r="C56">
        <v>0</v>
      </c>
      <c r="D56">
        <v>2</v>
      </c>
      <c r="E56">
        <v>0</v>
      </c>
      <c r="F56">
        <v>0</v>
      </c>
      <c r="G56">
        <v>0</v>
      </c>
      <c r="H56">
        <v>0</v>
      </c>
      <c r="I56">
        <v>0</v>
      </c>
    </row>
    <row r="57" spans="1:9" x14ac:dyDescent="0.25">
      <c r="A57" t="s">
        <v>134</v>
      </c>
      <c r="B57">
        <v>81310</v>
      </c>
      <c r="C57">
        <v>0</v>
      </c>
      <c r="D57">
        <v>8</v>
      </c>
      <c r="E57">
        <v>2</v>
      </c>
      <c r="F57">
        <v>0</v>
      </c>
      <c r="G57">
        <v>1</v>
      </c>
      <c r="H57">
        <v>0</v>
      </c>
      <c r="I57">
        <v>0</v>
      </c>
    </row>
    <row r="58" spans="1:9" x14ac:dyDescent="0.25">
      <c r="A58" t="s">
        <v>135</v>
      </c>
      <c r="B58">
        <v>90085</v>
      </c>
      <c r="C58">
        <v>0</v>
      </c>
      <c r="D58">
        <v>15</v>
      </c>
      <c r="E58">
        <v>4</v>
      </c>
      <c r="F58">
        <v>0</v>
      </c>
      <c r="G58">
        <v>0</v>
      </c>
      <c r="H58">
        <v>0</v>
      </c>
      <c r="I58">
        <v>0</v>
      </c>
    </row>
    <row r="59" spans="1:9" x14ac:dyDescent="0.25">
      <c r="A59" t="s">
        <v>136</v>
      </c>
      <c r="B59">
        <v>92689</v>
      </c>
      <c r="C59">
        <v>1</v>
      </c>
      <c r="D59">
        <v>8</v>
      </c>
      <c r="E59">
        <v>4</v>
      </c>
      <c r="F59">
        <v>0</v>
      </c>
      <c r="G59">
        <v>0</v>
      </c>
      <c r="H59">
        <v>0</v>
      </c>
      <c r="I59">
        <v>0</v>
      </c>
    </row>
    <row r="60" spans="1:9" x14ac:dyDescent="0.25">
      <c r="A60" t="s">
        <v>137</v>
      </c>
      <c r="B60">
        <v>106433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</row>
    <row r="61" spans="1:9" x14ac:dyDescent="0.25">
      <c r="A61" t="s">
        <v>138</v>
      </c>
      <c r="B61">
        <v>128374</v>
      </c>
      <c r="C61">
        <v>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</row>
    <row r="62" spans="1:9" x14ac:dyDescent="0.25">
      <c r="A62" t="s">
        <v>139</v>
      </c>
      <c r="B62">
        <v>129120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</row>
    <row r="63" spans="1:9" x14ac:dyDescent="0.25">
      <c r="A63" t="s">
        <v>140</v>
      </c>
      <c r="B63">
        <v>137718</v>
      </c>
      <c r="C63">
        <v>2</v>
      </c>
      <c r="D63">
        <v>12</v>
      </c>
      <c r="E63">
        <v>1</v>
      </c>
      <c r="F63">
        <v>0</v>
      </c>
      <c r="G63">
        <v>0</v>
      </c>
      <c r="H63">
        <v>0</v>
      </c>
      <c r="I63">
        <v>0</v>
      </c>
    </row>
    <row r="64" spans="1:9" x14ac:dyDescent="0.25">
      <c r="A64" t="s">
        <v>141</v>
      </c>
      <c r="B64">
        <v>155397</v>
      </c>
      <c r="C64">
        <v>0</v>
      </c>
      <c r="D64">
        <v>1</v>
      </c>
      <c r="E64">
        <v>0</v>
      </c>
      <c r="F64">
        <v>0</v>
      </c>
      <c r="G64">
        <v>0</v>
      </c>
      <c r="H64">
        <v>0</v>
      </c>
      <c r="I64">
        <v>0</v>
      </c>
    </row>
    <row r="65" spans="1:9" x14ac:dyDescent="0.25">
      <c r="A65" t="s">
        <v>142</v>
      </c>
      <c r="B65">
        <v>159169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</row>
    <row r="66" spans="1:9" x14ac:dyDescent="0.25">
      <c r="A66" t="s">
        <v>143</v>
      </c>
      <c r="B66">
        <v>161147</v>
      </c>
      <c r="C66">
        <v>0</v>
      </c>
      <c r="D66">
        <v>1</v>
      </c>
      <c r="E66">
        <v>0</v>
      </c>
      <c r="F66">
        <v>0</v>
      </c>
      <c r="G66">
        <v>0</v>
      </c>
      <c r="H66">
        <v>0</v>
      </c>
      <c r="I66">
        <v>0</v>
      </c>
    </row>
    <row r="67" spans="1:9" x14ac:dyDescent="0.25">
      <c r="A67" t="s">
        <v>144</v>
      </c>
      <c r="B67">
        <v>161802</v>
      </c>
      <c r="C67">
        <v>31</v>
      </c>
      <c r="D67">
        <v>487</v>
      </c>
      <c r="E67">
        <v>143</v>
      </c>
      <c r="F67">
        <v>18</v>
      </c>
      <c r="G67">
        <v>9</v>
      </c>
      <c r="H67">
        <v>0</v>
      </c>
      <c r="I67">
        <v>1</v>
      </c>
    </row>
    <row r="68" spans="1:9" x14ac:dyDescent="0.25">
      <c r="A68" t="s">
        <v>145</v>
      </c>
      <c r="B68">
        <v>164239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</row>
    <row r="69" spans="1:9" x14ac:dyDescent="0.25">
      <c r="A69" t="s">
        <v>146</v>
      </c>
      <c r="B69">
        <v>166566</v>
      </c>
      <c r="C69">
        <v>0</v>
      </c>
      <c r="D69">
        <v>5</v>
      </c>
      <c r="E69">
        <v>1</v>
      </c>
      <c r="F69">
        <v>0</v>
      </c>
      <c r="G69">
        <v>0</v>
      </c>
      <c r="H69">
        <v>0</v>
      </c>
      <c r="I69">
        <v>0</v>
      </c>
    </row>
    <row r="70" spans="1:9" x14ac:dyDescent="0.25">
      <c r="A70" t="s">
        <v>147</v>
      </c>
      <c r="B70">
        <v>169874</v>
      </c>
      <c r="C70">
        <v>0</v>
      </c>
      <c r="D70">
        <v>8</v>
      </c>
      <c r="E70">
        <v>0</v>
      </c>
      <c r="F70">
        <v>0</v>
      </c>
      <c r="G70">
        <v>0</v>
      </c>
      <c r="H70">
        <v>0</v>
      </c>
      <c r="I70">
        <v>0</v>
      </c>
    </row>
    <row r="71" spans="1:9" x14ac:dyDescent="0.25">
      <c r="A71" t="s">
        <v>148</v>
      </c>
      <c r="B71">
        <v>172149</v>
      </c>
      <c r="C71">
        <v>0</v>
      </c>
      <c r="D71">
        <v>1</v>
      </c>
      <c r="E71">
        <v>0</v>
      </c>
      <c r="F71">
        <v>0</v>
      </c>
      <c r="G71">
        <v>0</v>
      </c>
      <c r="H71">
        <v>0</v>
      </c>
      <c r="I71">
        <v>0</v>
      </c>
    </row>
    <row r="72" spans="1:9" x14ac:dyDescent="0.25">
      <c r="A72" t="s">
        <v>149</v>
      </c>
      <c r="B72">
        <v>172294</v>
      </c>
      <c r="C72">
        <v>0</v>
      </c>
      <c r="D72">
        <v>7</v>
      </c>
      <c r="E72">
        <v>0</v>
      </c>
      <c r="F72">
        <v>0</v>
      </c>
      <c r="G72">
        <v>1</v>
      </c>
      <c r="H72">
        <v>0</v>
      </c>
      <c r="I72">
        <v>0</v>
      </c>
    </row>
    <row r="73" spans="1:9" x14ac:dyDescent="0.25">
      <c r="A73" t="s">
        <v>150</v>
      </c>
      <c r="B73">
        <v>172545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</row>
    <row r="74" spans="1:9" x14ac:dyDescent="0.25">
      <c r="A74" t="s">
        <v>151</v>
      </c>
      <c r="B74">
        <v>174588</v>
      </c>
      <c r="C74">
        <v>1</v>
      </c>
      <c r="D74">
        <v>25</v>
      </c>
      <c r="E74">
        <v>5</v>
      </c>
      <c r="F74">
        <v>0</v>
      </c>
      <c r="G74">
        <v>0</v>
      </c>
      <c r="H74">
        <v>0</v>
      </c>
      <c r="I74">
        <v>0</v>
      </c>
    </row>
    <row r="75" spans="1:9" x14ac:dyDescent="0.25">
      <c r="A75" t="s">
        <v>152</v>
      </c>
      <c r="B75">
        <v>179198</v>
      </c>
      <c r="C75">
        <v>0</v>
      </c>
      <c r="D75">
        <v>10</v>
      </c>
      <c r="E75">
        <v>3</v>
      </c>
      <c r="F75">
        <v>0</v>
      </c>
      <c r="G75">
        <v>0</v>
      </c>
      <c r="H75">
        <v>0</v>
      </c>
      <c r="I75">
        <v>0</v>
      </c>
    </row>
    <row r="76" spans="1:9" x14ac:dyDescent="0.25">
      <c r="A76" t="s">
        <v>153</v>
      </c>
      <c r="B76">
        <v>179693</v>
      </c>
      <c r="C76">
        <v>2</v>
      </c>
      <c r="D76">
        <v>27</v>
      </c>
      <c r="E76">
        <v>8</v>
      </c>
      <c r="F76">
        <v>0</v>
      </c>
      <c r="G76">
        <v>2</v>
      </c>
      <c r="H76">
        <v>0</v>
      </c>
      <c r="I76">
        <v>0</v>
      </c>
    </row>
    <row r="77" spans="1:9" x14ac:dyDescent="0.25">
      <c r="A77" t="s">
        <v>154</v>
      </c>
      <c r="B77">
        <v>180455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</row>
    <row r="78" spans="1:9" x14ac:dyDescent="0.25">
      <c r="A78" t="s">
        <v>155</v>
      </c>
      <c r="B78">
        <v>182896</v>
      </c>
      <c r="C78">
        <v>0</v>
      </c>
      <c r="D78">
        <v>27</v>
      </c>
      <c r="E78">
        <v>11</v>
      </c>
      <c r="F78">
        <v>0</v>
      </c>
      <c r="G78">
        <v>0</v>
      </c>
      <c r="H78">
        <v>0</v>
      </c>
      <c r="I78">
        <v>0</v>
      </c>
    </row>
    <row r="79" spans="1:9" x14ac:dyDescent="0.25">
      <c r="A79" t="s">
        <v>156</v>
      </c>
      <c r="B79">
        <v>186858</v>
      </c>
      <c r="C79">
        <v>0</v>
      </c>
      <c r="D79">
        <v>6</v>
      </c>
      <c r="E79">
        <v>1</v>
      </c>
      <c r="F79">
        <v>0</v>
      </c>
      <c r="G79">
        <v>0</v>
      </c>
      <c r="H79">
        <v>0</v>
      </c>
      <c r="I79">
        <v>0</v>
      </c>
    </row>
    <row r="80" spans="1:9" x14ac:dyDescent="0.25">
      <c r="A80" t="s">
        <v>157</v>
      </c>
      <c r="B80">
        <v>186861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</row>
    <row r="81" spans="1:9" x14ac:dyDescent="0.25">
      <c r="A81" t="s">
        <v>158</v>
      </c>
      <c r="B81">
        <v>187035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</row>
    <row r="82" spans="1:9" x14ac:dyDescent="0.25">
      <c r="A82" t="s">
        <v>159</v>
      </c>
      <c r="B82">
        <v>189789</v>
      </c>
      <c r="C82">
        <v>0</v>
      </c>
      <c r="D82">
        <v>17</v>
      </c>
      <c r="E82">
        <v>7</v>
      </c>
      <c r="F82">
        <v>0</v>
      </c>
      <c r="G82">
        <v>0</v>
      </c>
      <c r="H82">
        <v>0</v>
      </c>
      <c r="I82">
        <v>0</v>
      </c>
    </row>
    <row r="83" spans="1:9" x14ac:dyDescent="0.25">
      <c r="A83" t="s">
        <v>160</v>
      </c>
      <c r="B83">
        <v>191469</v>
      </c>
      <c r="C83">
        <v>1</v>
      </c>
      <c r="D83">
        <v>8</v>
      </c>
      <c r="E83">
        <v>0</v>
      </c>
      <c r="F83">
        <v>0</v>
      </c>
      <c r="G83">
        <v>0</v>
      </c>
      <c r="H83">
        <v>0</v>
      </c>
      <c r="I83">
        <v>0</v>
      </c>
    </row>
    <row r="84" spans="1:9" x14ac:dyDescent="0.25">
      <c r="A84" t="s">
        <v>161</v>
      </c>
      <c r="B84">
        <v>211173</v>
      </c>
      <c r="C84">
        <v>1</v>
      </c>
      <c r="D84">
        <v>23</v>
      </c>
      <c r="E84">
        <v>10</v>
      </c>
      <c r="F84">
        <v>0</v>
      </c>
      <c r="G84">
        <v>0</v>
      </c>
      <c r="H84">
        <v>0</v>
      </c>
      <c r="I84">
        <v>0</v>
      </c>
    </row>
    <row r="85" spans="1:9" x14ac:dyDescent="0.25">
      <c r="A85" t="s">
        <v>162</v>
      </c>
      <c r="B85">
        <v>547496</v>
      </c>
      <c r="C85">
        <v>0</v>
      </c>
      <c r="D85">
        <v>3</v>
      </c>
      <c r="E85">
        <v>3</v>
      </c>
      <c r="F85">
        <v>0</v>
      </c>
      <c r="G85">
        <v>0</v>
      </c>
      <c r="H85">
        <v>0</v>
      </c>
      <c r="I85">
        <v>0</v>
      </c>
    </row>
    <row r="86" spans="1:9" x14ac:dyDescent="0.25">
      <c r="A86" t="s">
        <v>163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9" x14ac:dyDescent="0.25">
      <c r="B87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Gosling</dc:creator>
  <cp:lastModifiedBy>Anna Gosling</cp:lastModifiedBy>
  <dcterms:created xsi:type="dcterms:W3CDTF">2016-11-12T19:54:14Z</dcterms:created>
  <dcterms:modified xsi:type="dcterms:W3CDTF">2016-11-18T20:57:46Z</dcterms:modified>
</cp:coreProperties>
</file>