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LogXGolem\Imports\"/>
    </mc:Choice>
  </mc:AlternateContent>
  <xr:revisionPtr revIDLastSave="0" documentId="13_ncr:1_{C64ECE29-CB4C-4960-A6B1-C074037E3082}" xr6:coauthVersionLast="43" xr6:coauthVersionMax="43" xr10:uidLastSave="{00000000-0000-0000-0000-000000000000}"/>
  <bookViews>
    <workbookView xWindow="-110" yWindow="-110" windowWidth="25820" windowHeight="14020" xr2:uid="{00000000-000D-0000-FFFF-FFFF00000000}"/>
  </bookViews>
  <sheets>
    <sheet name="komissios_anyaglista" sheetId="1" r:id="rId1"/>
    <sheet name="ládatípusok" sheetId="3" r:id="rId2"/>
    <sheet name="Sheet1" sheetId="2" r:id="rId3"/>
  </sheets>
  <externalReferences>
    <externalReference r:id="rId4"/>
  </externalReferences>
  <definedNames>
    <definedName name="_xlnm._FilterDatabase" localSheetId="0" hidden="1">komissios_anyaglista!$A$1:$U$122</definedName>
    <definedName name="komissios_anyaglista">komissios_anyaglista!$A$1:$L$122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3" i="1" l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2" i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<sst xmlns="http://schemas.openxmlformats.org/spreadsheetml/2006/main" count="961" uniqueCount="327">
  <si>
    <t>Rajzszám</t>
  </si>
  <si>
    <t>Megnevezés</t>
  </si>
  <si>
    <t>Program</t>
  </si>
  <si>
    <t>darab/_beszállítói doboz</t>
  </si>
  <si>
    <t>hossz (mm)</t>
  </si>
  <si>
    <t>szél (mm)</t>
  </si>
  <si>
    <t>mag (mm)</t>
  </si>
  <si>
    <t>F9</t>
  </si>
  <si>
    <t>3M5H-19C889-AA</t>
  </si>
  <si>
    <t>Shipping Cap (fekete)</t>
  </si>
  <si>
    <t>VS</t>
  </si>
  <si>
    <t>LF322</t>
  </si>
  <si>
    <t>3M5H-19D659-AA</t>
  </si>
  <si>
    <t>Szívószelep</t>
  </si>
  <si>
    <t>LF221</t>
  </si>
  <si>
    <t>3M5H-19D768-AC</t>
  </si>
  <si>
    <t>Papucs</t>
  </si>
  <si>
    <t>3M5H-19D768-BC</t>
  </si>
  <si>
    <t>3M5H-19D768-CC</t>
  </si>
  <si>
    <t>3M5H-19D768-DC</t>
  </si>
  <si>
    <t>3M5H-19D768-EC</t>
  </si>
  <si>
    <t>3M5H-19D768-FC</t>
  </si>
  <si>
    <t>3M5H-19D772-AA</t>
  </si>
  <si>
    <t>Nyomószelep</t>
  </si>
  <si>
    <t>3M5H-19D972-AA</t>
  </si>
  <si>
    <t>Filctömítés</t>
  </si>
  <si>
    <t>3M5H-19D978-AB</t>
  </si>
  <si>
    <t>Rugó</t>
  </si>
  <si>
    <t>3M5H-19D978-CA</t>
  </si>
  <si>
    <t>Tányér rugó</t>
  </si>
  <si>
    <t>VS&amp;HV</t>
  </si>
  <si>
    <t>CF457B5J1A02</t>
  </si>
  <si>
    <t>Muffler</t>
  </si>
  <si>
    <t>nincs</t>
  </si>
  <si>
    <t>CF507CRPAB02</t>
  </si>
  <si>
    <t>Kistűgörgős csapágy</t>
  </si>
  <si>
    <t>CF507CRPAC02</t>
  </si>
  <si>
    <t>Nagytűgörgős csapágy</t>
  </si>
  <si>
    <t>CF509CRPAA02</t>
  </si>
  <si>
    <t>Siklócsapágy</t>
  </si>
  <si>
    <t>CF529CRPAA02</t>
  </si>
  <si>
    <t>HUB illesztőpersely</t>
  </si>
  <si>
    <t>LF321</t>
  </si>
  <si>
    <t>CF531CRPAA02</t>
  </si>
  <si>
    <t>Pozicionáló csap</t>
  </si>
  <si>
    <t>CF533CRPAA02</t>
  </si>
  <si>
    <t>Forgócsap</t>
  </si>
  <si>
    <t>CF551CRPAB03</t>
  </si>
  <si>
    <t>Csapágy alátét</t>
  </si>
  <si>
    <t>CF551CRPAC03</t>
  </si>
  <si>
    <t>CF551CRPAD03</t>
  </si>
  <si>
    <t>CF551CRPAE03</t>
  </si>
  <si>
    <t>CF551CRPAF03</t>
  </si>
  <si>
    <t>CF551CRPAG03</t>
  </si>
  <si>
    <t>CF551CRPAH03</t>
  </si>
  <si>
    <t>CF551CRPAI03</t>
  </si>
  <si>
    <t>CF551CRPAJ03</t>
  </si>
  <si>
    <t>CF553CRPAA03</t>
  </si>
  <si>
    <t>Kisalátét</t>
  </si>
  <si>
    <t>CF554CRPAA03</t>
  </si>
  <si>
    <t>Nagyalátét</t>
  </si>
  <si>
    <t>CG521CRPAA02</t>
  </si>
  <si>
    <t>Szimering</t>
  </si>
  <si>
    <t>CT500CRPAA03</t>
  </si>
  <si>
    <t>Szimering zéger</t>
  </si>
  <si>
    <t>CT510CRPAA02</t>
  </si>
  <si>
    <t>Csuklócsap-zéger</t>
  </si>
  <si>
    <t>CT530CRPAA03</t>
  </si>
  <si>
    <t>Ékszíjtárcsa zéger</t>
  </si>
  <si>
    <t>E9SH-19E744-BA</t>
  </si>
  <si>
    <t>Hasított persely</t>
  </si>
  <si>
    <t>VP3M5H-19D773-AA</t>
  </si>
  <si>
    <t>Nyomószelep határoló</t>
  </si>
  <si>
    <t>VP3M5H-19D970-FA</t>
  </si>
  <si>
    <t>Cylinder tömítés</t>
  </si>
  <si>
    <t>VP3M5H-19E796-BA</t>
  </si>
  <si>
    <t>Fronthead csapágy</t>
  </si>
  <si>
    <t>VP3M5H-19E820-GB</t>
  </si>
  <si>
    <t>MCV szelep</t>
  </si>
  <si>
    <t>VP3M5H-19E820-JA</t>
  </si>
  <si>
    <t>VP3M5H-19E820-KA</t>
  </si>
  <si>
    <t>VP4M5H-67738-FA</t>
  </si>
  <si>
    <t>Hosszúcsavar</t>
  </si>
  <si>
    <t>VP6G9H-19C658-AA</t>
  </si>
  <si>
    <t>Régi tőcsavar</t>
  </si>
  <si>
    <t>VP6G9H-19C889-AC</t>
  </si>
  <si>
    <t>Shipping Cap (fehér)</t>
  </si>
  <si>
    <t>VP6G9H-19C889-BC</t>
  </si>
  <si>
    <t>Shipping Cap (kék)</t>
  </si>
  <si>
    <t>VP6G9H-19E889-AA</t>
  </si>
  <si>
    <t>Piros "O" gyűrű</t>
  </si>
  <si>
    <t>VP6G9H-19E889-CA</t>
  </si>
  <si>
    <t>Kábeltartó lemez</t>
  </si>
  <si>
    <t>VP9EDH-14A169-BA</t>
  </si>
  <si>
    <t>VP9EDH-14A169-ED</t>
  </si>
  <si>
    <t>VP9EDH-14A169-JA</t>
  </si>
  <si>
    <t>VP9M5H-19735-AA</t>
  </si>
  <si>
    <t>MCV zégergyűrű</t>
  </si>
  <si>
    <t>VPCE8H-19C889-LA</t>
  </si>
  <si>
    <t>Porvédő kupak (szürke)</t>
  </si>
  <si>
    <t>VPCE8H-19C889-MA</t>
  </si>
  <si>
    <t>Porvédő kupak (sárga)</t>
  </si>
  <si>
    <t>VPCEDH-19D970-FA</t>
  </si>
  <si>
    <t>Fronthead tömítés</t>
  </si>
  <si>
    <t>VPCEDH-19D769-CA</t>
  </si>
  <si>
    <t>Futógyűrű</t>
  </si>
  <si>
    <t>VPCEDH-19D970-EA</t>
  </si>
  <si>
    <t>Rear head tömítés</t>
  </si>
  <si>
    <t>VPCV6H-17325-AA</t>
  </si>
  <si>
    <t>ECV zégergyűrű</t>
  </si>
  <si>
    <t>VPCV6H-19E820-AC</t>
  </si>
  <si>
    <t>ECV szelep</t>
  </si>
  <si>
    <t>LF532</t>
  </si>
  <si>
    <t>VPCV6H-3N603-AB</t>
  </si>
  <si>
    <t>SDD szelep</t>
  </si>
  <si>
    <t>VPCV6H-50684-AA</t>
  </si>
  <si>
    <t>Szegecs</t>
  </si>
  <si>
    <t>VPCV6H-67738-AA</t>
  </si>
  <si>
    <t>Olajbetöltő csavar</t>
  </si>
  <si>
    <t>VPDEDH-19D644-BA</t>
  </si>
  <si>
    <t>PRV szelep</t>
  </si>
  <si>
    <t>RK621</t>
  </si>
  <si>
    <t>VPFV6H-3N603-AA</t>
  </si>
  <si>
    <t>W500800-S437</t>
  </si>
  <si>
    <t>Kábeltartó csavar</t>
  </si>
  <si>
    <t>W520413-S440</t>
  </si>
  <si>
    <t>Porvédő anya</t>
  </si>
  <si>
    <t>W701890-S439</t>
  </si>
  <si>
    <t>Új tőcsavar</t>
  </si>
  <si>
    <t>W704579-S403</t>
  </si>
  <si>
    <t>Kuplung rézszínű zéger</t>
  </si>
  <si>
    <t>W706617-S430</t>
  </si>
  <si>
    <t>Cylinder zéger</t>
  </si>
  <si>
    <t>W711877-S437</t>
  </si>
  <si>
    <t>Kuplung csavar</t>
  </si>
  <si>
    <t>CA546CRPAA02</t>
  </si>
  <si>
    <t>HV</t>
  </si>
  <si>
    <t>CA570CRPAA03</t>
  </si>
  <si>
    <t>CE440MGGAA01</t>
  </si>
  <si>
    <t>ECV-kábel</t>
  </si>
  <si>
    <t>CE505CRPAA02</t>
  </si>
  <si>
    <t>ECV szelep 2.0</t>
  </si>
  <si>
    <t>CF514CRPAA04</t>
  </si>
  <si>
    <t>HV14</t>
  </si>
  <si>
    <t>CF514CRPBA02</t>
  </si>
  <si>
    <t>HV17</t>
  </si>
  <si>
    <t>CF516CRPAD02</t>
  </si>
  <si>
    <t>Szeleptartó</t>
  </si>
  <si>
    <t>CF516CRPBD02</t>
  </si>
  <si>
    <t>CF517CRPAA03</t>
  </si>
  <si>
    <t>CF517CRPBA03</t>
  </si>
  <si>
    <t>CF530CRPAA02</t>
  </si>
  <si>
    <t>Csuklócsap</t>
  </si>
  <si>
    <t>CF552CRPAA03</t>
  </si>
  <si>
    <t>CF562CRPAA02</t>
  </si>
  <si>
    <t>Papucs 1</t>
  </si>
  <si>
    <t>CF562CRPAB02</t>
  </si>
  <si>
    <t>Papucs 2</t>
  </si>
  <si>
    <t>CF562CRPAC02</t>
  </si>
  <si>
    <t>Papucs 3</t>
  </si>
  <si>
    <t>CF562CRPAD02</t>
  </si>
  <si>
    <t>Papucs 4</t>
  </si>
  <si>
    <t>CF562CRPAE02</t>
  </si>
  <si>
    <t>Papucs 5</t>
  </si>
  <si>
    <t>CF562CRPAF02</t>
  </si>
  <si>
    <t>Papucs 6</t>
  </si>
  <si>
    <t>CF562CRPAG02</t>
  </si>
  <si>
    <t>Papucs 7</t>
  </si>
  <si>
    <t>CF562CRPAH02</t>
  </si>
  <si>
    <t>Papucs 8</t>
  </si>
  <si>
    <t>CF562CRPAI02</t>
  </si>
  <si>
    <t>Papucs 9</t>
  </si>
  <si>
    <t>CF562CRPAJ02</t>
  </si>
  <si>
    <t>Papucs 10</t>
  </si>
  <si>
    <t>CF562CRPAK02</t>
  </si>
  <si>
    <t>Papucs 11</t>
  </si>
  <si>
    <t>CF562CRPAL02</t>
  </si>
  <si>
    <t>Papucs 12</t>
  </si>
  <si>
    <t>CF574CRPAA02</t>
  </si>
  <si>
    <t>Kisrugó</t>
  </si>
  <si>
    <t>LF511</t>
  </si>
  <si>
    <t>CF575CRPAA02</t>
  </si>
  <si>
    <t>Nagyrugó</t>
  </si>
  <si>
    <t>EF4120</t>
  </si>
  <si>
    <t>CF577CRPAA02</t>
  </si>
  <si>
    <t>CF578CRPAA02</t>
  </si>
  <si>
    <t>DSO szelep</t>
  </si>
  <si>
    <t>CG5B8CRPBA01</t>
  </si>
  <si>
    <t>CG5C8CRPAA02</t>
  </si>
  <si>
    <t>CG5C8CRPBA02</t>
  </si>
  <si>
    <t>CG5E8CRPAA02</t>
  </si>
  <si>
    <t>CG5E8CRPBA02</t>
  </si>
  <si>
    <t>CT100CRPAA02</t>
  </si>
  <si>
    <t>CT540CRPAA02</t>
  </si>
  <si>
    <t>Tekercs zéger</t>
  </si>
  <si>
    <t>E505MGGAA01</t>
  </si>
  <si>
    <t>ECV szelep Fox&amp;Dragon</t>
  </si>
  <si>
    <t>F518FYHAB02</t>
  </si>
  <si>
    <t>CT520CRPAA03</t>
  </si>
  <si>
    <t>C-klip</t>
  </si>
  <si>
    <t>CT500CRPBB03</t>
  </si>
  <si>
    <t>Cylinder-zéger</t>
  </si>
  <si>
    <t>CF551CRPAA03</t>
  </si>
  <si>
    <t>CF551CRPAK03</t>
  </si>
  <si>
    <t>CF551CRPAL03</t>
  </si>
  <si>
    <t>CF551CRPAM03</t>
  </si>
  <si>
    <t>CT500CRPCC02</t>
  </si>
  <si>
    <t>ECV zéger</t>
  </si>
  <si>
    <t>ECV Fox&amp;Dragon</t>
  </si>
  <si>
    <t>CF572CRPAA02</t>
  </si>
  <si>
    <t>Kuplung alátét</t>
  </si>
  <si>
    <t>LF211</t>
  </si>
  <si>
    <t>CF572CRPAB02</t>
  </si>
  <si>
    <t>CF572CRPAC02</t>
  </si>
  <si>
    <t>CF572CRPAD02</t>
  </si>
  <si>
    <t>CF572CRPAE02</t>
  </si>
  <si>
    <t>CF572CRPAF02</t>
  </si>
  <si>
    <t>CF572CRPAG02</t>
  </si>
  <si>
    <t>Zóna/Tálca</t>
  </si>
  <si>
    <t>MOSÓ</t>
  </si>
  <si>
    <t>B2</t>
  </si>
  <si>
    <t>A2</t>
  </si>
  <si>
    <t>B1</t>
  </si>
  <si>
    <t>A1</t>
  </si>
  <si>
    <t>A1+B2</t>
  </si>
  <si>
    <t>D/E</t>
  </si>
  <si>
    <t>AKL1</t>
  </si>
  <si>
    <t>BE CS/ KI CS</t>
  </si>
  <si>
    <t>BE CS/ KI NCS</t>
  </si>
  <si>
    <t>Betároláskor csomagolt az anyag, LF-be történő kitárolásnál is csomagban marad</t>
  </si>
  <si>
    <t xml:space="preserve">BE CS / KI NCS </t>
  </si>
  <si>
    <t>Betároláskor csomagolt az anyag, LF-be történő kitárolásnál ki</t>
  </si>
  <si>
    <t>60x40x</t>
  </si>
  <si>
    <t>Betárolási QTY</t>
  </si>
  <si>
    <t>BETÁROLÁSI Láda Típusa</t>
  </si>
  <si>
    <t>KITÁROLÁSI Láda Típusa</t>
  </si>
  <si>
    <t>KITÁROLÁSI QTY</t>
  </si>
  <si>
    <t>CP500MGG1A01</t>
  </si>
  <si>
    <t>CP500B5WCB02</t>
  </si>
  <si>
    <t>CP500B5WCC02</t>
  </si>
  <si>
    <t>CP500B2PAA01</t>
  </si>
  <si>
    <t>CP500B2PCD01</t>
  </si>
  <si>
    <t>CP500B2PCE02</t>
  </si>
  <si>
    <t>CP500A8G1B02</t>
  </si>
  <si>
    <t>01322901-01</t>
  </si>
  <si>
    <t>CP500B5W4A01</t>
  </si>
  <si>
    <t>01322995-01</t>
  </si>
  <si>
    <t>CP500B2PAB01</t>
  </si>
  <si>
    <t>CP500B2PCB01</t>
  </si>
  <si>
    <t>CP500B2PCC01</t>
  </si>
  <si>
    <t>CP500A8G1A01</t>
  </si>
  <si>
    <t>01322996-01</t>
  </si>
  <si>
    <t>CP500B2PCA01</t>
  </si>
  <si>
    <t>AKL2</t>
  </si>
  <si>
    <t>Láda típusa</t>
  </si>
  <si>
    <t>EG 64/17 AUER</t>
  </si>
  <si>
    <t>600 X 400 X 170</t>
  </si>
  <si>
    <t>Láda színe</t>
  </si>
  <si>
    <t>EG 64/27 AUER</t>
  </si>
  <si>
    <t>600 X 400 X 270</t>
  </si>
  <si>
    <t>Láda külső mérete (mm)</t>
  </si>
  <si>
    <t>Láda Tára súlya (g)</t>
  </si>
  <si>
    <t>RAL 7001 (szürke)</t>
  </si>
  <si>
    <t>600 X 400 X 220</t>
  </si>
  <si>
    <t>X</t>
  </si>
  <si>
    <t>Y</t>
  </si>
  <si>
    <t>ALACSONY</t>
  </si>
  <si>
    <t>MAGAS</t>
  </si>
  <si>
    <t>XX (KÉK)</t>
  </si>
  <si>
    <t>HV 14 DRAGON RH - IMPREGNÁLT</t>
  </si>
  <si>
    <t>HV 14 FOX RH - IMPREGNÁLT</t>
  </si>
  <si>
    <t>HV 14 2.0 RH - IMPREGNÁLT</t>
  </si>
  <si>
    <t>HV14 C2 DV5Neo RH - IMPREGNÁLT</t>
  </si>
  <si>
    <t>HV17 C2 DRAGON RH - IMPREGNÁLT</t>
  </si>
  <si>
    <t>HV17 C2 DV5Neo RH - IMPREGNÁLT</t>
  </si>
  <si>
    <t>HV17 UP375 RH - IMPREGNÁLT</t>
  </si>
  <si>
    <t>HV 14 DRAGON FH - IMPREGNÁLT</t>
  </si>
  <si>
    <t>HV 14 FOX FH - IMPREGNÁLT</t>
  </si>
  <si>
    <t>HV 14 2.0 FH - IMPREGNÁLT</t>
  </si>
  <si>
    <t>HV14 C2 DV5Neo FH - IMPREGNÁLT</t>
  </si>
  <si>
    <t>HV17 C2 DRAGON FH - IMPREGNÁLT</t>
  </si>
  <si>
    <t>HV17 C2 DV5Neo FH - IMPREGNÁLT</t>
  </si>
  <si>
    <t>HV17 UP375 FH - IMPREGNÁLT</t>
  </si>
  <si>
    <t>HV 14 CILINDER - IMPREGNÁLT</t>
  </si>
  <si>
    <t>HV17 CILINDER - IMPREGNÁLT</t>
  </si>
  <si>
    <t>JLR FH</t>
  </si>
  <si>
    <t>JLR RH</t>
  </si>
  <si>
    <t>JLR CYL</t>
  </si>
  <si>
    <t>HMG FH</t>
  </si>
  <si>
    <t>HMG RH</t>
  </si>
  <si>
    <t>HMG CYL</t>
  </si>
  <si>
    <t>jövőbeni termék 1</t>
  </si>
  <si>
    <t>jövőbeni termék 2</t>
  </si>
  <si>
    <t>jövőbeni termék 3</t>
  </si>
  <si>
    <t>jövőbeni termék 4</t>
  </si>
  <si>
    <t>jövőbeni termék 5</t>
  </si>
  <si>
    <t>jövőbeni termék 6</t>
  </si>
  <si>
    <t>AKL száma</t>
  </si>
  <si>
    <t>BE/KI</t>
  </si>
  <si>
    <t>BE</t>
  </si>
  <si>
    <t>KI</t>
  </si>
  <si>
    <t>BETÁROLÁSI DARABSÚLY</t>
  </si>
  <si>
    <t>LF 211</t>
  </si>
  <si>
    <t>LF 221</t>
  </si>
  <si>
    <t>LF 321</t>
  </si>
  <si>
    <t>LF 322</t>
  </si>
  <si>
    <t>LF 511</t>
  </si>
  <si>
    <t>160 X 100 x75</t>
  </si>
  <si>
    <t>230 X 150 122</t>
  </si>
  <si>
    <t>350  X 200 X 145</t>
  </si>
  <si>
    <t>350 X 220 X 200</t>
  </si>
  <si>
    <t>500 X 160 X 145</t>
  </si>
  <si>
    <t>500 X 320 X 200</t>
  </si>
  <si>
    <t>490 X 162 X 115</t>
  </si>
  <si>
    <t xml:space="preserve">400 X 300 X 120 </t>
  </si>
  <si>
    <t>Megjegyzések</t>
  </si>
  <si>
    <t>Betároláskor Preferált AKL</t>
  </si>
  <si>
    <t>BE NCS / KI NCS</t>
  </si>
  <si>
    <t>súly/darab (kg)</t>
  </si>
  <si>
    <t>darabszám a rendszerben</t>
  </si>
  <si>
    <t>megtudni a láda pontos típusszámát / súlyát</t>
  </si>
  <si>
    <t>megtudni a láda pontos súlyát</t>
  </si>
  <si>
    <t>besz. doboz darabszáma / paletta</t>
  </si>
  <si>
    <t>x</t>
  </si>
  <si>
    <t>Teljes darabszám a palettában</t>
  </si>
  <si>
    <t>csomag/ beszállítói doboz</t>
  </si>
  <si>
    <t>darabszám / csomag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</si>
</sst>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KL1/komissios_anyaglis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issios_anyaglista"/>
    </sheetNames>
    <sheetDataSet>
      <sheetData sheetId="0">
        <row r="1">
          <cell r="A1" t="str">
            <v>Rajzszám</v>
          </cell>
          <cell r="B1" t="str">
            <v>Megnevezés</v>
          </cell>
          <cell r="C1" t="str">
            <v>Program</v>
          </cell>
          <cell r="D1" t="str">
            <v>piece weight</v>
          </cell>
          <cell r="E1" t="str">
            <v>betárolási qty</v>
          </cell>
          <cell r="F1" t="str">
            <v>besz_doboz_súlya (kg)</v>
          </cell>
          <cell r="G1" t="str">
            <v>besz. doboz hossz (mm)</v>
          </cell>
          <cell r="H1" t="str">
            <v>besz. doboz szél (mm)</v>
          </cell>
          <cell r="I1" t="str">
            <v>besz. doboz mag (mm)</v>
          </cell>
          <cell r="J1" t="str">
            <v>besz. doboz darabszáma / paletta</v>
          </cell>
        </row>
        <row r="2">
          <cell r="A2" t="str">
            <v>3M5H-19C889-AA</v>
          </cell>
          <cell r="B2" t="str">
            <v>Shipping Cap (fekete)</v>
          </cell>
          <cell r="C2" t="str">
            <v>VS</v>
          </cell>
          <cell r="D2">
            <v>7.4000000000000003E-3</v>
          </cell>
          <cell r="E2">
            <v>900</v>
          </cell>
          <cell r="F2">
            <v>6.66</v>
          </cell>
          <cell r="G2">
            <v>695</v>
          </cell>
          <cell r="H2">
            <v>395</v>
          </cell>
          <cell r="I2">
            <v>240</v>
          </cell>
          <cell r="J2">
            <v>16</v>
          </cell>
        </row>
        <row r="3">
          <cell r="A3" t="str">
            <v>3M5H-19D659-AA</v>
          </cell>
          <cell r="B3" t="str">
            <v>Szívószelep</v>
          </cell>
          <cell r="C3" t="str">
            <v>VS</v>
          </cell>
          <cell r="D3">
            <v>1.7299999999999999E-2</v>
          </cell>
          <cell r="E3">
            <v>500</v>
          </cell>
          <cell r="F3">
            <v>8.65</v>
          </cell>
          <cell r="G3">
            <v>260</v>
          </cell>
          <cell r="H3">
            <v>170</v>
          </cell>
          <cell r="I3">
            <v>150</v>
          </cell>
          <cell r="J3">
            <v>36</v>
          </cell>
        </row>
        <row r="4">
          <cell r="A4" t="str">
            <v>3M5H-19D768-AC</v>
          </cell>
          <cell r="B4" t="str">
            <v>Papucs</v>
          </cell>
          <cell r="C4" t="str">
            <v>VS</v>
          </cell>
          <cell r="D4">
            <v>5.0000000000000001E-3</v>
          </cell>
          <cell r="E4">
            <v>1000</v>
          </cell>
          <cell r="F4">
            <v>5</v>
          </cell>
          <cell r="G4">
            <v>250</v>
          </cell>
          <cell r="H4">
            <v>160</v>
          </cell>
          <cell r="I4">
            <v>80</v>
          </cell>
          <cell r="J4">
            <v>100</v>
          </cell>
        </row>
        <row r="5">
          <cell r="A5" t="str">
            <v>3M5H-19D768-BC</v>
          </cell>
          <cell r="B5" t="str">
            <v>Papucs</v>
          </cell>
          <cell r="C5" t="str">
            <v>VS</v>
          </cell>
          <cell r="D5">
            <v>5.0000000000000001E-3</v>
          </cell>
          <cell r="E5">
            <v>1000</v>
          </cell>
          <cell r="F5">
            <v>5</v>
          </cell>
          <cell r="G5">
            <v>250</v>
          </cell>
          <cell r="H5">
            <v>160</v>
          </cell>
          <cell r="I5">
            <v>80</v>
          </cell>
          <cell r="J5">
            <v>100</v>
          </cell>
        </row>
        <row r="6">
          <cell r="A6" t="str">
            <v>3M5H-19D768-CC</v>
          </cell>
          <cell r="B6" t="str">
            <v>Papucs</v>
          </cell>
          <cell r="C6" t="str">
            <v>VS</v>
          </cell>
          <cell r="D6">
            <v>5.0000000000000001E-3</v>
          </cell>
          <cell r="E6">
            <v>1000</v>
          </cell>
          <cell r="F6">
            <v>5</v>
          </cell>
          <cell r="G6">
            <v>250</v>
          </cell>
          <cell r="H6">
            <v>160</v>
          </cell>
          <cell r="I6">
            <v>80</v>
          </cell>
          <cell r="J6">
            <v>100</v>
          </cell>
        </row>
        <row r="7">
          <cell r="A7" t="str">
            <v>3M5H-19D768-DC</v>
          </cell>
          <cell r="B7" t="str">
            <v>Papucs</v>
          </cell>
          <cell r="C7" t="str">
            <v>VS</v>
          </cell>
          <cell r="D7">
            <v>5.0000000000000001E-3</v>
          </cell>
          <cell r="E7">
            <v>1000</v>
          </cell>
          <cell r="F7">
            <v>5</v>
          </cell>
          <cell r="G7">
            <v>250</v>
          </cell>
          <cell r="H7">
            <v>160</v>
          </cell>
          <cell r="I7">
            <v>80</v>
          </cell>
          <cell r="J7">
            <v>100</v>
          </cell>
        </row>
        <row r="8">
          <cell r="A8" t="str">
            <v>3M5H-19D768-EC</v>
          </cell>
          <cell r="B8" t="str">
            <v>Papucs</v>
          </cell>
          <cell r="C8" t="str">
            <v>VS</v>
          </cell>
          <cell r="D8">
            <v>5.0000000000000001E-3</v>
          </cell>
          <cell r="E8">
            <v>1000</v>
          </cell>
          <cell r="F8">
            <v>5</v>
          </cell>
          <cell r="G8">
            <v>250</v>
          </cell>
          <cell r="H8">
            <v>160</v>
          </cell>
          <cell r="I8">
            <v>80</v>
          </cell>
          <cell r="J8">
            <v>100</v>
          </cell>
        </row>
        <row r="9">
          <cell r="A9" t="str">
            <v>3M5H-19D768-FC</v>
          </cell>
          <cell r="B9" t="str">
            <v>Papucs</v>
          </cell>
          <cell r="C9" t="str">
            <v>VS</v>
          </cell>
          <cell r="D9">
            <v>5.0000000000000001E-3</v>
          </cell>
          <cell r="E9">
            <v>1000</v>
          </cell>
          <cell r="F9">
            <v>5</v>
          </cell>
          <cell r="G9">
            <v>250</v>
          </cell>
          <cell r="H9">
            <v>160</v>
          </cell>
          <cell r="I9">
            <v>80</v>
          </cell>
          <cell r="J9">
            <v>100</v>
          </cell>
        </row>
        <row r="10">
          <cell r="A10" t="str">
            <v>3M5H-19D772-AA</v>
          </cell>
          <cell r="B10" t="str">
            <v>Nyomószelep</v>
          </cell>
          <cell r="C10" t="str">
            <v>VS</v>
          </cell>
          <cell r="D10">
            <v>5.2960000000000004E-3</v>
          </cell>
          <cell r="E10">
            <v>1800</v>
          </cell>
          <cell r="F10">
            <v>9.5327999999999999</v>
          </cell>
          <cell r="G10">
            <v>260</v>
          </cell>
          <cell r="H10">
            <v>170</v>
          </cell>
          <cell r="I10">
            <v>150</v>
          </cell>
          <cell r="J10">
            <v>36</v>
          </cell>
        </row>
        <row r="11">
          <cell r="A11" t="str">
            <v>3M5H-19D972-AA</v>
          </cell>
          <cell r="B11" t="str">
            <v>Filctömítés</v>
          </cell>
          <cell r="C11" t="str">
            <v>VS</v>
          </cell>
          <cell r="D11">
            <v>6.9999999999999999E-4</v>
          </cell>
          <cell r="E11">
            <v>5000</v>
          </cell>
          <cell r="F11">
            <v>3.5</v>
          </cell>
          <cell r="G11">
            <v>360</v>
          </cell>
          <cell r="H11">
            <v>360</v>
          </cell>
          <cell r="I11">
            <v>360</v>
          </cell>
          <cell r="J11">
            <v>5</v>
          </cell>
        </row>
        <row r="12">
          <cell r="A12" t="str">
            <v>3M5H-19D978-AB</v>
          </cell>
          <cell r="B12" t="str">
            <v>Rugó</v>
          </cell>
          <cell r="C12" t="str">
            <v>VS</v>
          </cell>
          <cell r="D12">
            <v>4.4999999999999997E-3</v>
          </cell>
          <cell r="E12">
            <v>1500</v>
          </cell>
          <cell r="F12">
            <v>6.7499999999999991</v>
          </cell>
          <cell r="G12">
            <v>385</v>
          </cell>
          <cell r="H12">
            <v>305</v>
          </cell>
          <cell r="I12">
            <v>280</v>
          </cell>
          <cell r="J12">
            <v>8</v>
          </cell>
        </row>
        <row r="13">
          <cell r="A13" t="str">
            <v>3M5H-19D978-CA</v>
          </cell>
          <cell r="B13" t="str">
            <v>Tányér rugó</v>
          </cell>
          <cell r="C13" t="str">
            <v>VS&amp;HV</v>
          </cell>
          <cell r="D13">
            <v>2E-3</v>
          </cell>
          <cell r="E13">
            <v>6000</v>
          </cell>
          <cell r="F13">
            <v>12</v>
          </cell>
          <cell r="G13">
            <v>370</v>
          </cell>
          <cell r="H13">
            <v>275</v>
          </cell>
          <cell r="I13">
            <v>140</v>
          </cell>
          <cell r="J13">
            <v>8</v>
          </cell>
        </row>
        <row r="14">
          <cell r="A14" t="str">
            <v>CF457B5J1A02</v>
          </cell>
          <cell r="B14" t="str">
            <v>Muffler</v>
          </cell>
          <cell r="C14" t="str">
            <v>VS&amp;HV</v>
          </cell>
          <cell r="D14">
            <v>8.0000000000000002E-3</v>
          </cell>
          <cell r="E14">
            <v>1800</v>
          </cell>
          <cell r="F14">
            <v>14.4</v>
          </cell>
          <cell r="G14">
            <v>590</v>
          </cell>
          <cell r="H14">
            <v>390</v>
          </cell>
          <cell r="I14">
            <v>265</v>
          </cell>
          <cell r="J14">
            <v>15</v>
          </cell>
        </row>
        <row r="15">
          <cell r="A15" t="str">
            <v>CF507CRPAB02</v>
          </cell>
          <cell r="B15" t="str">
            <v>Kistűgörgős csapágy</v>
          </cell>
          <cell r="C15" t="str">
            <v>VS&amp;HV</v>
          </cell>
          <cell r="D15">
            <v>3.0950000000000001E-3</v>
          </cell>
          <cell r="E15">
            <v>1000</v>
          </cell>
          <cell r="F15">
            <v>3.0950000000000002</v>
          </cell>
          <cell r="G15">
            <v>180</v>
          </cell>
          <cell r="H15">
            <v>140</v>
          </cell>
          <cell r="I15">
            <v>90</v>
          </cell>
          <cell r="J15">
            <v>16</v>
          </cell>
        </row>
        <row r="16">
          <cell r="A16" t="str">
            <v>CF507CRPAC02</v>
          </cell>
          <cell r="B16" t="str">
            <v>Nagytűgörgős csapágy</v>
          </cell>
          <cell r="C16" t="str">
            <v>VS&amp;HV</v>
          </cell>
          <cell r="D16">
            <v>3.0950000000000001E-3</v>
          </cell>
          <cell r="E16">
            <v>400</v>
          </cell>
          <cell r="F16">
            <v>1.238</v>
          </cell>
          <cell r="G16">
            <v>275</v>
          </cell>
          <cell r="H16">
            <v>185</v>
          </cell>
          <cell r="I16">
            <v>135</v>
          </cell>
          <cell r="J16">
            <v>40</v>
          </cell>
        </row>
        <row r="17">
          <cell r="A17" t="str">
            <v>CF509CRPAA02</v>
          </cell>
          <cell r="B17" t="str">
            <v>Siklócsapágy</v>
          </cell>
          <cell r="C17" t="str">
            <v>VS&amp;HV</v>
          </cell>
          <cell r="D17">
            <v>4.2999999999999997E-2</v>
          </cell>
          <cell r="E17">
            <v>1000</v>
          </cell>
          <cell r="F17">
            <v>43</v>
          </cell>
          <cell r="G17">
            <v>340</v>
          </cell>
          <cell r="H17">
            <v>230</v>
          </cell>
          <cell r="I17">
            <v>110</v>
          </cell>
          <cell r="J17">
            <v>1</v>
          </cell>
        </row>
        <row r="18">
          <cell r="A18" t="str">
            <v>CF529CRPAA02</v>
          </cell>
          <cell r="B18" t="str">
            <v>HUB illesztőpersely</v>
          </cell>
          <cell r="C18" t="str">
            <v>VS&amp;HV</v>
          </cell>
          <cell r="E18">
            <v>500</v>
          </cell>
          <cell r="F18">
            <v>0</v>
          </cell>
          <cell r="G18">
            <v>280</v>
          </cell>
          <cell r="H18">
            <v>240</v>
          </cell>
          <cell r="I18">
            <v>120</v>
          </cell>
          <cell r="J18">
            <v>32</v>
          </cell>
        </row>
        <row r="19">
          <cell r="A19" t="str">
            <v>CF531CRPAA02</v>
          </cell>
          <cell r="B19" t="str">
            <v>Pozicionáló csap</v>
          </cell>
          <cell r="C19" t="str">
            <v>VS&amp;HV</v>
          </cell>
          <cell r="D19">
            <v>1.557E-3</v>
          </cell>
          <cell r="E19">
            <v>5500</v>
          </cell>
          <cell r="F19">
            <v>8.5634999999999994</v>
          </cell>
          <cell r="G19">
            <v>130</v>
          </cell>
          <cell r="H19">
            <v>120</v>
          </cell>
          <cell r="I19">
            <v>190</v>
          </cell>
          <cell r="J19">
            <v>35</v>
          </cell>
        </row>
        <row r="20">
          <cell r="A20" t="str">
            <v>CF533CRPAA02</v>
          </cell>
          <cell r="B20" t="str">
            <v>Forgócsap</v>
          </cell>
          <cell r="C20" t="str">
            <v>VS&amp;HV</v>
          </cell>
          <cell r="D20">
            <v>4.0000000000000001E-3</v>
          </cell>
          <cell r="E20">
            <v>2200</v>
          </cell>
          <cell r="F20">
            <v>8.8000000000000007</v>
          </cell>
          <cell r="G20">
            <v>130</v>
          </cell>
          <cell r="H20">
            <v>120</v>
          </cell>
          <cell r="I20">
            <v>190</v>
          </cell>
          <cell r="J20">
            <v>35</v>
          </cell>
        </row>
        <row r="21">
          <cell r="A21" t="str">
            <v>CF551CRPAB03</v>
          </cell>
          <cell r="B21" t="str">
            <v>Csapágy alátét</v>
          </cell>
          <cell r="C21" t="str">
            <v>VS&amp;HV</v>
          </cell>
          <cell r="D21">
            <v>2.5999999999999999E-2</v>
          </cell>
          <cell r="E21">
            <v>360</v>
          </cell>
          <cell r="F21">
            <v>9.36</v>
          </cell>
          <cell r="G21">
            <v>260</v>
          </cell>
          <cell r="H21">
            <v>230</v>
          </cell>
          <cell r="I21">
            <v>115</v>
          </cell>
          <cell r="J21">
            <v>32</v>
          </cell>
        </row>
        <row r="22">
          <cell r="A22" t="str">
            <v>CF551CRPAC03</v>
          </cell>
          <cell r="B22" t="str">
            <v>Csapágy alátét</v>
          </cell>
          <cell r="C22" t="str">
            <v>VS&amp;HV</v>
          </cell>
          <cell r="D22">
            <v>2.5999999999999999E-2</v>
          </cell>
          <cell r="E22">
            <v>360</v>
          </cell>
          <cell r="F22">
            <v>9.36</v>
          </cell>
          <cell r="G22">
            <v>260</v>
          </cell>
          <cell r="H22">
            <v>230</v>
          </cell>
          <cell r="I22">
            <v>115</v>
          </cell>
          <cell r="J22">
            <v>32</v>
          </cell>
        </row>
        <row r="23">
          <cell r="A23" t="str">
            <v>CF551CRPAD03</v>
          </cell>
          <cell r="B23" t="str">
            <v>Csapágy alátét</v>
          </cell>
          <cell r="C23" t="str">
            <v>VS&amp;HV</v>
          </cell>
          <cell r="D23">
            <v>2.5999999999999999E-2</v>
          </cell>
          <cell r="E23">
            <v>360</v>
          </cell>
          <cell r="F23">
            <v>9.36</v>
          </cell>
          <cell r="G23">
            <v>260</v>
          </cell>
          <cell r="H23">
            <v>230</v>
          </cell>
          <cell r="I23">
            <v>115</v>
          </cell>
          <cell r="J23">
            <v>32</v>
          </cell>
        </row>
        <row r="24">
          <cell r="A24" t="str">
            <v>CF551CRPAE03</v>
          </cell>
          <cell r="B24" t="str">
            <v>Csapágy alátét</v>
          </cell>
          <cell r="C24" t="str">
            <v>VS&amp;HV</v>
          </cell>
          <cell r="D24">
            <v>3.3000000000000002E-2</v>
          </cell>
          <cell r="E24">
            <v>360</v>
          </cell>
          <cell r="F24">
            <v>11.88</v>
          </cell>
          <cell r="G24">
            <v>260</v>
          </cell>
          <cell r="H24">
            <v>230</v>
          </cell>
          <cell r="I24">
            <v>115</v>
          </cell>
          <cell r="J24">
            <v>32</v>
          </cell>
        </row>
        <row r="25">
          <cell r="A25" t="str">
            <v>CF551CRPAF03</v>
          </cell>
          <cell r="B25" t="str">
            <v>Csapágy alátét</v>
          </cell>
          <cell r="C25" t="str">
            <v>VS&amp;HV</v>
          </cell>
          <cell r="D25">
            <v>3.3000000000000002E-2</v>
          </cell>
          <cell r="E25">
            <v>360</v>
          </cell>
          <cell r="F25">
            <v>11.88</v>
          </cell>
          <cell r="G25">
            <v>260</v>
          </cell>
          <cell r="H25">
            <v>230</v>
          </cell>
          <cell r="I25">
            <v>115</v>
          </cell>
          <cell r="J25">
            <v>32</v>
          </cell>
        </row>
        <row r="26">
          <cell r="A26" t="str">
            <v>CF551CRPAG03</v>
          </cell>
          <cell r="B26" t="str">
            <v>Csapágy alátét</v>
          </cell>
          <cell r="C26" t="str">
            <v>VS&amp;HV</v>
          </cell>
          <cell r="D26">
            <v>3.3000000000000002E-2</v>
          </cell>
          <cell r="E26">
            <v>360</v>
          </cell>
          <cell r="F26">
            <v>11.88</v>
          </cell>
          <cell r="G26">
            <v>260</v>
          </cell>
          <cell r="H26">
            <v>230</v>
          </cell>
          <cell r="I26">
            <v>115</v>
          </cell>
          <cell r="J26">
            <v>32</v>
          </cell>
        </row>
        <row r="27">
          <cell r="A27" t="str">
            <v>CF551CRPAH03</v>
          </cell>
          <cell r="B27" t="str">
            <v>Csapágy alátét</v>
          </cell>
          <cell r="C27" t="str">
            <v>VS&amp;HV</v>
          </cell>
          <cell r="D27">
            <v>3.3000000000000002E-2</v>
          </cell>
          <cell r="E27">
            <v>360</v>
          </cell>
          <cell r="F27">
            <v>11.88</v>
          </cell>
          <cell r="G27">
            <v>260</v>
          </cell>
          <cell r="H27">
            <v>230</v>
          </cell>
          <cell r="I27">
            <v>115</v>
          </cell>
          <cell r="J27">
            <v>32</v>
          </cell>
        </row>
        <row r="28">
          <cell r="A28" t="str">
            <v>CF551CRPAI03</v>
          </cell>
          <cell r="B28" t="str">
            <v>Csapágy alátét</v>
          </cell>
          <cell r="C28" t="str">
            <v>VS&amp;HV</v>
          </cell>
          <cell r="D28">
            <v>3.3000000000000002E-2</v>
          </cell>
          <cell r="E28">
            <v>360</v>
          </cell>
          <cell r="F28">
            <v>11.88</v>
          </cell>
          <cell r="G28">
            <v>260</v>
          </cell>
          <cell r="H28">
            <v>230</v>
          </cell>
          <cell r="I28">
            <v>115</v>
          </cell>
          <cell r="J28">
            <v>32</v>
          </cell>
        </row>
        <row r="29">
          <cell r="A29" t="str">
            <v>CF551CRPAJ03</v>
          </cell>
          <cell r="B29" t="str">
            <v>Csapágy alátét</v>
          </cell>
          <cell r="C29" t="str">
            <v>VS&amp;HV</v>
          </cell>
          <cell r="D29">
            <v>4.2000000000000003E-2</v>
          </cell>
          <cell r="E29">
            <v>360</v>
          </cell>
          <cell r="F29">
            <v>15.120000000000001</v>
          </cell>
          <cell r="G29">
            <v>260</v>
          </cell>
          <cell r="H29">
            <v>230</v>
          </cell>
          <cell r="I29">
            <v>115</v>
          </cell>
          <cell r="J29">
            <v>32</v>
          </cell>
        </row>
        <row r="30">
          <cell r="A30" t="str">
            <v>CF553CRPAA03</v>
          </cell>
          <cell r="B30" t="str">
            <v>Kisalátét</v>
          </cell>
          <cell r="C30" t="str">
            <v>VS&amp;HV</v>
          </cell>
          <cell r="D30">
            <v>7.0000000000000001E-3</v>
          </cell>
          <cell r="E30">
            <v>2000</v>
          </cell>
          <cell r="F30">
            <v>14</v>
          </cell>
          <cell r="G30">
            <v>260</v>
          </cell>
          <cell r="H30">
            <v>220</v>
          </cell>
          <cell r="I30">
            <v>120</v>
          </cell>
          <cell r="J30">
            <v>32</v>
          </cell>
        </row>
        <row r="31">
          <cell r="A31" t="str">
            <v>CF554CRPAA03</v>
          </cell>
          <cell r="B31" t="str">
            <v>Nagyalátét</v>
          </cell>
          <cell r="C31" t="str">
            <v>VS&amp;HV</v>
          </cell>
          <cell r="D31">
            <v>7.0000000000000001E-3</v>
          </cell>
          <cell r="E31">
            <v>2000</v>
          </cell>
          <cell r="F31">
            <v>14</v>
          </cell>
          <cell r="G31">
            <v>260</v>
          </cell>
          <cell r="H31">
            <v>220</v>
          </cell>
          <cell r="I31">
            <v>120</v>
          </cell>
          <cell r="J31">
            <v>32</v>
          </cell>
        </row>
        <row r="32">
          <cell r="A32" t="str">
            <v>CG521CRPAA02</v>
          </cell>
          <cell r="B32" t="str">
            <v>Szimering</v>
          </cell>
          <cell r="C32" t="str">
            <v>VS&amp;HV</v>
          </cell>
          <cell r="D32">
            <v>6.0000000000000001E-3</v>
          </cell>
          <cell r="E32">
            <v>1444</v>
          </cell>
          <cell r="F32">
            <v>8.6639999999999997</v>
          </cell>
          <cell r="G32">
            <v>415</v>
          </cell>
          <cell r="H32">
            <v>295</v>
          </cell>
          <cell r="I32">
            <v>145</v>
          </cell>
          <cell r="J32">
            <v>40</v>
          </cell>
        </row>
        <row r="33">
          <cell r="A33" t="str">
            <v>CT500CRPAA03</v>
          </cell>
          <cell r="B33" t="str">
            <v>Szimering zéger</v>
          </cell>
          <cell r="C33" t="str">
            <v>VS&amp;HV</v>
          </cell>
          <cell r="D33">
            <v>9.8999999999999999E-4</v>
          </cell>
          <cell r="E33">
            <v>6000</v>
          </cell>
          <cell r="F33">
            <v>5.94</v>
          </cell>
          <cell r="G33">
            <v>250</v>
          </cell>
          <cell r="H33">
            <v>180</v>
          </cell>
          <cell r="I33">
            <v>145</v>
          </cell>
          <cell r="J33">
            <v>80</v>
          </cell>
        </row>
        <row r="34">
          <cell r="A34" t="str">
            <v>CT510CRPAA02</v>
          </cell>
          <cell r="B34" t="str">
            <v>Csuklócsap-zéger</v>
          </cell>
          <cell r="C34" t="str">
            <v>VS&amp;HV</v>
          </cell>
          <cell r="D34">
            <v>2.0000000000000001E-4</v>
          </cell>
          <cell r="E34">
            <v>25000</v>
          </cell>
          <cell r="F34">
            <v>5</v>
          </cell>
          <cell r="G34">
            <v>330</v>
          </cell>
          <cell r="H34">
            <v>230</v>
          </cell>
          <cell r="I34">
            <v>110</v>
          </cell>
          <cell r="J34">
            <v>1</v>
          </cell>
        </row>
        <row r="35">
          <cell r="A35" t="str">
            <v>CT530CRPAA03</v>
          </cell>
          <cell r="B35" t="str">
            <v>Ékszíjtárcsa zéger</v>
          </cell>
          <cell r="C35" t="str">
            <v>VS&amp;HV</v>
          </cell>
          <cell r="D35">
            <v>3.382E-3</v>
          </cell>
          <cell r="E35">
            <v>2250</v>
          </cell>
          <cell r="F35">
            <v>7.6094999999999997</v>
          </cell>
          <cell r="G35">
            <v>220</v>
          </cell>
          <cell r="H35">
            <v>220</v>
          </cell>
          <cell r="I35">
            <v>160</v>
          </cell>
          <cell r="J35">
            <v>80</v>
          </cell>
        </row>
        <row r="36">
          <cell r="A36" t="str">
            <v>E9SH-19E744-BA</v>
          </cell>
          <cell r="B36" t="str">
            <v>Hasított persely</v>
          </cell>
          <cell r="C36" t="str">
            <v>VS&amp;HV</v>
          </cell>
          <cell r="D36">
            <v>3.3999999999999998E-3</v>
          </cell>
          <cell r="E36">
            <v>2500</v>
          </cell>
          <cell r="F36">
            <v>8.5</v>
          </cell>
          <cell r="G36">
            <v>290</v>
          </cell>
          <cell r="H36">
            <v>235</v>
          </cell>
          <cell r="I36">
            <v>150</v>
          </cell>
          <cell r="J36">
            <v>48</v>
          </cell>
        </row>
        <row r="37">
          <cell r="A37" t="str">
            <v>VOCV6H-19E819-AB</v>
          </cell>
          <cell r="B37" t="str">
            <v>Piston</v>
          </cell>
          <cell r="D37">
            <v>4.3950000000000003E-2</v>
          </cell>
          <cell r="F37">
            <v>0</v>
          </cell>
        </row>
        <row r="38">
          <cell r="A38" t="str">
            <v>VP3M5H-19D773-AA</v>
          </cell>
          <cell r="B38" t="str">
            <v>Nyomószelep határoló</v>
          </cell>
          <cell r="C38" t="str">
            <v>VS</v>
          </cell>
          <cell r="D38">
            <v>4.2500000000000003E-2</v>
          </cell>
          <cell r="E38">
            <v>240</v>
          </cell>
          <cell r="F38">
            <v>10.200000000000001</v>
          </cell>
          <cell r="G38">
            <v>260</v>
          </cell>
          <cell r="H38">
            <v>170</v>
          </cell>
          <cell r="I38">
            <v>150</v>
          </cell>
          <cell r="J38">
            <v>36</v>
          </cell>
        </row>
        <row r="39">
          <cell r="A39" t="str">
            <v>VP3M5H-19D774-CB</v>
          </cell>
          <cell r="B39" t="str">
            <v>Valve plate</v>
          </cell>
          <cell r="C39" t="str">
            <v>VS</v>
          </cell>
          <cell r="D39">
            <v>0.159</v>
          </cell>
          <cell r="F39">
            <v>0</v>
          </cell>
        </row>
        <row r="40">
          <cell r="A40" t="str">
            <v>VP3M5H-19D970-FA</v>
          </cell>
          <cell r="B40" t="str">
            <v>Cylinder tömítés</v>
          </cell>
          <cell r="C40" t="str">
            <v>VS</v>
          </cell>
          <cell r="D40">
            <v>9.1000000000000004E-3</v>
          </cell>
          <cell r="E40">
            <v>1000</v>
          </cell>
          <cell r="F40">
            <v>9.1</v>
          </cell>
          <cell r="G40">
            <v>325</v>
          </cell>
          <cell r="H40">
            <v>290</v>
          </cell>
          <cell r="I40">
            <v>120</v>
          </cell>
          <cell r="J40">
            <v>40</v>
          </cell>
        </row>
        <row r="41">
          <cell r="A41" t="str">
            <v>VP3M5H-19E796-BA</v>
          </cell>
          <cell r="B41" t="str">
            <v>Fronthead csapágy</v>
          </cell>
          <cell r="C41" t="str">
            <v>VS</v>
          </cell>
          <cell r="D41">
            <v>1.4982000000000001E-2</v>
          </cell>
          <cell r="E41">
            <v>1000</v>
          </cell>
          <cell r="F41">
            <v>14.982000000000001</v>
          </cell>
          <cell r="G41">
            <v>335</v>
          </cell>
          <cell r="H41">
            <v>225</v>
          </cell>
          <cell r="I41">
            <v>170</v>
          </cell>
          <cell r="J41">
            <v>60</v>
          </cell>
        </row>
        <row r="42">
          <cell r="A42" t="str">
            <v>VP3M5H-19E820-GB</v>
          </cell>
          <cell r="B42" t="str">
            <v>MCV szelep</v>
          </cell>
          <cell r="C42" t="str">
            <v>VS</v>
          </cell>
          <cell r="D42">
            <v>4.2000000000000003E-2</v>
          </cell>
          <cell r="E42">
            <v>150</v>
          </cell>
          <cell r="F42">
            <v>6.3000000000000007</v>
          </cell>
          <cell r="G42">
            <v>460</v>
          </cell>
          <cell r="H42">
            <v>325</v>
          </cell>
          <cell r="I42">
            <v>130</v>
          </cell>
          <cell r="J42">
            <v>40</v>
          </cell>
        </row>
        <row r="43">
          <cell r="A43" t="str">
            <v>VP3M5H-19E820-JA</v>
          </cell>
          <cell r="B43" t="str">
            <v>MCV szelep</v>
          </cell>
          <cell r="C43" t="str">
            <v>VS</v>
          </cell>
          <cell r="D43">
            <v>4.2000000000000003E-2</v>
          </cell>
          <cell r="E43">
            <v>150</v>
          </cell>
          <cell r="F43">
            <v>6.3000000000000007</v>
          </cell>
          <cell r="G43">
            <v>460</v>
          </cell>
          <cell r="H43">
            <v>325</v>
          </cell>
          <cell r="I43">
            <v>130</v>
          </cell>
          <cell r="J43">
            <v>40</v>
          </cell>
        </row>
        <row r="44">
          <cell r="A44" t="str">
            <v>VP3M5H-19E820-KA</v>
          </cell>
          <cell r="B44" t="str">
            <v>MCV szelep</v>
          </cell>
          <cell r="C44" t="str">
            <v>VS</v>
          </cell>
          <cell r="D44">
            <v>4.0800000000000003E-2</v>
          </cell>
          <cell r="E44">
            <v>150</v>
          </cell>
          <cell r="F44">
            <v>6.12</v>
          </cell>
          <cell r="G44">
            <v>460</v>
          </cell>
          <cell r="H44">
            <v>325</v>
          </cell>
          <cell r="I44">
            <v>130</v>
          </cell>
          <cell r="J44">
            <v>40</v>
          </cell>
        </row>
        <row r="45">
          <cell r="A45" t="str">
            <v>VP4M5H-19E819-AA</v>
          </cell>
          <cell r="B45" t="str">
            <v>Piston</v>
          </cell>
          <cell r="D45">
            <v>4.7E-2</v>
          </cell>
          <cell r="F45">
            <v>0</v>
          </cell>
        </row>
        <row r="46">
          <cell r="A46" t="str">
            <v>VP4M5H-67738-FA</v>
          </cell>
          <cell r="B46" t="str">
            <v>Hosszúcsavar</v>
          </cell>
          <cell r="C46" t="str">
            <v>VS</v>
          </cell>
          <cell r="D46">
            <v>2.5000000000000001E-2</v>
          </cell>
          <cell r="E46">
            <v>300</v>
          </cell>
          <cell r="F46">
            <v>7.5</v>
          </cell>
          <cell r="G46">
            <v>295</v>
          </cell>
          <cell r="H46">
            <v>190</v>
          </cell>
          <cell r="I46">
            <v>95</v>
          </cell>
          <cell r="J46">
            <v>64</v>
          </cell>
        </row>
        <row r="47">
          <cell r="A47" t="str">
            <v>VP6G9H-19C658-AA</v>
          </cell>
          <cell r="B47" t="str">
            <v>Régi tőcsavar</v>
          </cell>
          <cell r="C47" t="str">
            <v>VS</v>
          </cell>
          <cell r="D47">
            <v>1.2500000000000001E-2</v>
          </cell>
          <cell r="E47">
            <v>950</v>
          </cell>
          <cell r="F47">
            <v>11.875</v>
          </cell>
          <cell r="G47">
            <v>230</v>
          </cell>
          <cell r="H47">
            <v>190</v>
          </cell>
          <cell r="I47">
            <v>150</v>
          </cell>
          <cell r="J47">
            <v>16</v>
          </cell>
        </row>
        <row r="48">
          <cell r="A48" t="str">
            <v>VP6G9H-19C889-AC</v>
          </cell>
          <cell r="B48" t="str">
            <v>Shipping Cap (fehér)</v>
          </cell>
          <cell r="C48" t="str">
            <v>VS</v>
          </cell>
          <cell r="D48">
            <v>1.41E-2</v>
          </cell>
          <cell r="E48">
            <v>900</v>
          </cell>
          <cell r="F48">
            <v>12.69</v>
          </cell>
          <cell r="G48">
            <v>695</v>
          </cell>
          <cell r="H48">
            <v>395</v>
          </cell>
          <cell r="I48">
            <v>240</v>
          </cell>
          <cell r="J48">
            <v>12</v>
          </cell>
        </row>
        <row r="49">
          <cell r="A49" t="str">
            <v>VP6G9H-19C889-BC</v>
          </cell>
          <cell r="B49" t="str">
            <v>Shipping Cap (kék)</v>
          </cell>
          <cell r="C49" t="str">
            <v>VS</v>
          </cell>
          <cell r="D49">
            <v>1.0999999999999999E-2</v>
          </cell>
          <cell r="E49">
            <v>900</v>
          </cell>
          <cell r="F49">
            <v>9.8999999999999986</v>
          </cell>
          <cell r="G49">
            <v>695</v>
          </cell>
          <cell r="H49">
            <v>395</v>
          </cell>
          <cell r="I49">
            <v>240</v>
          </cell>
          <cell r="J49">
            <v>12</v>
          </cell>
        </row>
        <row r="50">
          <cell r="A50" t="str">
            <v>VP6G9H-19E889-AA</v>
          </cell>
          <cell r="B50" t="str">
            <v>Piros "O" gyűrű</v>
          </cell>
          <cell r="C50" t="str">
            <v>VS</v>
          </cell>
          <cell r="D50">
            <v>6.9999999999999999E-4</v>
          </cell>
          <cell r="E50">
            <v>5100</v>
          </cell>
          <cell r="F50">
            <v>3.57</v>
          </cell>
          <cell r="G50">
            <v>295</v>
          </cell>
          <cell r="H50">
            <v>295</v>
          </cell>
          <cell r="I50">
            <v>240</v>
          </cell>
          <cell r="J50">
            <v>1</v>
          </cell>
        </row>
        <row r="51">
          <cell r="A51" t="str">
            <v>VP6G9H-19E889-CA</v>
          </cell>
          <cell r="B51" t="str">
            <v>Kábeltartó lemez</v>
          </cell>
          <cell r="C51" t="str">
            <v>VS</v>
          </cell>
          <cell r="D51">
            <v>6.9999999999999999E-4</v>
          </cell>
          <cell r="E51">
            <v>1200</v>
          </cell>
          <cell r="F51">
            <v>0.84</v>
          </cell>
          <cell r="G51">
            <v>235</v>
          </cell>
          <cell r="H51">
            <v>240</v>
          </cell>
          <cell r="I51">
            <v>190</v>
          </cell>
          <cell r="J51">
            <v>45</v>
          </cell>
        </row>
        <row r="52">
          <cell r="A52" t="str">
            <v>VP9EDH-14A169-BA</v>
          </cell>
          <cell r="B52" t="str">
            <v>Kábeltartó lemez</v>
          </cell>
          <cell r="C52" t="str">
            <v>VS</v>
          </cell>
          <cell r="D52">
            <v>7.0000000000000001E-3</v>
          </cell>
          <cell r="E52">
            <v>1600</v>
          </cell>
          <cell r="F52">
            <v>11.200000000000001</v>
          </cell>
          <cell r="G52">
            <v>235</v>
          </cell>
          <cell r="H52">
            <v>240</v>
          </cell>
          <cell r="I52">
            <v>190</v>
          </cell>
          <cell r="J52">
            <v>45</v>
          </cell>
        </row>
        <row r="53">
          <cell r="A53" t="str">
            <v>VP9EDH-14A169-ED</v>
          </cell>
          <cell r="B53" t="str">
            <v>Kábeltartó lemez</v>
          </cell>
          <cell r="C53" t="str">
            <v>VS</v>
          </cell>
          <cell r="D53">
            <v>8.9999999999999993E-3</v>
          </cell>
          <cell r="E53">
            <v>1200</v>
          </cell>
          <cell r="F53">
            <v>10.799999999999999</v>
          </cell>
          <cell r="G53">
            <v>235</v>
          </cell>
          <cell r="H53">
            <v>240</v>
          </cell>
          <cell r="I53">
            <v>190</v>
          </cell>
          <cell r="J53">
            <v>45</v>
          </cell>
        </row>
        <row r="54">
          <cell r="A54" t="str">
            <v>VP9EDH-14A169-JA</v>
          </cell>
          <cell r="B54" t="str">
            <v>Kábeltartó lemez</v>
          </cell>
          <cell r="C54" t="str">
            <v>VS</v>
          </cell>
          <cell r="D54">
            <v>9.4999999999999998E-3</v>
          </cell>
          <cell r="E54">
            <v>1200</v>
          </cell>
          <cell r="F54">
            <v>11.4</v>
          </cell>
          <cell r="G54">
            <v>235</v>
          </cell>
          <cell r="H54">
            <v>240</v>
          </cell>
          <cell r="I54">
            <v>190</v>
          </cell>
          <cell r="J54">
            <v>45</v>
          </cell>
        </row>
        <row r="55">
          <cell r="A55" t="str">
            <v>VP9M5H-19735-AA</v>
          </cell>
          <cell r="B55" t="str">
            <v>MCV zégergyűrű</v>
          </cell>
          <cell r="C55" t="str">
            <v>VS</v>
          </cell>
          <cell r="D55">
            <v>2E-3</v>
          </cell>
          <cell r="E55">
            <v>6400</v>
          </cell>
          <cell r="F55">
            <v>12.8</v>
          </cell>
          <cell r="G55">
            <v>345</v>
          </cell>
          <cell r="H55">
            <v>225</v>
          </cell>
          <cell r="I55">
            <v>120</v>
          </cell>
          <cell r="J55">
            <v>1</v>
          </cell>
        </row>
        <row r="56">
          <cell r="A56" t="str">
            <v>VPCE8H-19C889-LA</v>
          </cell>
          <cell r="B56" t="str">
            <v>Porvédő kupak (szürke)</v>
          </cell>
          <cell r="C56" t="str">
            <v>VS&amp;HV</v>
          </cell>
          <cell r="D56">
            <v>1.0999999999999999E-2</v>
          </cell>
          <cell r="E56">
            <v>900</v>
          </cell>
          <cell r="F56">
            <v>9.8999999999999986</v>
          </cell>
          <cell r="G56">
            <v>695</v>
          </cell>
          <cell r="H56">
            <v>395</v>
          </cell>
          <cell r="I56">
            <v>240</v>
          </cell>
          <cell r="J56">
            <v>12</v>
          </cell>
        </row>
        <row r="57">
          <cell r="A57" t="str">
            <v>VPCE8H-19C889-MA</v>
          </cell>
          <cell r="B57" t="str">
            <v>Porvédő kupak (sárga)</v>
          </cell>
          <cell r="C57" t="str">
            <v>VS&amp;HV</v>
          </cell>
          <cell r="D57">
            <v>1.0999999999999999E-2</v>
          </cell>
          <cell r="E57">
            <v>900</v>
          </cell>
          <cell r="F57">
            <v>9.8999999999999986</v>
          </cell>
          <cell r="G57">
            <v>695</v>
          </cell>
          <cell r="H57">
            <v>395</v>
          </cell>
          <cell r="I57">
            <v>240</v>
          </cell>
          <cell r="J57">
            <v>12</v>
          </cell>
        </row>
        <row r="58">
          <cell r="A58" t="str">
            <v>VPCEDH-19D970-FA</v>
          </cell>
          <cell r="B58" t="str">
            <v>Fronthead tömítés</v>
          </cell>
          <cell r="C58" t="str">
            <v>VS</v>
          </cell>
          <cell r="E58">
            <v>1000</v>
          </cell>
          <cell r="F58">
            <v>0</v>
          </cell>
          <cell r="G58">
            <v>325</v>
          </cell>
          <cell r="H58">
            <v>290</v>
          </cell>
          <cell r="I58">
            <v>120</v>
          </cell>
          <cell r="J58">
            <v>40</v>
          </cell>
        </row>
        <row r="59">
          <cell r="A59" t="str">
            <v>VPCEDH-19D769-CA</v>
          </cell>
          <cell r="B59" t="str">
            <v>Futógyűrű</v>
          </cell>
          <cell r="C59" t="str">
            <v>VS</v>
          </cell>
          <cell r="D59">
            <v>1.7999999999999999E-2</v>
          </cell>
          <cell r="E59">
            <v>300</v>
          </cell>
          <cell r="F59">
            <v>5.3999999999999995</v>
          </cell>
          <cell r="G59">
            <v>305</v>
          </cell>
          <cell r="H59">
            <v>230</v>
          </cell>
          <cell r="I59">
            <v>175</v>
          </cell>
          <cell r="J59">
            <v>32</v>
          </cell>
        </row>
        <row r="60">
          <cell r="A60" t="str">
            <v>VPCEDH-19D970-EA</v>
          </cell>
          <cell r="B60" t="str">
            <v>Rear head tömítés</v>
          </cell>
          <cell r="C60" t="str">
            <v>VS</v>
          </cell>
          <cell r="D60">
            <v>2.64E-2</v>
          </cell>
          <cell r="E60">
            <v>1000</v>
          </cell>
          <cell r="F60">
            <v>26.4</v>
          </cell>
          <cell r="G60">
            <v>325</v>
          </cell>
          <cell r="H60">
            <v>290</v>
          </cell>
          <cell r="I60">
            <v>120</v>
          </cell>
          <cell r="J60">
            <v>40</v>
          </cell>
        </row>
        <row r="61">
          <cell r="A61" t="str">
            <v>VPCV6H-17325-AA</v>
          </cell>
          <cell r="B61" t="str">
            <v>ECV zégergyűrű</v>
          </cell>
          <cell r="C61" t="str">
            <v>VS</v>
          </cell>
          <cell r="D61">
            <v>2E-3</v>
          </cell>
          <cell r="E61">
            <v>4900</v>
          </cell>
          <cell r="F61">
            <v>9.8000000000000007</v>
          </cell>
          <cell r="G61">
            <v>240</v>
          </cell>
          <cell r="H61">
            <v>185</v>
          </cell>
          <cell r="I61">
            <v>135</v>
          </cell>
          <cell r="J61">
            <v>14</v>
          </cell>
        </row>
        <row r="62">
          <cell r="A62" t="str">
            <v>VPCV6H-19E820-AC</v>
          </cell>
          <cell r="B62" t="str">
            <v>ECV szelep</v>
          </cell>
          <cell r="C62" t="str">
            <v>VS</v>
          </cell>
          <cell r="D62">
            <v>0.155</v>
          </cell>
          <cell r="E62">
            <v>48</v>
          </cell>
          <cell r="F62">
            <v>7.4399999999999995</v>
          </cell>
          <cell r="G62">
            <v>385</v>
          </cell>
          <cell r="H62">
            <v>210</v>
          </cell>
          <cell r="I62">
            <v>100</v>
          </cell>
          <cell r="J62">
            <v>72</v>
          </cell>
        </row>
        <row r="63">
          <cell r="A63" t="str">
            <v>VPCV6H-3N603-AB</v>
          </cell>
          <cell r="B63" t="str">
            <v>SDD szelep</v>
          </cell>
          <cell r="C63" t="str">
            <v>VS</v>
          </cell>
          <cell r="D63">
            <v>8.9999999999999993E-3</v>
          </cell>
          <cell r="E63">
            <v>576</v>
          </cell>
          <cell r="F63">
            <v>5.1839999999999993</v>
          </cell>
          <cell r="G63">
            <v>425</v>
          </cell>
          <cell r="H63">
            <v>260</v>
          </cell>
          <cell r="I63">
            <v>170</v>
          </cell>
          <cell r="J63">
            <v>40</v>
          </cell>
        </row>
        <row r="64">
          <cell r="A64" t="str">
            <v>VPCV6H-50684-AA</v>
          </cell>
          <cell r="B64" t="str">
            <v>Szegecs</v>
          </cell>
          <cell r="C64" t="str">
            <v>VS</v>
          </cell>
          <cell r="D64">
            <v>2.3999999999999998E-3</v>
          </cell>
          <cell r="E64">
            <v>5000</v>
          </cell>
          <cell r="F64">
            <v>11.999999999999998</v>
          </cell>
          <cell r="G64">
            <v>230</v>
          </cell>
          <cell r="H64">
            <v>200</v>
          </cell>
          <cell r="I64">
            <v>165</v>
          </cell>
          <cell r="J64">
            <v>60</v>
          </cell>
        </row>
        <row r="65">
          <cell r="A65" t="str">
            <v>VPCV6H-67738-AA</v>
          </cell>
          <cell r="B65" t="str">
            <v>Olajbetöltő csavar</v>
          </cell>
          <cell r="C65" t="str">
            <v>VS</v>
          </cell>
          <cell r="D65">
            <v>5.0000000000000001E-3</v>
          </cell>
          <cell r="E65">
            <v>3000</v>
          </cell>
          <cell r="F65">
            <v>15</v>
          </cell>
          <cell r="G65">
            <v>250</v>
          </cell>
          <cell r="H65">
            <v>195</v>
          </cell>
          <cell r="I65">
            <v>165</v>
          </cell>
          <cell r="J65">
            <v>42</v>
          </cell>
        </row>
        <row r="66">
          <cell r="A66" t="str">
            <v>VPDEDH-19D644-BA</v>
          </cell>
          <cell r="B66" t="str">
            <v>PRV szelep</v>
          </cell>
          <cell r="C66" t="str">
            <v>VS</v>
          </cell>
          <cell r="D66">
            <v>1.4982000000000001E-2</v>
          </cell>
          <cell r="E66">
            <v>900</v>
          </cell>
          <cell r="F66">
            <v>13.4838</v>
          </cell>
          <cell r="G66">
            <v>525</v>
          </cell>
          <cell r="H66">
            <v>210</v>
          </cell>
          <cell r="I66">
            <v>100</v>
          </cell>
          <cell r="J66">
            <v>40</v>
          </cell>
        </row>
        <row r="67">
          <cell r="A67" t="str">
            <v>VPEV6H-19D764-BA</v>
          </cell>
          <cell r="B67" t="str">
            <v>Bronztárcsa</v>
          </cell>
          <cell r="C67" t="str">
            <v>VS</v>
          </cell>
          <cell r="D67">
            <v>0.29499999999999998</v>
          </cell>
          <cell r="F67">
            <v>0</v>
          </cell>
        </row>
        <row r="68">
          <cell r="A68" t="str">
            <v>VPFV6H-3N603-AA</v>
          </cell>
          <cell r="B68" t="str">
            <v>SDD szelep</v>
          </cell>
          <cell r="C68" t="str">
            <v>VS</v>
          </cell>
          <cell r="D68">
            <v>8.3999999999999995E-3</v>
          </cell>
          <cell r="E68">
            <v>324</v>
          </cell>
          <cell r="F68">
            <v>2.7216</v>
          </cell>
          <cell r="G68">
            <v>420</v>
          </cell>
          <cell r="H68">
            <v>200</v>
          </cell>
          <cell r="I68">
            <v>170</v>
          </cell>
          <cell r="J68">
            <v>40</v>
          </cell>
        </row>
        <row r="69">
          <cell r="A69" t="str">
            <v>W500800-S437</v>
          </cell>
          <cell r="B69" t="str">
            <v>Kábeltartó csavar</v>
          </cell>
          <cell r="C69" t="str">
            <v>VS</v>
          </cell>
          <cell r="D69">
            <v>3.3999999999999998E-3</v>
          </cell>
          <cell r="E69">
            <v>4000</v>
          </cell>
          <cell r="F69">
            <v>13.6</v>
          </cell>
          <cell r="G69">
            <v>255</v>
          </cell>
          <cell r="H69">
            <v>210</v>
          </cell>
          <cell r="I69">
            <v>145</v>
          </cell>
          <cell r="J69">
            <v>30</v>
          </cell>
        </row>
        <row r="70">
          <cell r="A70" t="str">
            <v>W520413-S440</v>
          </cell>
          <cell r="B70" t="str">
            <v>Porvédő anya</v>
          </cell>
          <cell r="C70" t="str">
            <v>VS&amp;HV</v>
          </cell>
          <cell r="D70">
            <v>6.992E-3</v>
          </cell>
          <cell r="E70">
            <v>1800</v>
          </cell>
          <cell r="F70">
            <v>12.585599999999999</v>
          </cell>
          <cell r="G70">
            <v>270</v>
          </cell>
          <cell r="H70">
            <v>240</v>
          </cell>
          <cell r="I70">
            <v>120</v>
          </cell>
          <cell r="J70">
            <v>48</v>
          </cell>
        </row>
        <row r="71">
          <cell r="A71" t="str">
            <v>W701890-S439</v>
          </cell>
          <cell r="B71" t="str">
            <v>Új tőcsavar</v>
          </cell>
          <cell r="C71" t="str">
            <v>VS&amp;HV</v>
          </cell>
          <cell r="D71">
            <v>1.4074E-2</v>
          </cell>
          <cell r="E71">
            <v>1000</v>
          </cell>
          <cell r="F71">
            <v>14.074</v>
          </cell>
          <cell r="G71">
            <v>245</v>
          </cell>
          <cell r="H71">
            <v>235</v>
          </cell>
          <cell r="I71">
            <v>145</v>
          </cell>
          <cell r="J71">
            <v>27</v>
          </cell>
        </row>
        <row r="72">
          <cell r="A72" t="str">
            <v>W704579-S403</v>
          </cell>
          <cell r="B72" t="str">
            <v>Kuplung rézszínű zéger</v>
          </cell>
          <cell r="C72" t="str">
            <v>VS</v>
          </cell>
          <cell r="D72">
            <v>8.2000000000000003E-2</v>
          </cell>
          <cell r="E72">
            <v>1200</v>
          </cell>
          <cell r="F72">
            <v>98.4</v>
          </cell>
          <cell r="G72">
            <v>340</v>
          </cell>
          <cell r="H72">
            <v>230</v>
          </cell>
          <cell r="I72">
            <v>115</v>
          </cell>
          <cell r="J72">
            <v>1</v>
          </cell>
        </row>
        <row r="73">
          <cell r="A73" t="str">
            <v>W706617-S430</v>
          </cell>
          <cell r="B73" t="str">
            <v>Cylinder zéger</v>
          </cell>
          <cell r="C73" t="str">
            <v>VS</v>
          </cell>
          <cell r="D73">
            <v>1.2999999999999999E-3</v>
          </cell>
          <cell r="E73">
            <v>1000</v>
          </cell>
          <cell r="F73">
            <v>1.3</v>
          </cell>
          <cell r="G73">
            <v>255</v>
          </cell>
          <cell r="H73">
            <v>180</v>
          </cell>
          <cell r="I73">
            <v>140</v>
          </cell>
          <cell r="J73">
            <v>1</v>
          </cell>
        </row>
        <row r="74">
          <cell r="A74" t="str">
            <v>W711877-S437</v>
          </cell>
          <cell r="B74" t="str">
            <v>Kuplung csavar</v>
          </cell>
          <cell r="C74" t="str">
            <v>VS&amp;HV</v>
          </cell>
          <cell r="D74">
            <v>6.5830000000000003E-3</v>
          </cell>
          <cell r="E74">
            <v>2000</v>
          </cell>
          <cell r="F74">
            <v>13.166</v>
          </cell>
          <cell r="G74">
            <v>245</v>
          </cell>
          <cell r="H74">
            <v>235</v>
          </cell>
          <cell r="I74">
            <v>145</v>
          </cell>
          <cell r="J74">
            <v>27</v>
          </cell>
        </row>
        <row r="75">
          <cell r="A75" t="str">
            <v>CA546CRPAA02</v>
          </cell>
          <cell r="B75" t="str">
            <v>PRV szelep</v>
          </cell>
          <cell r="C75" t="str">
            <v>HV</v>
          </cell>
          <cell r="D75">
            <v>5.9020000000000001E-3</v>
          </cell>
          <cell r="E75">
            <v>900</v>
          </cell>
          <cell r="F75">
            <v>5.3117999999999999</v>
          </cell>
          <cell r="G75">
            <v>525</v>
          </cell>
          <cell r="H75">
            <v>210</v>
          </cell>
          <cell r="I75">
            <v>100</v>
          </cell>
          <cell r="J75">
            <v>60</v>
          </cell>
        </row>
        <row r="76">
          <cell r="A76" t="str">
            <v>CA570CRPAA03</v>
          </cell>
          <cell r="B76" t="str">
            <v>Olajbetöltő csavar</v>
          </cell>
          <cell r="C76" t="str">
            <v>HV</v>
          </cell>
          <cell r="D76">
            <v>1.14E-2</v>
          </cell>
          <cell r="E76">
            <v>1000</v>
          </cell>
          <cell r="F76">
            <v>11.4</v>
          </cell>
          <cell r="G76">
            <v>235</v>
          </cell>
          <cell r="H76">
            <v>200</v>
          </cell>
          <cell r="I76">
            <v>160</v>
          </cell>
          <cell r="J76">
            <v>60</v>
          </cell>
        </row>
        <row r="77">
          <cell r="A77" t="str">
            <v>CE440MGGAA01</v>
          </cell>
          <cell r="B77" t="str">
            <v>ECV-kábel</v>
          </cell>
          <cell r="C77" t="str">
            <v>HV</v>
          </cell>
          <cell r="D77">
            <v>0.02</v>
          </cell>
          <cell r="E77">
            <v>400</v>
          </cell>
          <cell r="F77">
            <v>8</v>
          </cell>
          <cell r="G77">
            <v>585</v>
          </cell>
          <cell r="H77">
            <v>395</v>
          </cell>
          <cell r="I77">
            <v>215</v>
          </cell>
          <cell r="J77">
            <v>16</v>
          </cell>
        </row>
        <row r="78">
          <cell r="A78" t="str">
            <v>CE505CRPAA02</v>
          </cell>
          <cell r="B78" t="str">
            <v>ECV szelep 2.0</v>
          </cell>
          <cell r="C78" t="str">
            <v>HV</v>
          </cell>
          <cell r="D78">
            <v>0.1</v>
          </cell>
          <cell r="E78">
            <v>60</v>
          </cell>
          <cell r="F78">
            <v>6</v>
          </cell>
          <cell r="G78">
            <v>385</v>
          </cell>
          <cell r="H78">
            <v>210</v>
          </cell>
          <cell r="I78">
            <v>100</v>
          </cell>
          <cell r="J78">
            <v>72</v>
          </cell>
        </row>
        <row r="79">
          <cell r="A79" t="str">
            <v>CF506CRPAA02</v>
          </cell>
          <cell r="B79" t="str">
            <v>Bronztárcsa</v>
          </cell>
          <cell r="D79">
            <v>0.22</v>
          </cell>
          <cell r="E79">
            <v>60</v>
          </cell>
          <cell r="F79">
            <v>13.2</v>
          </cell>
          <cell r="G79">
            <v>380</v>
          </cell>
          <cell r="H79">
            <v>340</v>
          </cell>
          <cell r="I79">
            <v>150</v>
          </cell>
          <cell r="J79">
            <v>30</v>
          </cell>
        </row>
        <row r="80">
          <cell r="A80" t="str">
            <v>CF506CRPBC02</v>
          </cell>
          <cell r="B80" t="str">
            <v>Bronztárcsa</v>
          </cell>
          <cell r="D80">
            <v>0.30499999999999999</v>
          </cell>
          <cell r="E80">
            <v>60</v>
          </cell>
          <cell r="F80">
            <v>18.3</v>
          </cell>
          <cell r="G80">
            <v>380</v>
          </cell>
          <cell r="H80">
            <v>340</v>
          </cell>
          <cell r="I80">
            <v>150</v>
          </cell>
          <cell r="J80">
            <v>30</v>
          </cell>
        </row>
        <row r="81">
          <cell r="A81" t="str">
            <v>CF511CRPBB04</v>
          </cell>
          <cell r="B81" t="str">
            <v>Piston</v>
          </cell>
          <cell r="D81">
            <v>4.7E-2</v>
          </cell>
          <cell r="F81">
            <v>0</v>
          </cell>
        </row>
        <row r="82">
          <cell r="A82" t="str">
            <v>CF514CRPAA04</v>
          </cell>
          <cell r="B82" t="str">
            <v>Szívószelep</v>
          </cell>
          <cell r="C82" t="str">
            <v>HV14</v>
          </cell>
          <cell r="D82">
            <v>1.4999999999999999E-2</v>
          </cell>
          <cell r="E82">
            <v>500</v>
          </cell>
          <cell r="F82">
            <v>7.5</v>
          </cell>
          <cell r="G82">
            <v>215</v>
          </cell>
          <cell r="H82">
            <v>215</v>
          </cell>
          <cell r="I82">
            <v>140</v>
          </cell>
          <cell r="J82">
            <v>48</v>
          </cell>
        </row>
        <row r="83">
          <cell r="A83" t="str">
            <v>CF514CRPBA02</v>
          </cell>
          <cell r="B83" t="str">
            <v>Szívószelep</v>
          </cell>
          <cell r="C83" t="str">
            <v>HV17</v>
          </cell>
          <cell r="D83">
            <v>1.9068000000000002E-2</v>
          </cell>
          <cell r="E83">
            <v>500</v>
          </cell>
          <cell r="F83">
            <v>9.5340000000000007</v>
          </cell>
          <cell r="G83">
            <v>260</v>
          </cell>
          <cell r="H83">
            <v>170</v>
          </cell>
          <cell r="I83">
            <v>160</v>
          </cell>
          <cell r="J83">
            <v>48</v>
          </cell>
        </row>
        <row r="84">
          <cell r="A84" t="str">
            <v>CF516CRPAD02</v>
          </cell>
          <cell r="B84" t="str">
            <v>Szeleptartó</v>
          </cell>
          <cell r="C84" t="str">
            <v>HV14</v>
          </cell>
          <cell r="D84">
            <v>0.16</v>
          </cell>
          <cell r="E84">
            <v>5600</v>
          </cell>
          <cell r="F84">
            <v>896</v>
          </cell>
          <cell r="G84">
            <v>1000</v>
          </cell>
          <cell r="H84">
            <v>930</v>
          </cell>
          <cell r="I84">
            <v>0</v>
          </cell>
        </row>
        <row r="85">
          <cell r="A85" t="str">
            <v>CF516CRPBD02</v>
          </cell>
          <cell r="B85" t="str">
            <v>Szeleptartó</v>
          </cell>
          <cell r="C85" t="str">
            <v>HV17</v>
          </cell>
          <cell r="D85">
            <v>0.20200000000000001</v>
          </cell>
          <cell r="E85">
            <v>4032</v>
          </cell>
          <cell r="F85">
            <v>814.46400000000006</v>
          </cell>
          <cell r="G85">
            <v>1080</v>
          </cell>
          <cell r="H85">
            <v>740</v>
          </cell>
          <cell r="I85">
            <v>550</v>
          </cell>
        </row>
        <row r="86">
          <cell r="A86" t="str">
            <v>CF517CRPAA03</v>
          </cell>
          <cell r="B86" t="str">
            <v>Nyomószelep</v>
          </cell>
          <cell r="C86" t="str">
            <v>HV14</v>
          </cell>
          <cell r="D86">
            <v>0.01</v>
          </cell>
          <cell r="E86">
            <v>1000</v>
          </cell>
          <cell r="F86">
            <v>10</v>
          </cell>
          <cell r="G86">
            <v>220</v>
          </cell>
          <cell r="H86">
            <v>220</v>
          </cell>
          <cell r="I86">
            <v>130</v>
          </cell>
          <cell r="J86">
            <v>48</v>
          </cell>
        </row>
        <row r="87">
          <cell r="A87" t="str">
            <v>CF517CRPBA03</v>
          </cell>
          <cell r="B87" t="str">
            <v>Nyomószelep</v>
          </cell>
          <cell r="C87" t="str">
            <v>HV17</v>
          </cell>
          <cell r="D87">
            <v>1.4074E-2</v>
          </cell>
          <cell r="E87">
            <v>500</v>
          </cell>
          <cell r="F87">
            <v>7.0369999999999999</v>
          </cell>
          <cell r="G87">
            <v>270</v>
          </cell>
          <cell r="H87">
            <v>180</v>
          </cell>
          <cell r="I87">
            <v>150</v>
          </cell>
          <cell r="J87">
            <v>32</v>
          </cell>
        </row>
        <row r="88">
          <cell r="A88" t="str">
            <v>CF530CRPAA02</v>
          </cell>
          <cell r="B88" t="str">
            <v>Csuklócsap</v>
          </cell>
          <cell r="C88" t="str">
            <v>HV</v>
          </cell>
          <cell r="D88">
            <v>1.38E-2</v>
          </cell>
          <cell r="E88">
            <v>1000</v>
          </cell>
          <cell r="F88">
            <v>13.799999999999999</v>
          </cell>
          <cell r="G88">
            <v>330</v>
          </cell>
          <cell r="H88">
            <v>230</v>
          </cell>
          <cell r="I88">
            <v>100</v>
          </cell>
          <cell r="J88">
            <v>40</v>
          </cell>
        </row>
        <row r="89">
          <cell r="A89" t="str">
            <v>CF552CRPAA03</v>
          </cell>
          <cell r="B89" t="str">
            <v>Futógyűrű</v>
          </cell>
          <cell r="C89" t="str">
            <v>HV</v>
          </cell>
          <cell r="D89">
            <v>18</v>
          </cell>
          <cell r="E89">
            <v>300</v>
          </cell>
          <cell r="F89">
            <v>5400</v>
          </cell>
          <cell r="G89">
            <v>305</v>
          </cell>
          <cell r="H89">
            <v>230</v>
          </cell>
          <cell r="I89">
            <v>175</v>
          </cell>
          <cell r="J89">
            <v>32</v>
          </cell>
        </row>
        <row r="90">
          <cell r="A90" t="str">
            <v>CF562CRPAA02</v>
          </cell>
          <cell r="B90" t="str">
            <v>Papucs 1</v>
          </cell>
          <cell r="C90" t="str">
            <v>HV</v>
          </cell>
          <cell r="D90">
            <v>5.0000000000000001E-3</v>
          </cell>
          <cell r="E90">
            <v>1000</v>
          </cell>
          <cell r="F90">
            <v>5</v>
          </cell>
          <cell r="G90">
            <v>250</v>
          </cell>
          <cell r="H90">
            <v>160</v>
          </cell>
          <cell r="I90">
            <v>80</v>
          </cell>
          <cell r="J90">
            <v>100</v>
          </cell>
        </row>
        <row r="91">
          <cell r="A91" t="str">
            <v>CF562CRPAB02</v>
          </cell>
          <cell r="B91" t="str">
            <v>Papucs 2</v>
          </cell>
          <cell r="C91" t="str">
            <v>HV</v>
          </cell>
          <cell r="D91">
            <v>5.0000000000000001E-3</v>
          </cell>
          <cell r="E91">
            <v>1000</v>
          </cell>
          <cell r="F91">
            <v>5</v>
          </cell>
          <cell r="G91">
            <v>250</v>
          </cell>
          <cell r="H91">
            <v>160</v>
          </cell>
          <cell r="I91">
            <v>80</v>
          </cell>
          <cell r="J91">
            <v>100</v>
          </cell>
        </row>
        <row r="92">
          <cell r="A92" t="str">
            <v>CF562CRPAC02</v>
          </cell>
          <cell r="B92" t="str">
            <v>Papucs 3</v>
          </cell>
          <cell r="C92" t="str">
            <v>HV</v>
          </cell>
          <cell r="D92">
            <v>5.0000000000000001E-3</v>
          </cell>
          <cell r="E92">
            <v>1000</v>
          </cell>
          <cell r="F92">
            <v>5</v>
          </cell>
          <cell r="G92">
            <v>250</v>
          </cell>
          <cell r="H92">
            <v>160</v>
          </cell>
          <cell r="I92">
            <v>80</v>
          </cell>
          <cell r="J92">
            <v>100</v>
          </cell>
        </row>
        <row r="93">
          <cell r="A93" t="str">
            <v>CF562CRPAD02</v>
          </cell>
          <cell r="B93" t="str">
            <v>Papucs 4</v>
          </cell>
          <cell r="C93" t="str">
            <v>HV</v>
          </cell>
          <cell r="D93">
            <v>5.0000000000000001E-3</v>
          </cell>
          <cell r="E93">
            <v>1000</v>
          </cell>
          <cell r="F93">
            <v>5</v>
          </cell>
          <cell r="G93">
            <v>250</v>
          </cell>
          <cell r="H93">
            <v>160</v>
          </cell>
          <cell r="I93">
            <v>80</v>
          </cell>
          <cell r="J93">
            <v>100</v>
          </cell>
        </row>
        <row r="94">
          <cell r="A94" t="str">
            <v>CF562CRPAE02</v>
          </cell>
          <cell r="B94" t="str">
            <v>Papucs 5</v>
          </cell>
          <cell r="C94" t="str">
            <v>HV</v>
          </cell>
          <cell r="D94">
            <v>5.0000000000000001E-3</v>
          </cell>
          <cell r="E94">
            <v>1000</v>
          </cell>
          <cell r="F94">
            <v>5</v>
          </cell>
          <cell r="G94">
            <v>250</v>
          </cell>
          <cell r="H94">
            <v>160</v>
          </cell>
          <cell r="I94">
            <v>80</v>
          </cell>
          <cell r="J94">
            <v>100</v>
          </cell>
        </row>
        <row r="95">
          <cell r="A95" t="str">
            <v>CF562CRPAF02</v>
          </cell>
          <cell r="B95" t="str">
            <v>Papucs 6</v>
          </cell>
          <cell r="C95" t="str">
            <v>HV</v>
          </cell>
          <cell r="D95">
            <v>5.0000000000000001E-3</v>
          </cell>
          <cell r="E95">
            <v>1000</v>
          </cell>
          <cell r="F95">
            <v>5</v>
          </cell>
          <cell r="G95">
            <v>250</v>
          </cell>
          <cell r="H95">
            <v>160</v>
          </cell>
          <cell r="I95">
            <v>80</v>
          </cell>
          <cell r="J95">
            <v>100</v>
          </cell>
        </row>
        <row r="96">
          <cell r="A96" t="str">
            <v>CF562CRPAG02</v>
          </cell>
          <cell r="B96" t="str">
            <v>Papucs 7</v>
          </cell>
          <cell r="C96" t="str">
            <v>HV</v>
          </cell>
          <cell r="D96">
            <v>5.0000000000000001E-3</v>
          </cell>
          <cell r="E96">
            <v>1000</v>
          </cell>
          <cell r="F96">
            <v>5</v>
          </cell>
          <cell r="G96">
            <v>250</v>
          </cell>
          <cell r="H96">
            <v>160</v>
          </cell>
          <cell r="I96">
            <v>80</v>
          </cell>
          <cell r="J96">
            <v>100</v>
          </cell>
        </row>
        <row r="97">
          <cell r="A97" t="str">
            <v>CF562CRPAH02</v>
          </cell>
          <cell r="B97" t="str">
            <v>Papucs 8</v>
          </cell>
          <cell r="C97" t="str">
            <v>HV</v>
          </cell>
          <cell r="D97">
            <v>5.0000000000000001E-3</v>
          </cell>
          <cell r="E97">
            <v>1000</v>
          </cell>
          <cell r="F97">
            <v>5</v>
          </cell>
          <cell r="G97">
            <v>250</v>
          </cell>
          <cell r="H97">
            <v>160</v>
          </cell>
          <cell r="I97">
            <v>80</v>
          </cell>
          <cell r="J97">
            <v>100</v>
          </cell>
        </row>
        <row r="98">
          <cell r="A98" t="str">
            <v>CF562CRPAI02</v>
          </cell>
          <cell r="B98" t="str">
            <v>Papucs 9</v>
          </cell>
          <cell r="C98" t="str">
            <v>HV</v>
          </cell>
          <cell r="D98">
            <v>5.0000000000000001E-3</v>
          </cell>
          <cell r="E98">
            <v>1000</v>
          </cell>
          <cell r="F98">
            <v>5</v>
          </cell>
          <cell r="G98">
            <v>250</v>
          </cell>
          <cell r="H98">
            <v>160</v>
          </cell>
          <cell r="I98">
            <v>80</v>
          </cell>
          <cell r="J98">
            <v>100</v>
          </cell>
        </row>
        <row r="99">
          <cell r="A99" t="str">
            <v>CF562CRPAJ02</v>
          </cell>
          <cell r="B99" t="str">
            <v>Papucs 10</v>
          </cell>
          <cell r="C99" t="str">
            <v>HV</v>
          </cell>
          <cell r="D99">
            <v>5.0000000000000001E-3</v>
          </cell>
          <cell r="E99">
            <v>1000</v>
          </cell>
          <cell r="F99">
            <v>5</v>
          </cell>
          <cell r="G99">
            <v>250</v>
          </cell>
          <cell r="H99">
            <v>160</v>
          </cell>
          <cell r="I99">
            <v>80</v>
          </cell>
          <cell r="J99">
            <v>100</v>
          </cell>
        </row>
        <row r="100">
          <cell r="A100" t="str">
            <v>CF562CRPAK02</v>
          </cell>
          <cell r="B100" t="str">
            <v>Papucs 11</v>
          </cell>
          <cell r="C100" t="str">
            <v>HV</v>
          </cell>
          <cell r="D100">
            <v>5.0000000000000001E-3</v>
          </cell>
          <cell r="E100">
            <v>1000</v>
          </cell>
          <cell r="F100">
            <v>5</v>
          </cell>
          <cell r="G100">
            <v>250</v>
          </cell>
          <cell r="H100">
            <v>160</v>
          </cell>
          <cell r="I100">
            <v>80</v>
          </cell>
          <cell r="J100">
            <v>100</v>
          </cell>
        </row>
        <row r="101">
          <cell r="A101" t="str">
            <v>CF562CRPAL02</v>
          </cell>
          <cell r="B101" t="str">
            <v>Papucs 12</v>
          </cell>
          <cell r="C101" t="str">
            <v>HV</v>
          </cell>
          <cell r="D101">
            <v>5.0000000000000001E-3</v>
          </cell>
          <cell r="E101">
            <v>1000</v>
          </cell>
          <cell r="F101">
            <v>5</v>
          </cell>
          <cell r="G101">
            <v>250</v>
          </cell>
          <cell r="H101">
            <v>160</v>
          </cell>
          <cell r="I101">
            <v>80</v>
          </cell>
          <cell r="J101">
            <v>100</v>
          </cell>
        </row>
        <row r="102">
          <cell r="A102" t="str">
            <v>CF574CRPAA02</v>
          </cell>
          <cell r="B102" t="str">
            <v>Kisrugó</v>
          </cell>
          <cell r="C102" t="str">
            <v>HV</v>
          </cell>
          <cell r="D102">
            <v>5.0000000000000001E-3</v>
          </cell>
          <cell r="E102">
            <v>2190</v>
          </cell>
          <cell r="F102">
            <v>10.950000000000001</v>
          </cell>
          <cell r="G102">
            <v>400</v>
          </cell>
          <cell r="H102">
            <v>300</v>
          </cell>
          <cell r="I102">
            <v>280</v>
          </cell>
          <cell r="J102">
            <v>24</v>
          </cell>
        </row>
        <row r="103">
          <cell r="A103" t="str">
            <v>CF575CRPAA02</v>
          </cell>
          <cell r="B103" t="str">
            <v>Nagyrugó</v>
          </cell>
          <cell r="C103" t="str">
            <v>HV</v>
          </cell>
          <cell r="D103">
            <v>5.0000000000000001E-3</v>
          </cell>
          <cell r="E103">
            <v>1000</v>
          </cell>
          <cell r="F103">
            <v>5</v>
          </cell>
          <cell r="G103">
            <v>390</v>
          </cell>
          <cell r="H103">
            <v>300</v>
          </cell>
          <cell r="I103">
            <v>280</v>
          </cell>
          <cell r="J103">
            <v>24</v>
          </cell>
        </row>
        <row r="104">
          <cell r="A104" t="str">
            <v>CF577CRPAA02</v>
          </cell>
          <cell r="B104" t="str">
            <v>SDD szelep</v>
          </cell>
          <cell r="C104" t="str">
            <v>HV</v>
          </cell>
          <cell r="D104">
            <v>5.0000000000000001E-3</v>
          </cell>
          <cell r="E104">
            <v>780</v>
          </cell>
          <cell r="F104">
            <v>3.9</v>
          </cell>
          <cell r="G104">
            <v>425</v>
          </cell>
          <cell r="H104">
            <v>260</v>
          </cell>
          <cell r="I104">
            <v>175</v>
          </cell>
          <cell r="J104">
            <v>40</v>
          </cell>
        </row>
        <row r="105">
          <cell r="A105" t="str">
            <v>CF578CRPAA02</v>
          </cell>
          <cell r="B105" t="str">
            <v>DSO szelep</v>
          </cell>
          <cell r="C105" t="str">
            <v>HV</v>
          </cell>
          <cell r="D105">
            <v>5.0000000000000001E-3</v>
          </cell>
          <cell r="E105">
            <v>1080</v>
          </cell>
          <cell r="F105">
            <v>5.4</v>
          </cell>
          <cell r="G105">
            <v>425</v>
          </cell>
          <cell r="H105">
            <v>260</v>
          </cell>
          <cell r="I105">
            <v>175</v>
          </cell>
          <cell r="J105">
            <v>40</v>
          </cell>
        </row>
        <row r="106">
          <cell r="A106" t="str">
            <v>CG5B8CRPBA01</v>
          </cell>
          <cell r="B106" t="str">
            <v>Cylinder tömítés</v>
          </cell>
          <cell r="C106" t="str">
            <v>HV17</v>
          </cell>
          <cell r="D106">
            <v>1.0651000000000001E-2</v>
          </cell>
          <cell r="E106">
            <v>1000</v>
          </cell>
          <cell r="F106">
            <v>10.651000000000002</v>
          </cell>
          <cell r="G106">
            <v>360</v>
          </cell>
          <cell r="H106">
            <v>300</v>
          </cell>
          <cell r="I106">
            <v>12</v>
          </cell>
          <cell r="J106">
            <v>40</v>
          </cell>
        </row>
        <row r="107">
          <cell r="A107" t="str">
            <v>CG5C8CRPAA02</v>
          </cell>
          <cell r="B107" t="str">
            <v>Rear head tömítés</v>
          </cell>
          <cell r="C107" t="str">
            <v>HV14</v>
          </cell>
          <cell r="D107">
            <v>3.73E-2</v>
          </cell>
          <cell r="E107">
            <v>300</v>
          </cell>
          <cell r="F107">
            <v>11.19</v>
          </cell>
          <cell r="G107">
            <v>300</v>
          </cell>
          <cell r="H107">
            <v>290</v>
          </cell>
          <cell r="I107">
            <v>120</v>
          </cell>
          <cell r="J107">
            <v>40</v>
          </cell>
        </row>
        <row r="108">
          <cell r="A108" t="str">
            <v>CG5C8CRPBA02</v>
          </cell>
          <cell r="B108" t="str">
            <v>Rear head tömítés</v>
          </cell>
          <cell r="C108" t="str">
            <v>HV17</v>
          </cell>
          <cell r="D108">
            <v>4.4948000000000002E-2</v>
          </cell>
          <cell r="E108">
            <v>500</v>
          </cell>
          <cell r="F108">
            <v>22.474</v>
          </cell>
          <cell r="G108">
            <v>360</v>
          </cell>
          <cell r="H108">
            <v>300</v>
          </cell>
          <cell r="I108">
            <v>12</v>
          </cell>
          <cell r="J108">
            <v>40</v>
          </cell>
        </row>
        <row r="109">
          <cell r="A109" t="str">
            <v>CG5E8CRPAA02</v>
          </cell>
          <cell r="B109" t="str">
            <v>Fronthead tömítés</v>
          </cell>
          <cell r="C109" t="str">
            <v>HV14</v>
          </cell>
          <cell r="D109">
            <v>3.7999999999999999E-2</v>
          </cell>
          <cell r="E109">
            <v>1000</v>
          </cell>
          <cell r="F109">
            <v>38</v>
          </cell>
          <cell r="G109">
            <v>300</v>
          </cell>
          <cell r="H109">
            <v>300</v>
          </cell>
          <cell r="I109">
            <v>130</v>
          </cell>
          <cell r="J109">
            <v>40</v>
          </cell>
        </row>
        <row r="110">
          <cell r="A110" t="str">
            <v>CG5E8CRPBA02</v>
          </cell>
          <cell r="B110" t="str">
            <v>Fronthead tömítés</v>
          </cell>
          <cell r="C110" t="str">
            <v>HV17</v>
          </cell>
          <cell r="D110">
            <v>4.0559999999999997E-3</v>
          </cell>
          <cell r="E110">
            <v>1000</v>
          </cell>
          <cell r="F110">
            <v>4.056</v>
          </cell>
          <cell r="G110">
            <v>350</v>
          </cell>
          <cell r="H110">
            <v>300</v>
          </cell>
          <cell r="I110">
            <v>130</v>
          </cell>
          <cell r="J110">
            <v>40</v>
          </cell>
        </row>
        <row r="111">
          <cell r="A111" t="str">
            <v>CT100CRPAA02</v>
          </cell>
          <cell r="B111" t="str">
            <v>Hosszúcsavar</v>
          </cell>
          <cell r="C111" t="str">
            <v>HV</v>
          </cell>
          <cell r="D111">
            <v>2.5399999999999999E-2</v>
          </cell>
          <cell r="E111">
            <v>450</v>
          </cell>
          <cell r="F111">
            <v>11.43</v>
          </cell>
          <cell r="G111">
            <v>345</v>
          </cell>
          <cell r="H111">
            <v>245</v>
          </cell>
          <cell r="I111">
            <v>110</v>
          </cell>
          <cell r="J111">
            <v>40</v>
          </cell>
        </row>
        <row r="112">
          <cell r="A112" t="str">
            <v>CT540CRPAA02</v>
          </cell>
          <cell r="B112" t="str">
            <v>Tekercs zéger</v>
          </cell>
          <cell r="C112" t="str">
            <v>HV</v>
          </cell>
          <cell r="D112">
            <v>7.7000000000000002E-3</v>
          </cell>
          <cell r="E112">
            <v>600</v>
          </cell>
          <cell r="F112">
            <v>4.62</v>
          </cell>
          <cell r="G112">
            <v>330</v>
          </cell>
          <cell r="H112">
            <v>230</v>
          </cell>
          <cell r="I112">
            <v>110</v>
          </cell>
          <cell r="J112">
            <v>48</v>
          </cell>
        </row>
        <row r="113">
          <cell r="A113" t="str">
            <v>E505MGGAA01</v>
          </cell>
          <cell r="B113" t="str">
            <v>ECV szelep Fox&amp;Dragon</v>
          </cell>
          <cell r="C113" t="str">
            <v>HV</v>
          </cell>
          <cell r="D113">
            <v>0.105</v>
          </cell>
          <cell r="E113">
            <v>48</v>
          </cell>
          <cell r="F113">
            <v>5.04</v>
          </cell>
          <cell r="G113">
            <v>385</v>
          </cell>
          <cell r="H113">
            <v>210</v>
          </cell>
          <cell r="I113">
            <v>100</v>
          </cell>
          <cell r="J113">
            <v>72</v>
          </cell>
        </row>
        <row r="114">
          <cell r="A114" t="str">
            <v>F518FYHAB02</v>
          </cell>
          <cell r="B114" t="str">
            <v>Cylinder tömítés</v>
          </cell>
          <cell r="C114" t="str">
            <v>HV14</v>
          </cell>
          <cell r="D114">
            <v>8.6999999999999994E-2</v>
          </cell>
          <cell r="E114">
            <v>1000</v>
          </cell>
          <cell r="F114">
            <v>87</v>
          </cell>
          <cell r="G114">
            <v>300</v>
          </cell>
          <cell r="H114">
            <v>290</v>
          </cell>
          <cell r="I114">
            <v>120</v>
          </cell>
          <cell r="J114">
            <v>40</v>
          </cell>
        </row>
        <row r="115">
          <cell r="A115" t="str">
            <v>CT520CRPAA03</v>
          </cell>
          <cell r="B115" t="str">
            <v>C-klip</v>
          </cell>
          <cell r="C115" t="str">
            <v>HV</v>
          </cell>
          <cell r="E115">
            <v>9000</v>
          </cell>
          <cell r="F115">
            <v>0</v>
          </cell>
          <cell r="G115">
            <v>205</v>
          </cell>
          <cell r="H115">
            <v>205</v>
          </cell>
          <cell r="I115">
            <v>77</v>
          </cell>
          <cell r="J115">
            <v>100</v>
          </cell>
        </row>
        <row r="116">
          <cell r="A116" t="str">
            <v>CT500CRPBB03</v>
          </cell>
          <cell r="B116" t="str">
            <v>Cylinder-zéger</v>
          </cell>
          <cell r="C116" t="str">
            <v>HV</v>
          </cell>
          <cell r="E116">
            <v>4000</v>
          </cell>
          <cell r="F116">
            <v>0</v>
          </cell>
          <cell r="G116">
            <v>255</v>
          </cell>
          <cell r="H116">
            <v>178</v>
          </cell>
          <cell r="I116">
            <v>130</v>
          </cell>
          <cell r="J116">
            <v>80</v>
          </cell>
        </row>
        <row r="117">
          <cell r="A117" t="str">
            <v>CF551CRPAA03</v>
          </cell>
          <cell r="B117" t="str">
            <v>Csapágy alátét</v>
          </cell>
          <cell r="C117" t="str">
            <v>VS&amp;HV</v>
          </cell>
          <cell r="E117">
            <v>420</v>
          </cell>
          <cell r="F117">
            <v>0</v>
          </cell>
          <cell r="G117">
            <v>250</v>
          </cell>
          <cell r="H117">
            <v>210</v>
          </cell>
          <cell r="I117">
            <v>100</v>
          </cell>
          <cell r="J117">
            <v>32</v>
          </cell>
        </row>
        <row r="118">
          <cell r="A118" t="str">
            <v>CF551CRPAK03</v>
          </cell>
          <cell r="B118" t="str">
            <v>Csapágy alátét</v>
          </cell>
          <cell r="C118" t="str">
            <v>VS&amp;HV</v>
          </cell>
          <cell r="E118">
            <v>300</v>
          </cell>
          <cell r="F118">
            <v>0</v>
          </cell>
          <cell r="G118">
            <v>250</v>
          </cell>
          <cell r="H118">
            <v>210</v>
          </cell>
          <cell r="I118">
            <v>100</v>
          </cell>
          <cell r="J118">
            <v>32</v>
          </cell>
        </row>
        <row r="119">
          <cell r="A119" t="str">
            <v>CF551CRPAL03</v>
          </cell>
          <cell r="B119" t="str">
            <v>Csapágy alátét</v>
          </cell>
          <cell r="C119" t="str">
            <v>VS&amp;HV</v>
          </cell>
          <cell r="E119">
            <v>300</v>
          </cell>
          <cell r="F119">
            <v>0</v>
          </cell>
          <cell r="G119">
            <v>250</v>
          </cell>
          <cell r="H119">
            <v>210</v>
          </cell>
          <cell r="I119">
            <v>100</v>
          </cell>
          <cell r="J119">
            <v>32</v>
          </cell>
        </row>
        <row r="120">
          <cell r="A120" t="str">
            <v>CF551CRPAM03</v>
          </cell>
          <cell r="B120" t="str">
            <v>Csapágy alátét</v>
          </cell>
          <cell r="C120" t="str">
            <v>VS&amp;HV</v>
          </cell>
          <cell r="E120">
            <v>300</v>
          </cell>
          <cell r="F120">
            <v>0</v>
          </cell>
          <cell r="G120">
            <v>250</v>
          </cell>
          <cell r="H120">
            <v>210</v>
          </cell>
          <cell r="I120">
            <v>100</v>
          </cell>
          <cell r="J120">
            <v>32</v>
          </cell>
        </row>
        <row r="121">
          <cell r="A121" t="str">
            <v>VP3M5H-19E796-BA</v>
          </cell>
          <cell r="B121" t="str">
            <v>FH-csapágy</v>
          </cell>
          <cell r="C121" t="str">
            <v>VS&amp;HV</v>
          </cell>
          <cell r="F121">
            <v>0</v>
          </cell>
        </row>
        <row r="122">
          <cell r="A122" t="str">
            <v>CT500CRPCC02</v>
          </cell>
          <cell r="B122" t="str">
            <v>ECV zéger</v>
          </cell>
          <cell r="C122" t="str">
            <v>HV</v>
          </cell>
          <cell r="E122">
            <v>6000</v>
          </cell>
          <cell r="F122">
            <v>0</v>
          </cell>
          <cell r="G122">
            <v>335</v>
          </cell>
          <cell r="H122">
            <v>220</v>
          </cell>
          <cell r="I122">
            <v>100</v>
          </cell>
          <cell r="J122">
            <v>1</v>
          </cell>
        </row>
        <row r="123">
          <cell r="A123" t="str">
            <v>E505MGGAA01</v>
          </cell>
          <cell r="B123" t="str">
            <v>ECV Fox&amp;Dragon</v>
          </cell>
          <cell r="C123" t="str">
            <v>HV</v>
          </cell>
          <cell r="E123">
            <v>48</v>
          </cell>
          <cell r="F123">
            <v>0</v>
          </cell>
          <cell r="G123">
            <v>385</v>
          </cell>
          <cell r="H123">
            <v>210</v>
          </cell>
          <cell r="I123">
            <v>100</v>
          </cell>
          <cell r="J123">
            <v>72</v>
          </cell>
        </row>
        <row r="124">
          <cell r="A124" t="str">
            <v>CF531CRPAA02</v>
          </cell>
          <cell r="B124" t="str">
            <v>Pozícionáló csap</v>
          </cell>
          <cell r="C124" t="str">
            <v>VS&amp;HV</v>
          </cell>
          <cell r="E124">
            <v>5500</v>
          </cell>
          <cell r="F124">
            <v>0</v>
          </cell>
          <cell r="G124">
            <v>120</v>
          </cell>
          <cell r="H124">
            <v>110</v>
          </cell>
          <cell r="I124">
            <v>181</v>
          </cell>
          <cell r="J124">
            <v>30</v>
          </cell>
        </row>
        <row r="125">
          <cell r="A125" t="str">
            <v>CF572CRPAA02</v>
          </cell>
          <cell r="B125" t="str">
            <v>Kuplung alátét</v>
          </cell>
          <cell r="C125" t="str">
            <v>VS&amp;HV</v>
          </cell>
          <cell r="E125">
            <v>10000</v>
          </cell>
          <cell r="F125">
            <v>0</v>
          </cell>
          <cell r="G125">
            <v>220</v>
          </cell>
          <cell r="H125">
            <v>180</v>
          </cell>
          <cell r="I125">
            <v>180</v>
          </cell>
          <cell r="J125">
            <v>80</v>
          </cell>
        </row>
        <row r="126">
          <cell r="A126" t="str">
            <v>CF572CRPAB02</v>
          </cell>
          <cell r="B126" t="str">
            <v>Kuplung alátét</v>
          </cell>
          <cell r="C126" t="str">
            <v>VS&amp;HV</v>
          </cell>
          <cell r="E126">
            <v>10000</v>
          </cell>
          <cell r="F126">
            <v>0</v>
          </cell>
          <cell r="G126">
            <v>220</v>
          </cell>
          <cell r="H126">
            <v>180</v>
          </cell>
          <cell r="I126">
            <v>180</v>
          </cell>
          <cell r="J126">
            <v>80</v>
          </cell>
        </row>
        <row r="127">
          <cell r="A127" t="str">
            <v>CF572CRPAC02</v>
          </cell>
          <cell r="B127" t="str">
            <v>Kuplung alátét</v>
          </cell>
          <cell r="C127" t="str">
            <v>VS&amp;HV</v>
          </cell>
          <cell r="E127">
            <v>10000</v>
          </cell>
          <cell r="F127">
            <v>0</v>
          </cell>
          <cell r="G127">
            <v>220</v>
          </cell>
          <cell r="H127">
            <v>180</v>
          </cell>
          <cell r="I127">
            <v>180</v>
          </cell>
          <cell r="J127">
            <v>80</v>
          </cell>
        </row>
        <row r="128">
          <cell r="A128" t="str">
            <v>CF572CRPAD02</v>
          </cell>
          <cell r="B128" t="str">
            <v>Kuplung alátét</v>
          </cell>
          <cell r="C128" t="str">
            <v>VS&amp;HV</v>
          </cell>
          <cell r="E128">
            <v>10000</v>
          </cell>
          <cell r="F128">
            <v>0</v>
          </cell>
          <cell r="G128">
            <v>220</v>
          </cell>
          <cell r="H128">
            <v>180</v>
          </cell>
          <cell r="I128">
            <v>180</v>
          </cell>
          <cell r="J128">
            <v>80</v>
          </cell>
        </row>
        <row r="129">
          <cell r="A129" t="str">
            <v>CF572CRPAE02</v>
          </cell>
          <cell r="B129" t="str">
            <v>Kuplung alátét</v>
          </cell>
          <cell r="C129" t="str">
            <v>VS&amp;HV</v>
          </cell>
          <cell r="E129">
            <v>10000</v>
          </cell>
          <cell r="F129">
            <v>0</v>
          </cell>
          <cell r="G129">
            <v>220</v>
          </cell>
          <cell r="H129">
            <v>180</v>
          </cell>
          <cell r="I129">
            <v>180</v>
          </cell>
          <cell r="J129">
            <v>80</v>
          </cell>
        </row>
        <row r="130">
          <cell r="A130" t="str">
            <v>CF572CRPAF02</v>
          </cell>
          <cell r="B130" t="str">
            <v>Kuplung alátét</v>
          </cell>
          <cell r="C130" t="str">
            <v>VS&amp;HV</v>
          </cell>
          <cell r="E130">
            <v>10000</v>
          </cell>
          <cell r="F130">
            <v>0</v>
          </cell>
          <cell r="G130">
            <v>220</v>
          </cell>
          <cell r="H130">
            <v>180</v>
          </cell>
          <cell r="I130">
            <v>180</v>
          </cell>
          <cell r="J130">
            <v>80</v>
          </cell>
        </row>
        <row r="131">
          <cell r="A131" t="str">
            <v>CF572CRPAG02</v>
          </cell>
          <cell r="B131" t="str">
            <v>Kuplung alátét</v>
          </cell>
          <cell r="C131" t="str">
            <v>VS&amp;HV</v>
          </cell>
          <cell r="E131">
            <v>10000</v>
          </cell>
          <cell r="F131">
            <v>0</v>
          </cell>
          <cell r="G131">
            <v>220</v>
          </cell>
          <cell r="H131">
            <v>180</v>
          </cell>
          <cell r="I131">
            <v>180</v>
          </cell>
          <cell r="J131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4"/>
  <sheetViews>
    <sheetView tabSelected="1" zoomScaleNormal="100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18" bestFit="1" customWidth="1"/>
    <col min="2" max="2" width="31.44140625" bestFit="1" customWidth="1"/>
    <col min="3" max="3" width="15.88671875" customWidth="1"/>
    <col min="4" max="4" width="21.33203125" style="1" customWidth="1"/>
    <col min="5" max="5" width="10.109375" style="1" customWidth="1"/>
    <col min="6" max="6" width="8.6640625" style="1" customWidth="1"/>
    <col min="7" max="7" width="9.109375" style="1" customWidth="1"/>
    <col min="8" max="8" width="8.44140625" style="1" customWidth="1"/>
    <col min="9" max="9" width="26.44140625" style="5" bestFit="1" customWidth="1"/>
    <col min="10" max="10" width="13.44140625" style="6" customWidth="1"/>
    <col min="11" max="11" width="14.77734375" style="6" customWidth="1"/>
    <col min="12" max="12" width="12" style="5" customWidth="1"/>
    <col min="13" max="13" width="13.109375" customWidth="1"/>
    <col min="14" max="14" width="13.109375" style="12" customWidth="1"/>
    <col min="15" max="15" width="15.5546875" style="5" bestFit="1" customWidth="1"/>
    <col min="16" max="20" width="12" style="5" customWidth="1"/>
    <col min="21" max="21" width="11.5546875" customWidth="1"/>
    <col min="22" max="22" width="7.88671875" bestFit="1" customWidth="1"/>
    <col min="23" max="23" width="12.44140625" style="16" customWidth="1"/>
    <col min="24" max="24" width="13.5546875" style="16" customWidth="1"/>
    <col min="25" max="25" width="14" style="16" bestFit="1" customWidth="1"/>
  </cols>
  <sheetData>
    <row r="1" spans="1:25" s="2" customFormat="1" ht="43.2" x14ac:dyDescent="0.3">
      <c r="A1" s="2" t="s">
        <v>0</v>
      </c>
      <c r="B1" s="2" t="s">
        <v>1</v>
      </c>
      <c r="C1" s="2" t="s">
        <v>318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234</v>
      </c>
      <c r="J1" s="3" t="s">
        <v>233</v>
      </c>
      <c r="K1" s="4" t="s">
        <v>235</v>
      </c>
      <c r="L1" s="4" t="s">
        <v>236</v>
      </c>
      <c r="M1" s="10" t="s">
        <v>316</v>
      </c>
      <c r="N1" s="11"/>
      <c r="O1" s="4" t="s">
        <v>301</v>
      </c>
      <c r="P1" s="4" t="s">
        <v>322</v>
      </c>
      <c r="Q1" s="4" t="s">
        <v>324</v>
      </c>
      <c r="R1" s="4" t="s">
        <v>325</v>
      </c>
      <c r="S1" s="4" t="s">
        <v>326</v>
      </c>
      <c r="T1" s="4"/>
      <c r="U1" s="2" t="s">
        <v>218</v>
      </c>
      <c r="V1" s="2" t="s">
        <v>2</v>
      </c>
      <c r="W1" s="15" t="s">
        <v>227</v>
      </c>
      <c r="X1" s="15" t="s">
        <v>228</v>
      </c>
      <c r="Y1" s="15" t="s">
        <v>317</v>
      </c>
    </row>
    <row r="2" spans="1:25" x14ac:dyDescent="0.3">
      <c r="A2" t="s">
        <v>8</v>
      </c>
      <c r="B2" t="s">
        <v>9</v>
      </c>
      <c r="C2">
        <v>7.4000000000000003E-3</v>
      </c>
      <c r="D2" s="1">
        <v>900</v>
      </c>
      <c r="E2" s="1">
        <v>695</v>
      </c>
      <c r="F2" s="1">
        <v>395</v>
      </c>
      <c r="G2" s="1">
        <v>240</v>
      </c>
      <c r="H2" s="1">
        <v>16</v>
      </c>
      <c r="I2" s="17"/>
      <c r="J2" s="5">
        <v>900</v>
      </c>
      <c r="K2" s="5" t="s">
        <v>11</v>
      </c>
      <c r="L2" s="5">
        <v>200</v>
      </c>
      <c r="M2" t="s">
        <v>226</v>
      </c>
      <c r="O2" s="5">
        <f>C2*J2+1</f>
        <v>7.66</v>
      </c>
      <c r="P2" s="5">
        <f>VLOOKUP(A2,[1]komissios_anyaglista!$A:$J,10,0)</f>
        <v>16</v>
      </c>
      <c r="Q2" s="5">
        <f>J2*P2</f>
        <v>14400</v>
      </c>
      <c r="R2" s="5">
        <v>9</v>
      </c>
      <c r="S2" s="5">
        <v>100</v>
      </c>
      <c r="U2" t="s">
        <v>10</v>
      </c>
      <c r="V2" t="s">
        <v>10</v>
      </c>
      <c r="W2" s="16" t="s">
        <v>323</v>
      </c>
    </row>
    <row r="3" spans="1:25" x14ac:dyDescent="0.3">
      <c r="A3" t="s">
        <v>12</v>
      </c>
      <c r="B3" t="s">
        <v>13</v>
      </c>
      <c r="C3">
        <v>1.7299999999999999E-2</v>
      </c>
      <c r="D3" s="1">
        <v>500</v>
      </c>
      <c r="E3" s="1">
        <v>260</v>
      </c>
      <c r="F3" s="1">
        <v>170</v>
      </c>
      <c r="G3" s="1">
        <v>150</v>
      </c>
      <c r="H3" s="1">
        <v>36</v>
      </c>
      <c r="I3" s="17"/>
      <c r="J3" s="5">
        <v>500</v>
      </c>
      <c r="K3" s="5" t="s">
        <v>14</v>
      </c>
      <c r="L3" s="5">
        <v>200</v>
      </c>
      <c r="M3" t="s">
        <v>226</v>
      </c>
      <c r="O3" s="5">
        <f t="shared" ref="O3:O66" si="0">C3*J3+1</f>
        <v>9.65</v>
      </c>
      <c r="P3" s="5">
        <f>VLOOKUP(A3,[1]komissios_anyaglista!$A:$J,10,0)</f>
        <v>36</v>
      </c>
      <c r="Q3" s="5">
        <f t="shared" ref="Q3:Q66" si="1">J3*P3</f>
        <v>18000</v>
      </c>
      <c r="U3" t="s">
        <v>10</v>
      </c>
      <c r="V3" t="s">
        <v>10</v>
      </c>
    </row>
    <row r="4" spans="1:25" x14ac:dyDescent="0.3">
      <c r="A4" t="s">
        <v>15</v>
      </c>
      <c r="B4" t="s">
        <v>16</v>
      </c>
      <c r="C4">
        <v>5.0000000000000001E-3</v>
      </c>
      <c r="D4" s="1">
        <v>1000</v>
      </c>
      <c r="E4" s="1">
        <v>250</v>
      </c>
      <c r="F4" s="1">
        <v>160</v>
      </c>
      <c r="G4" s="1">
        <v>80</v>
      </c>
      <c r="H4" s="1">
        <v>100</v>
      </c>
      <c r="I4" s="17"/>
      <c r="J4" s="5">
        <v>1000</v>
      </c>
      <c r="K4" s="5" t="s">
        <v>14</v>
      </c>
      <c r="L4" s="5">
        <v>2000</v>
      </c>
      <c r="M4" t="s">
        <v>226</v>
      </c>
      <c r="O4" s="5">
        <f t="shared" si="0"/>
        <v>6</v>
      </c>
      <c r="P4" s="5">
        <f>VLOOKUP(A4,[1]komissios_anyaglista!$A:$J,10,0)</f>
        <v>100</v>
      </c>
      <c r="Q4" s="5">
        <f t="shared" si="1"/>
        <v>100000</v>
      </c>
      <c r="U4" t="s">
        <v>10</v>
      </c>
      <c r="V4" t="s">
        <v>10</v>
      </c>
    </row>
    <row r="5" spans="1:25" x14ac:dyDescent="0.3">
      <c r="A5" t="s">
        <v>17</v>
      </c>
      <c r="B5" t="s">
        <v>16</v>
      </c>
      <c r="C5">
        <v>5.0000000000000001E-3</v>
      </c>
      <c r="D5" s="1">
        <v>1000</v>
      </c>
      <c r="E5" s="1">
        <v>250</v>
      </c>
      <c r="F5" s="1">
        <v>160</v>
      </c>
      <c r="G5" s="1">
        <v>80</v>
      </c>
      <c r="H5" s="1">
        <v>100</v>
      </c>
      <c r="I5" s="17"/>
      <c r="J5" s="5">
        <v>1000</v>
      </c>
      <c r="K5" s="5" t="s">
        <v>14</v>
      </c>
      <c r="L5" s="5">
        <v>2000</v>
      </c>
      <c r="M5" t="s">
        <v>226</v>
      </c>
      <c r="O5" s="5">
        <f t="shared" si="0"/>
        <v>6</v>
      </c>
      <c r="P5" s="5">
        <f>VLOOKUP(A5,[1]komissios_anyaglista!$A:$J,10,0)</f>
        <v>100</v>
      </c>
      <c r="Q5" s="5">
        <f t="shared" si="1"/>
        <v>100000</v>
      </c>
      <c r="U5" t="s">
        <v>10</v>
      </c>
      <c r="V5" t="s">
        <v>10</v>
      </c>
    </row>
    <row r="6" spans="1:25" x14ac:dyDescent="0.3">
      <c r="A6" t="s">
        <v>18</v>
      </c>
      <c r="B6" t="s">
        <v>16</v>
      </c>
      <c r="C6">
        <v>5.0000000000000001E-3</v>
      </c>
      <c r="D6" s="1">
        <v>1000</v>
      </c>
      <c r="E6" s="1">
        <v>250</v>
      </c>
      <c r="F6" s="1">
        <v>160</v>
      </c>
      <c r="G6" s="1">
        <v>80</v>
      </c>
      <c r="H6" s="1">
        <v>100</v>
      </c>
      <c r="I6" s="17"/>
      <c r="J6" s="5">
        <v>1000</v>
      </c>
      <c r="K6" s="5" t="s">
        <v>14</v>
      </c>
      <c r="L6" s="5">
        <v>2000</v>
      </c>
      <c r="M6" t="s">
        <v>226</v>
      </c>
      <c r="O6" s="5">
        <f t="shared" si="0"/>
        <v>6</v>
      </c>
      <c r="P6" s="5">
        <f>VLOOKUP(A6,[1]komissios_anyaglista!$A:$J,10,0)</f>
        <v>100</v>
      </c>
      <c r="Q6" s="5">
        <f t="shared" si="1"/>
        <v>100000</v>
      </c>
      <c r="U6" t="s">
        <v>10</v>
      </c>
      <c r="V6" t="s">
        <v>10</v>
      </c>
    </row>
    <row r="7" spans="1:25" x14ac:dyDescent="0.3">
      <c r="A7" t="s">
        <v>19</v>
      </c>
      <c r="B7" t="s">
        <v>16</v>
      </c>
      <c r="C7">
        <v>5.0000000000000001E-3</v>
      </c>
      <c r="D7" s="1">
        <v>1000</v>
      </c>
      <c r="E7" s="1">
        <v>250</v>
      </c>
      <c r="F7" s="1">
        <v>160</v>
      </c>
      <c r="G7" s="1">
        <v>80</v>
      </c>
      <c r="H7" s="1">
        <v>100</v>
      </c>
      <c r="I7" s="17"/>
      <c r="J7" s="5">
        <v>1000</v>
      </c>
      <c r="K7" s="5" t="s">
        <v>14</v>
      </c>
      <c r="L7" s="5">
        <v>2000</v>
      </c>
      <c r="M7" t="s">
        <v>226</v>
      </c>
      <c r="O7" s="5">
        <f t="shared" si="0"/>
        <v>6</v>
      </c>
      <c r="P7" s="5">
        <f>VLOOKUP(A7,[1]komissios_anyaglista!$A:$J,10,0)</f>
        <v>100</v>
      </c>
      <c r="Q7" s="5">
        <f t="shared" si="1"/>
        <v>100000</v>
      </c>
      <c r="U7" t="s">
        <v>10</v>
      </c>
      <c r="V7" t="s">
        <v>10</v>
      </c>
    </row>
    <row r="8" spans="1:25" x14ac:dyDescent="0.3">
      <c r="A8" t="s">
        <v>20</v>
      </c>
      <c r="B8" t="s">
        <v>16</v>
      </c>
      <c r="C8">
        <v>5.0000000000000001E-3</v>
      </c>
      <c r="D8" s="1">
        <v>1000</v>
      </c>
      <c r="E8" s="1">
        <v>250</v>
      </c>
      <c r="F8" s="1">
        <v>160</v>
      </c>
      <c r="G8" s="1">
        <v>80</v>
      </c>
      <c r="H8" s="1">
        <v>100</v>
      </c>
      <c r="I8" s="17"/>
      <c r="J8" s="5">
        <v>1000</v>
      </c>
      <c r="K8" s="5" t="s">
        <v>14</v>
      </c>
      <c r="L8" s="5">
        <v>2000</v>
      </c>
      <c r="M8" t="s">
        <v>226</v>
      </c>
      <c r="O8" s="5">
        <f t="shared" si="0"/>
        <v>6</v>
      </c>
      <c r="P8" s="5">
        <f>VLOOKUP(A8,[1]komissios_anyaglista!$A:$J,10,0)</f>
        <v>100</v>
      </c>
      <c r="Q8" s="5">
        <f t="shared" si="1"/>
        <v>100000</v>
      </c>
      <c r="U8" t="s">
        <v>10</v>
      </c>
      <c r="V8" t="s">
        <v>10</v>
      </c>
    </row>
    <row r="9" spans="1:25" x14ac:dyDescent="0.3">
      <c r="A9" t="s">
        <v>21</v>
      </c>
      <c r="B9" t="s">
        <v>16</v>
      </c>
      <c r="C9">
        <v>5.0000000000000001E-3</v>
      </c>
      <c r="D9" s="1">
        <v>1000</v>
      </c>
      <c r="E9" s="1">
        <v>250</v>
      </c>
      <c r="F9" s="1">
        <v>160</v>
      </c>
      <c r="G9" s="1">
        <v>80</v>
      </c>
      <c r="H9" s="1">
        <v>100</v>
      </c>
      <c r="I9" s="17"/>
      <c r="J9" s="5">
        <v>1000</v>
      </c>
      <c r="K9" s="5" t="s">
        <v>14</v>
      </c>
      <c r="L9" s="5">
        <v>2000</v>
      </c>
      <c r="M9" t="s">
        <v>226</v>
      </c>
      <c r="O9" s="5">
        <f t="shared" si="0"/>
        <v>6</v>
      </c>
      <c r="P9" s="5">
        <f>VLOOKUP(A9,[1]komissios_anyaglista!$A:$J,10,0)</f>
        <v>100</v>
      </c>
      <c r="Q9" s="5">
        <f t="shared" si="1"/>
        <v>100000</v>
      </c>
      <c r="U9" t="s">
        <v>10</v>
      </c>
      <c r="V9" t="s">
        <v>10</v>
      </c>
    </row>
    <row r="10" spans="1:25" x14ac:dyDescent="0.3">
      <c r="A10" t="s">
        <v>22</v>
      </c>
      <c r="B10" t="s">
        <v>23</v>
      </c>
      <c r="C10">
        <v>5.2960000000000004E-3</v>
      </c>
      <c r="D10" s="1">
        <v>1800</v>
      </c>
      <c r="E10" s="1">
        <v>260</v>
      </c>
      <c r="F10" s="1">
        <v>170</v>
      </c>
      <c r="G10" s="1">
        <v>150</v>
      </c>
      <c r="H10" s="1">
        <v>36</v>
      </c>
      <c r="I10" s="17"/>
      <c r="J10" s="5">
        <v>1800</v>
      </c>
      <c r="K10" s="5" t="s">
        <v>14</v>
      </c>
      <c r="L10" s="5">
        <v>1200</v>
      </c>
      <c r="M10" t="s">
        <v>226</v>
      </c>
      <c r="O10" s="5">
        <f t="shared" si="0"/>
        <v>10.5328</v>
      </c>
      <c r="P10" s="5">
        <f>VLOOKUP(A10,[1]komissios_anyaglista!$A:$J,10,0)</f>
        <v>36</v>
      </c>
      <c r="Q10" s="5">
        <f t="shared" si="1"/>
        <v>64800</v>
      </c>
      <c r="U10" t="s">
        <v>10</v>
      </c>
      <c r="V10" t="s">
        <v>10</v>
      </c>
    </row>
    <row r="11" spans="1:25" x14ac:dyDescent="0.3">
      <c r="A11" t="s">
        <v>24</v>
      </c>
      <c r="B11" t="s">
        <v>25</v>
      </c>
      <c r="C11">
        <v>6.9999999999999999E-4</v>
      </c>
      <c r="D11" s="1">
        <v>5000</v>
      </c>
      <c r="E11" s="1">
        <v>360</v>
      </c>
      <c r="F11" s="1">
        <v>360</v>
      </c>
      <c r="G11" s="1">
        <v>360</v>
      </c>
      <c r="H11" s="1">
        <v>5</v>
      </c>
      <c r="I11" s="17"/>
      <c r="J11" s="5">
        <v>5000</v>
      </c>
      <c r="K11" s="5" t="s">
        <v>11</v>
      </c>
      <c r="L11" s="5">
        <v>500</v>
      </c>
      <c r="M11" t="s">
        <v>226</v>
      </c>
      <c r="O11" s="5">
        <f t="shared" si="0"/>
        <v>4.5</v>
      </c>
      <c r="P11" s="5">
        <f>VLOOKUP(A11,[1]komissios_anyaglista!$A:$J,10,0)</f>
        <v>5</v>
      </c>
      <c r="Q11" s="5">
        <f t="shared" si="1"/>
        <v>25000</v>
      </c>
      <c r="U11" t="s">
        <v>10</v>
      </c>
      <c r="V11" t="s">
        <v>10</v>
      </c>
    </row>
    <row r="12" spans="1:25" x14ac:dyDescent="0.3">
      <c r="A12" t="s">
        <v>26</v>
      </c>
      <c r="B12" t="s">
        <v>27</v>
      </c>
      <c r="C12">
        <v>4.4999999999999997E-3</v>
      </c>
      <c r="D12" s="1">
        <v>1500</v>
      </c>
      <c r="E12" s="1">
        <v>385</v>
      </c>
      <c r="F12" s="1">
        <v>305</v>
      </c>
      <c r="G12" s="1">
        <v>280</v>
      </c>
      <c r="H12" s="1">
        <v>8</v>
      </c>
      <c r="I12" s="17"/>
      <c r="J12" s="5">
        <v>1500</v>
      </c>
      <c r="K12" s="5" t="s">
        <v>11</v>
      </c>
      <c r="L12" s="5">
        <v>200</v>
      </c>
      <c r="M12" t="s">
        <v>226</v>
      </c>
      <c r="O12" s="5">
        <f t="shared" si="0"/>
        <v>7.7499999999999991</v>
      </c>
      <c r="P12" s="5">
        <f>VLOOKUP(A12,[1]komissios_anyaglista!$A:$J,10,0)</f>
        <v>8</v>
      </c>
      <c r="Q12" s="5">
        <f t="shared" si="1"/>
        <v>12000</v>
      </c>
      <c r="U12" t="s">
        <v>10</v>
      </c>
      <c r="V12" t="s">
        <v>10</v>
      </c>
    </row>
    <row r="13" spans="1:25" x14ac:dyDescent="0.3">
      <c r="A13" t="s">
        <v>28</v>
      </c>
      <c r="B13" t="s">
        <v>29</v>
      </c>
      <c r="C13">
        <v>2E-3</v>
      </c>
      <c r="D13" s="1">
        <v>6000</v>
      </c>
      <c r="E13" s="1">
        <v>370</v>
      </c>
      <c r="F13" s="1">
        <v>275</v>
      </c>
      <c r="G13" s="1">
        <v>140</v>
      </c>
      <c r="H13" s="1">
        <v>8</v>
      </c>
      <c r="I13" s="17"/>
      <c r="J13" s="5">
        <v>6000</v>
      </c>
      <c r="K13" s="5" t="s">
        <v>14</v>
      </c>
      <c r="L13" s="5">
        <v>2000</v>
      </c>
      <c r="M13" t="s">
        <v>226</v>
      </c>
      <c r="O13" s="5">
        <f t="shared" si="0"/>
        <v>13</v>
      </c>
      <c r="P13" s="5">
        <f>VLOOKUP(A13,[1]komissios_anyaglista!$A:$J,10,0)</f>
        <v>8</v>
      </c>
      <c r="Q13" s="5">
        <f t="shared" si="1"/>
        <v>48000</v>
      </c>
      <c r="U13" t="s">
        <v>219</v>
      </c>
      <c r="V13" t="s">
        <v>30</v>
      </c>
    </row>
    <row r="14" spans="1:25" x14ac:dyDescent="0.3">
      <c r="A14" t="s">
        <v>31</v>
      </c>
      <c r="B14" t="s">
        <v>32</v>
      </c>
      <c r="C14">
        <v>8.0000000000000002E-3</v>
      </c>
      <c r="D14" s="1">
        <v>1800</v>
      </c>
      <c r="E14" s="1">
        <v>590</v>
      </c>
      <c r="F14" s="1">
        <v>390</v>
      </c>
      <c r="G14" s="1">
        <v>265</v>
      </c>
      <c r="H14" s="1">
        <v>15</v>
      </c>
      <c r="I14" s="17"/>
      <c r="J14" s="5">
        <v>1800</v>
      </c>
      <c r="K14" s="5" t="s">
        <v>33</v>
      </c>
      <c r="L14" s="5">
        <v>1800</v>
      </c>
      <c r="M14" t="s">
        <v>226</v>
      </c>
      <c r="O14" s="5">
        <f t="shared" si="0"/>
        <v>15.4</v>
      </c>
      <c r="P14" s="5">
        <f>VLOOKUP(A14,[1]komissios_anyaglista!$A:$J,10,0)</f>
        <v>15</v>
      </c>
      <c r="Q14" s="5">
        <f t="shared" si="1"/>
        <v>27000</v>
      </c>
      <c r="U14" t="s">
        <v>220</v>
      </c>
      <c r="V14" t="s">
        <v>30</v>
      </c>
    </row>
    <row r="15" spans="1:25" x14ac:dyDescent="0.3">
      <c r="A15" t="s">
        <v>34</v>
      </c>
      <c r="B15" t="s">
        <v>35</v>
      </c>
      <c r="C15">
        <v>3.0950000000000001E-3</v>
      </c>
      <c r="D15" s="1">
        <v>1000</v>
      </c>
      <c r="E15" s="1">
        <v>180</v>
      </c>
      <c r="F15" s="1">
        <v>140</v>
      </c>
      <c r="G15" s="1">
        <v>90</v>
      </c>
      <c r="H15" s="1">
        <v>16</v>
      </c>
      <c r="I15" s="17"/>
      <c r="J15" s="5">
        <v>1000</v>
      </c>
      <c r="K15" s="5" t="s">
        <v>14</v>
      </c>
      <c r="L15" s="5">
        <v>1000</v>
      </c>
      <c r="M15" t="s">
        <v>226</v>
      </c>
      <c r="O15" s="5">
        <f t="shared" si="0"/>
        <v>4.0950000000000006</v>
      </c>
      <c r="P15" s="5">
        <f>VLOOKUP(A15,[1]komissios_anyaglista!$A:$J,10,0)</f>
        <v>16</v>
      </c>
      <c r="Q15" s="5">
        <f t="shared" si="1"/>
        <v>16000</v>
      </c>
      <c r="U15" t="s">
        <v>219</v>
      </c>
      <c r="V15" t="s">
        <v>30</v>
      </c>
    </row>
    <row r="16" spans="1:25" x14ac:dyDescent="0.3">
      <c r="A16" t="s">
        <v>36</v>
      </c>
      <c r="B16" t="s">
        <v>37</v>
      </c>
      <c r="C16">
        <v>3.0950000000000001E-3</v>
      </c>
      <c r="D16" s="1">
        <v>400</v>
      </c>
      <c r="E16" s="1">
        <v>275</v>
      </c>
      <c r="F16" s="1">
        <v>185</v>
      </c>
      <c r="G16" s="1">
        <v>135</v>
      </c>
      <c r="H16" s="1">
        <v>40</v>
      </c>
      <c r="I16" s="17"/>
      <c r="J16" s="5">
        <v>400</v>
      </c>
      <c r="K16" s="5" t="s">
        <v>11</v>
      </c>
      <c r="L16" s="5">
        <v>400</v>
      </c>
      <c r="M16" t="s">
        <v>226</v>
      </c>
      <c r="O16" s="5">
        <f t="shared" si="0"/>
        <v>2.238</v>
      </c>
      <c r="P16" s="5">
        <f>VLOOKUP(A16,[1]komissios_anyaglista!$A:$J,10,0)</f>
        <v>40</v>
      </c>
      <c r="Q16" s="5">
        <f t="shared" si="1"/>
        <v>16000</v>
      </c>
      <c r="U16" t="s">
        <v>222</v>
      </c>
      <c r="V16" t="s">
        <v>30</v>
      </c>
    </row>
    <row r="17" spans="1:22" x14ac:dyDescent="0.3">
      <c r="A17" t="s">
        <v>38</v>
      </c>
      <c r="B17" t="s">
        <v>39</v>
      </c>
      <c r="C17">
        <v>4.2999999999999997E-2</v>
      </c>
      <c r="D17" s="1">
        <v>1000</v>
      </c>
      <c r="E17" s="1">
        <v>340</v>
      </c>
      <c r="F17" s="1">
        <v>230</v>
      </c>
      <c r="G17" s="1">
        <v>110</v>
      </c>
      <c r="H17" s="1">
        <v>1</v>
      </c>
      <c r="I17" s="17"/>
      <c r="J17" s="5">
        <v>1000</v>
      </c>
      <c r="K17" s="5" t="s">
        <v>14</v>
      </c>
      <c r="L17" s="5">
        <v>500</v>
      </c>
      <c r="M17" t="s">
        <v>226</v>
      </c>
      <c r="O17" s="5">
        <f t="shared" si="0"/>
        <v>44</v>
      </c>
      <c r="P17" s="5">
        <f>VLOOKUP(A17,[1]komissios_anyaglista!$A:$J,10,0)</f>
        <v>1</v>
      </c>
      <c r="Q17" s="5">
        <f t="shared" si="1"/>
        <v>1000</v>
      </c>
      <c r="U17" t="s">
        <v>219</v>
      </c>
      <c r="V17" t="s">
        <v>30</v>
      </c>
    </row>
    <row r="18" spans="1:22" x14ac:dyDescent="0.3">
      <c r="A18" t="s">
        <v>40</v>
      </c>
      <c r="B18" t="s">
        <v>41</v>
      </c>
      <c r="D18" s="1">
        <v>500</v>
      </c>
      <c r="E18" s="1">
        <v>280</v>
      </c>
      <c r="F18" s="1">
        <v>240</v>
      </c>
      <c r="G18" s="1">
        <v>120</v>
      </c>
      <c r="H18" s="1">
        <v>32</v>
      </c>
      <c r="I18" s="17"/>
      <c r="J18" s="5">
        <v>500</v>
      </c>
      <c r="K18" s="5" t="s">
        <v>42</v>
      </c>
      <c r="L18" s="5">
        <v>250</v>
      </c>
      <c r="M18" t="s">
        <v>226</v>
      </c>
      <c r="O18" s="5">
        <f t="shared" si="0"/>
        <v>1</v>
      </c>
      <c r="P18" s="5">
        <f>VLOOKUP(A18,[1]komissios_anyaglista!$A:$J,10,0)</f>
        <v>32</v>
      </c>
      <c r="Q18" s="5">
        <f t="shared" si="1"/>
        <v>16000</v>
      </c>
      <c r="U18" t="s">
        <v>219</v>
      </c>
      <c r="V18" t="s">
        <v>30</v>
      </c>
    </row>
    <row r="19" spans="1:22" x14ac:dyDescent="0.3">
      <c r="A19" t="s">
        <v>43</v>
      </c>
      <c r="B19" t="s">
        <v>44</v>
      </c>
      <c r="C19">
        <v>1.557E-3</v>
      </c>
      <c r="D19" s="1">
        <v>5500</v>
      </c>
      <c r="E19" s="1">
        <v>130</v>
      </c>
      <c r="F19" s="1">
        <v>120</v>
      </c>
      <c r="G19" s="1">
        <v>190</v>
      </c>
      <c r="H19" s="1">
        <v>35</v>
      </c>
      <c r="I19" s="17"/>
      <c r="J19" s="5">
        <v>5500</v>
      </c>
      <c r="K19" s="5" t="s">
        <v>14</v>
      </c>
      <c r="L19" s="5">
        <v>800</v>
      </c>
      <c r="M19" t="s">
        <v>226</v>
      </c>
      <c r="O19" s="5">
        <f t="shared" si="0"/>
        <v>9.5634999999999994</v>
      </c>
      <c r="P19" s="5">
        <f>VLOOKUP(A19,[1]komissios_anyaglista!$A:$J,10,0)</f>
        <v>35</v>
      </c>
      <c r="Q19" s="5">
        <f t="shared" si="1"/>
        <v>192500</v>
      </c>
      <c r="U19" t="s">
        <v>224</v>
      </c>
      <c r="V19" t="s">
        <v>30</v>
      </c>
    </row>
    <row r="20" spans="1:22" x14ac:dyDescent="0.3">
      <c r="A20" t="s">
        <v>45</v>
      </c>
      <c r="B20" t="s">
        <v>46</v>
      </c>
      <c r="C20">
        <v>4.0000000000000001E-3</v>
      </c>
      <c r="D20" s="1">
        <v>2200</v>
      </c>
      <c r="E20" s="1">
        <v>130</v>
      </c>
      <c r="F20" s="1">
        <v>120</v>
      </c>
      <c r="G20" s="1">
        <v>190</v>
      </c>
      <c r="H20" s="1">
        <v>35</v>
      </c>
      <c r="I20" s="17"/>
      <c r="J20" s="5">
        <v>2200</v>
      </c>
      <c r="K20" s="5" t="s">
        <v>14</v>
      </c>
      <c r="L20" s="5">
        <v>2200</v>
      </c>
      <c r="M20" t="s">
        <v>226</v>
      </c>
      <c r="O20" s="5">
        <f t="shared" si="0"/>
        <v>9.8000000000000007</v>
      </c>
      <c r="P20" s="5">
        <f>VLOOKUP(A20,[1]komissios_anyaglista!$A:$J,10,0)</f>
        <v>35</v>
      </c>
      <c r="Q20" s="5">
        <f t="shared" si="1"/>
        <v>77000</v>
      </c>
      <c r="U20" t="s">
        <v>223</v>
      </c>
      <c r="V20" t="s">
        <v>30</v>
      </c>
    </row>
    <row r="21" spans="1:22" x14ac:dyDescent="0.3">
      <c r="A21" t="s">
        <v>47</v>
      </c>
      <c r="B21" t="s">
        <v>48</v>
      </c>
      <c r="C21">
        <v>2.5999999999999999E-2</v>
      </c>
      <c r="D21" s="1">
        <v>360</v>
      </c>
      <c r="E21" s="1">
        <v>260</v>
      </c>
      <c r="F21" s="1">
        <v>230</v>
      </c>
      <c r="G21" s="1">
        <v>115</v>
      </c>
      <c r="H21" s="1">
        <v>32</v>
      </c>
      <c r="I21" s="17"/>
      <c r="J21" s="5">
        <v>360</v>
      </c>
      <c r="K21" s="5" t="s">
        <v>11</v>
      </c>
      <c r="L21" s="5">
        <v>360</v>
      </c>
      <c r="M21" t="s">
        <v>226</v>
      </c>
      <c r="O21" s="5">
        <f t="shared" si="0"/>
        <v>10.36</v>
      </c>
      <c r="P21" s="5">
        <f>VLOOKUP(A21,[1]komissios_anyaglista!$A:$J,10,0)</f>
        <v>32</v>
      </c>
      <c r="Q21" s="5">
        <f t="shared" si="1"/>
        <v>11520</v>
      </c>
      <c r="U21" t="s">
        <v>222</v>
      </c>
      <c r="V21" t="s">
        <v>30</v>
      </c>
    </row>
    <row r="22" spans="1:22" x14ac:dyDescent="0.3">
      <c r="A22" t="s">
        <v>49</v>
      </c>
      <c r="B22" t="s">
        <v>48</v>
      </c>
      <c r="C22">
        <v>2.5999999999999999E-2</v>
      </c>
      <c r="D22" s="1">
        <v>360</v>
      </c>
      <c r="E22" s="1">
        <v>260</v>
      </c>
      <c r="F22" s="1">
        <v>230</v>
      </c>
      <c r="G22" s="1">
        <v>115</v>
      </c>
      <c r="H22" s="1">
        <v>32</v>
      </c>
      <c r="I22" s="17"/>
      <c r="J22" s="5">
        <v>360</v>
      </c>
      <c r="K22" s="5" t="s">
        <v>11</v>
      </c>
      <c r="L22" s="5">
        <v>360</v>
      </c>
      <c r="M22" t="s">
        <v>226</v>
      </c>
      <c r="O22" s="5">
        <f t="shared" si="0"/>
        <v>10.36</v>
      </c>
      <c r="P22" s="5">
        <f>VLOOKUP(A22,[1]komissios_anyaglista!$A:$J,10,0)</f>
        <v>32</v>
      </c>
      <c r="Q22" s="5">
        <f t="shared" si="1"/>
        <v>11520</v>
      </c>
      <c r="U22" t="s">
        <v>222</v>
      </c>
      <c r="V22" t="s">
        <v>30</v>
      </c>
    </row>
    <row r="23" spans="1:22" x14ac:dyDescent="0.3">
      <c r="A23" t="s">
        <v>50</v>
      </c>
      <c r="B23" t="s">
        <v>48</v>
      </c>
      <c r="C23">
        <v>2.5999999999999999E-2</v>
      </c>
      <c r="D23" s="1">
        <v>360</v>
      </c>
      <c r="E23" s="1">
        <v>260</v>
      </c>
      <c r="F23" s="1">
        <v>230</v>
      </c>
      <c r="G23" s="1">
        <v>115</v>
      </c>
      <c r="H23" s="1">
        <v>32</v>
      </c>
      <c r="I23" s="17"/>
      <c r="J23" s="5">
        <v>360</v>
      </c>
      <c r="K23" s="5" t="s">
        <v>11</v>
      </c>
      <c r="L23" s="5">
        <v>360</v>
      </c>
      <c r="M23" t="s">
        <v>226</v>
      </c>
      <c r="O23" s="5">
        <f t="shared" si="0"/>
        <v>10.36</v>
      </c>
      <c r="P23" s="5">
        <f>VLOOKUP(A23,[1]komissios_anyaglista!$A:$J,10,0)</f>
        <v>32</v>
      </c>
      <c r="Q23" s="5">
        <f t="shared" si="1"/>
        <v>11520</v>
      </c>
      <c r="U23" t="s">
        <v>222</v>
      </c>
      <c r="V23" t="s">
        <v>30</v>
      </c>
    </row>
    <row r="24" spans="1:22" x14ac:dyDescent="0.3">
      <c r="A24" t="s">
        <v>51</v>
      </c>
      <c r="B24" t="s">
        <v>48</v>
      </c>
      <c r="C24">
        <v>3.3000000000000002E-2</v>
      </c>
      <c r="D24" s="1">
        <v>360</v>
      </c>
      <c r="E24" s="1">
        <v>260</v>
      </c>
      <c r="F24" s="1">
        <v>230</v>
      </c>
      <c r="G24" s="1">
        <v>115</v>
      </c>
      <c r="H24" s="1">
        <v>32</v>
      </c>
      <c r="I24" s="17"/>
      <c r="J24" s="5">
        <v>360</v>
      </c>
      <c r="K24" s="5" t="s">
        <v>11</v>
      </c>
      <c r="L24" s="5">
        <v>360</v>
      </c>
      <c r="M24" t="s">
        <v>226</v>
      </c>
      <c r="O24" s="5">
        <f t="shared" si="0"/>
        <v>12.88</v>
      </c>
      <c r="P24" s="5">
        <f>VLOOKUP(A24,[1]komissios_anyaglista!$A:$J,10,0)</f>
        <v>32</v>
      </c>
      <c r="Q24" s="5">
        <f t="shared" si="1"/>
        <v>11520</v>
      </c>
      <c r="U24" t="s">
        <v>222</v>
      </c>
      <c r="V24" t="s">
        <v>30</v>
      </c>
    </row>
    <row r="25" spans="1:22" x14ac:dyDescent="0.3">
      <c r="A25" t="s">
        <v>52</v>
      </c>
      <c r="B25" t="s">
        <v>48</v>
      </c>
      <c r="C25">
        <v>3.3000000000000002E-2</v>
      </c>
      <c r="D25" s="1">
        <v>360</v>
      </c>
      <c r="E25" s="1">
        <v>260</v>
      </c>
      <c r="F25" s="1">
        <v>230</v>
      </c>
      <c r="G25" s="1">
        <v>115</v>
      </c>
      <c r="H25" s="1">
        <v>32</v>
      </c>
      <c r="I25" s="17"/>
      <c r="J25" s="5">
        <v>360</v>
      </c>
      <c r="K25" s="5" t="s">
        <v>11</v>
      </c>
      <c r="L25" s="5">
        <v>360</v>
      </c>
      <c r="M25" t="s">
        <v>226</v>
      </c>
      <c r="O25" s="5">
        <f t="shared" si="0"/>
        <v>12.88</v>
      </c>
      <c r="P25" s="5">
        <f>VLOOKUP(A25,[1]komissios_anyaglista!$A:$J,10,0)</f>
        <v>32</v>
      </c>
      <c r="Q25" s="5">
        <f t="shared" si="1"/>
        <v>11520</v>
      </c>
      <c r="U25" t="s">
        <v>222</v>
      </c>
      <c r="V25" t="s">
        <v>30</v>
      </c>
    </row>
    <row r="26" spans="1:22" x14ac:dyDescent="0.3">
      <c r="A26" t="s">
        <v>53</v>
      </c>
      <c r="B26" t="s">
        <v>48</v>
      </c>
      <c r="C26">
        <v>3.3000000000000002E-2</v>
      </c>
      <c r="D26" s="1">
        <v>360</v>
      </c>
      <c r="E26" s="1">
        <v>260</v>
      </c>
      <c r="F26" s="1">
        <v>230</v>
      </c>
      <c r="G26" s="1">
        <v>115</v>
      </c>
      <c r="H26" s="1">
        <v>32</v>
      </c>
      <c r="I26" s="17"/>
      <c r="J26" s="5">
        <v>360</v>
      </c>
      <c r="K26" s="5" t="s">
        <v>11</v>
      </c>
      <c r="L26" s="5">
        <v>360</v>
      </c>
      <c r="M26" t="s">
        <v>226</v>
      </c>
      <c r="O26" s="5">
        <f t="shared" si="0"/>
        <v>12.88</v>
      </c>
      <c r="P26" s="5">
        <f>VLOOKUP(A26,[1]komissios_anyaglista!$A:$J,10,0)</f>
        <v>32</v>
      </c>
      <c r="Q26" s="5">
        <f t="shared" si="1"/>
        <v>11520</v>
      </c>
      <c r="U26" t="s">
        <v>222</v>
      </c>
      <c r="V26" t="s">
        <v>30</v>
      </c>
    </row>
    <row r="27" spans="1:22" x14ac:dyDescent="0.3">
      <c r="A27" t="s">
        <v>54</v>
      </c>
      <c r="B27" t="s">
        <v>48</v>
      </c>
      <c r="C27">
        <v>3.3000000000000002E-2</v>
      </c>
      <c r="D27" s="1">
        <v>360</v>
      </c>
      <c r="E27" s="1">
        <v>260</v>
      </c>
      <c r="F27" s="1">
        <v>230</v>
      </c>
      <c r="G27" s="1">
        <v>115</v>
      </c>
      <c r="H27" s="1">
        <v>32</v>
      </c>
      <c r="I27" s="17"/>
      <c r="J27" s="5">
        <v>360</v>
      </c>
      <c r="K27" s="5" t="s">
        <v>11</v>
      </c>
      <c r="L27" s="5">
        <v>360</v>
      </c>
      <c r="M27" t="s">
        <v>226</v>
      </c>
      <c r="O27" s="5">
        <f t="shared" si="0"/>
        <v>12.88</v>
      </c>
      <c r="P27" s="5">
        <f>VLOOKUP(A27,[1]komissios_anyaglista!$A:$J,10,0)</f>
        <v>32</v>
      </c>
      <c r="Q27" s="5">
        <f t="shared" si="1"/>
        <v>11520</v>
      </c>
      <c r="U27" t="s">
        <v>222</v>
      </c>
      <c r="V27" t="s">
        <v>30</v>
      </c>
    </row>
    <row r="28" spans="1:22" x14ac:dyDescent="0.3">
      <c r="A28" t="s">
        <v>55</v>
      </c>
      <c r="B28" t="s">
        <v>48</v>
      </c>
      <c r="C28">
        <v>3.3000000000000002E-2</v>
      </c>
      <c r="D28" s="1">
        <v>360</v>
      </c>
      <c r="E28" s="1">
        <v>260</v>
      </c>
      <c r="F28" s="1">
        <v>230</v>
      </c>
      <c r="G28" s="1">
        <v>115</v>
      </c>
      <c r="H28" s="1">
        <v>32</v>
      </c>
      <c r="I28" s="17"/>
      <c r="J28" s="5">
        <v>360</v>
      </c>
      <c r="K28" s="5" t="s">
        <v>11</v>
      </c>
      <c r="L28" s="5">
        <v>360</v>
      </c>
      <c r="M28" t="s">
        <v>226</v>
      </c>
      <c r="O28" s="5">
        <f t="shared" si="0"/>
        <v>12.88</v>
      </c>
      <c r="P28" s="5">
        <f>VLOOKUP(A28,[1]komissios_anyaglista!$A:$J,10,0)</f>
        <v>32</v>
      </c>
      <c r="Q28" s="5">
        <f t="shared" si="1"/>
        <v>11520</v>
      </c>
      <c r="U28" t="s">
        <v>222</v>
      </c>
      <c r="V28" t="s">
        <v>30</v>
      </c>
    </row>
    <row r="29" spans="1:22" x14ac:dyDescent="0.3">
      <c r="A29" t="s">
        <v>56</v>
      </c>
      <c r="B29" t="s">
        <v>48</v>
      </c>
      <c r="C29">
        <v>4.2000000000000003E-2</v>
      </c>
      <c r="D29" s="1">
        <v>360</v>
      </c>
      <c r="E29" s="1">
        <v>260</v>
      </c>
      <c r="F29" s="1">
        <v>230</v>
      </c>
      <c r="G29" s="1">
        <v>115</v>
      </c>
      <c r="H29" s="1">
        <v>32</v>
      </c>
      <c r="I29" s="17"/>
      <c r="J29" s="5">
        <v>360</v>
      </c>
      <c r="K29" s="5" t="s">
        <v>11</v>
      </c>
      <c r="L29" s="5">
        <v>360</v>
      </c>
      <c r="M29" t="s">
        <v>226</v>
      </c>
      <c r="O29" s="5">
        <f t="shared" si="0"/>
        <v>16.12</v>
      </c>
      <c r="P29" s="5">
        <f>VLOOKUP(A29,[1]komissios_anyaglista!$A:$J,10,0)</f>
        <v>32</v>
      </c>
      <c r="Q29" s="5">
        <f t="shared" si="1"/>
        <v>11520</v>
      </c>
      <c r="U29" t="s">
        <v>222</v>
      </c>
      <c r="V29" t="s">
        <v>30</v>
      </c>
    </row>
    <row r="30" spans="1:22" x14ac:dyDescent="0.3">
      <c r="A30" t="s">
        <v>57</v>
      </c>
      <c r="B30" t="s">
        <v>58</v>
      </c>
      <c r="C30">
        <v>7.0000000000000001E-3</v>
      </c>
      <c r="D30" s="1">
        <v>2000</v>
      </c>
      <c r="E30" s="1">
        <v>260</v>
      </c>
      <c r="F30" s="1">
        <v>220</v>
      </c>
      <c r="G30" s="1">
        <v>120</v>
      </c>
      <c r="H30" s="1">
        <v>32</v>
      </c>
      <c r="I30" s="17"/>
      <c r="J30" s="5">
        <v>2000</v>
      </c>
      <c r="K30" s="5" t="s">
        <v>14</v>
      </c>
      <c r="L30" s="5">
        <v>1000</v>
      </c>
      <c r="M30" t="s">
        <v>226</v>
      </c>
      <c r="O30" s="5">
        <f t="shared" si="0"/>
        <v>15</v>
      </c>
      <c r="P30" s="5">
        <f>VLOOKUP(A30,[1]komissios_anyaglista!$A:$J,10,0)</f>
        <v>32</v>
      </c>
      <c r="Q30" s="5">
        <f t="shared" si="1"/>
        <v>64000</v>
      </c>
      <c r="U30" t="s">
        <v>219</v>
      </c>
      <c r="V30" t="s">
        <v>30</v>
      </c>
    </row>
    <row r="31" spans="1:22" x14ac:dyDescent="0.3">
      <c r="A31" t="s">
        <v>59</v>
      </c>
      <c r="B31" t="s">
        <v>60</v>
      </c>
      <c r="C31">
        <v>7.0000000000000001E-3</v>
      </c>
      <c r="D31" s="1">
        <v>2000</v>
      </c>
      <c r="E31" s="1">
        <v>260</v>
      </c>
      <c r="F31" s="1">
        <v>220</v>
      </c>
      <c r="G31" s="1">
        <v>120</v>
      </c>
      <c r="H31" s="1">
        <v>32</v>
      </c>
      <c r="I31" s="17"/>
      <c r="J31" s="5">
        <v>2000</v>
      </c>
      <c r="K31" s="5" t="s">
        <v>14</v>
      </c>
      <c r="L31" s="5">
        <v>1000</v>
      </c>
      <c r="M31" t="s">
        <v>226</v>
      </c>
      <c r="O31" s="5">
        <f t="shared" si="0"/>
        <v>15</v>
      </c>
      <c r="P31" s="5">
        <f>VLOOKUP(A31,[1]komissios_anyaglista!$A:$J,10,0)</f>
        <v>32</v>
      </c>
      <c r="Q31" s="5">
        <f t="shared" si="1"/>
        <v>64000</v>
      </c>
      <c r="U31" t="s">
        <v>219</v>
      </c>
      <c r="V31" t="s">
        <v>30</v>
      </c>
    </row>
    <row r="32" spans="1:22" x14ac:dyDescent="0.3">
      <c r="A32" t="s">
        <v>61</v>
      </c>
      <c r="B32" t="s">
        <v>62</v>
      </c>
      <c r="C32">
        <v>6.0000000000000001E-3</v>
      </c>
      <c r="D32" s="1">
        <v>1444</v>
      </c>
      <c r="E32" s="1">
        <v>415</v>
      </c>
      <c r="F32" s="1">
        <v>295</v>
      </c>
      <c r="G32" s="1">
        <v>145</v>
      </c>
      <c r="H32" s="1">
        <v>40</v>
      </c>
      <c r="I32" s="17"/>
      <c r="J32" s="5">
        <v>1444</v>
      </c>
      <c r="K32" s="5" t="s">
        <v>11</v>
      </c>
      <c r="L32" s="5">
        <v>840</v>
      </c>
      <c r="M32" t="s">
        <v>226</v>
      </c>
      <c r="O32" s="5">
        <f t="shared" si="0"/>
        <v>9.6639999999999997</v>
      </c>
      <c r="P32" s="5">
        <f>VLOOKUP(A32,[1]komissios_anyaglista!$A:$J,10,0)</f>
        <v>40</v>
      </c>
      <c r="Q32" s="5">
        <f t="shared" si="1"/>
        <v>57760</v>
      </c>
      <c r="U32" t="s">
        <v>222</v>
      </c>
      <c r="V32" t="s">
        <v>30</v>
      </c>
    </row>
    <row r="33" spans="1:22" x14ac:dyDescent="0.3">
      <c r="A33" t="s">
        <v>63</v>
      </c>
      <c r="B33" t="s">
        <v>64</v>
      </c>
      <c r="C33">
        <v>9.8999999999999999E-4</v>
      </c>
      <c r="D33" s="1">
        <v>6000</v>
      </c>
      <c r="E33" s="1">
        <v>250</v>
      </c>
      <c r="F33" s="1">
        <v>180</v>
      </c>
      <c r="G33" s="1">
        <v>145</v>
      </c>
      <c r="H33" s="1">
        <v>80</v>
      </c>
      <c r="I33" s="17"/>
      <c r="J33" s="5">
        <v>6000</v>
      </c>
      <c r="K33" s="5" t="s">
        <v>11</v>
      </c>
      <c r="L33" s="5">
        <v>6250</v>
      </c>
      <c r="M33" t="s">
        <v>226</v>
      </c>
      <c r="O33" s="5">
        <f t="shared" si="0"/>
        <v>6.94</v>
      </c>
      <c r="P33" s="5">
        <f>VLOOKUP(A33,[1]komissios_anyaglista!$A:$J,10,0)</f>
        <v>80</v>
      </c>
      <c r="Q33" s="5">
        <f t="shared" si="1"/>
        <v>480000</v>
      </c>
      <c r="U33" t="s">
        <v>222</v>
      </c>
      <c r="V33" t="s">
        <v>30</v>
      </c>
    </row>
    <row r="34" spans="1:22" x14ac:dyDescent="0.3">
      <c r="A34" t="s">
        <v>65</v>
      </c>
      <c r="B34" t="s">
        <v>66</v>
      </c>
      <c r="C34">
        <v>2.0000000000000001E-4</v>
      </c>
      <c r="D34" s="1">
        <v>25000</v>
      </c>
      <c r="E34" s="1">
        <v>330</v>
      </c>
      <c r="F34" s="1">
        <v>230</v>
      </c>
      <c r="G34" s="1">
        <v>110</v>
      </c>
      <c r="H34" s="1">
        <v>1</v>
      </c>
      <c r="I34" s="17"/>
      <c r="J34" s="5">
        <v>25000</v>
      </c>
      <c r="K34" s="5" t="s">
        <v>14</v>
      </c>
      <c r="L34" s="5">
        <v>5000</v>
      </c>
      <c r="M34" t="s">
        <v>226</v>
      </c>
      <c r="O34" s="5">
        <f t="shared" si="0"/>
        <v>6</v>
      </c>
      <c r="P34" s="5">
        <f>VLOOKUP(A34,[1]komissios_anyaglista!$A:$J,10,0)</f>
        <v>1</v>
      </c>
      <c r="Q34" s="5">
        <f t="shared" si="1"/>
        <v>25000</v>
      </c>
      <c r="U34" t="s">
        <v>223</v>
      </c>
      <c r="V34" t="s">
        <v>30</v>
      </c>
    </row>
    <row r="35" spans="1:22" x14ac:dyDescent="0.3">
      <c r="A35" t="s">
        <v>67</v>
      </c>
      <c r="B35" t="s">
        <v>68</v>
      </c>
      <c r="C35">
        <v>3.382E-3</v>
      </c>
      <c r="D35" s="1">
        <v>2250</v>
      </c>
      <c r="E35" s="1">
        <v>220</v>
      </c>
      <c r="F35" s="1">
        <v>220</v>
      </c>
      <c r="G35" s="1">
        <v>160</v>
      </c>
      <c r="H35" s="1">
        <v>80</v>
      </c>
      <c r="I35" s="17"/>
      <c r="J35" s="5">
        <v>2250</v>
      </c>
      <c r="K35" s="5" t="s">
        <v>42</v>
      </c>
      <c r="L35" s="5">
        <v>1250</v>
      </c>
      <c r="M35" t="s">
        <v>226</v>
      </c>
      <c r="O35" s="5">
        <f t="shared" si="0"/>
        <v>8.6095000000000006</v>
      </c>
      <c r="P35" s="5">
        <f>VLOOKUP(A35,[1]komissios_anyaglista!$A:$J,10,0)</f>
        <v>80</v>
      </c>
      <c r="Q35" s="5">
        <f t="shared" si="1"/>
        <v>180000</v>
      </c>
      <c r="U35" t="s">
        <v>225</v>
      </c>
      <c r="V35" t="s">
        <v>30</v>
      </c>
    </row>
    <row r="36" spans="1:22" x14ac:dyDescent="0.3">
      <c r="A36" t="s">
        <v>69</v>
      </c>
      <c r="B36" t="s">
        <v>70</v>
      </c>
      <c r="C36">
        <v>3.3999999999999998E-3</v>
      </c>
      <c r="D36" s="1">
        <v>2500</v>
      </c>
      <c r="E36" s="1">
        <v>290</v>
      </c>
      <c r="F36" s="1">
        <v>235</v>
      </c>
      <c r="G36" s="1">
        <v>150</v>
      </c>
      <c r="H36" s="1">
        <v>48</v>
      </c>
      <c r="I36" s="17"/>
      <c r="J36" s="5">
        <v>2500</v>
      </c>
      <c r="K36" s="5" t="s">
        <v>14</v>
      </c>
      <c r="L36" s="5">
        <v>500</v>
      </c>
      <c r="M36" t="s">
        <v>226</v>
      </c>
      <c r="O36" s="5">
        <f t="shared" si="0"/>
        <v>9.5</v>
      </c>
      <c r="P36" s="5">
        <f>VLOOKUP(A36,[1]komissios_anyaglista!$A:$J,10,0)</f>
        <v>48</v>
      </c>
      <c r="Q36" s="5">
        <f t="shared" si="1"/>
        <v>120000</v>
      </c>
      <c r="U36" t="s">
        <v>225</v>
      </c>
      <c r="V36" t="s">
        <v>30</v>
      </c>
    </row>
    <row r="37" spans="1:22" x14ac:dyDescent="0.3">
      <c r="A37" t="s">
        <v>71</v>
      </c>
      <c r="B37" t="s">
        <v>72</v>
      </c>
      <c r="C37">
        <v>4.2500000000000003E-2</v>
      </c>
      <c r="D37" s="1">
        <v>240</v>
      </c>
      <c r="E37" s="1">
        <v>260</v>
      </c>
      <c r="F37" s="1">
        <v>170</v>
      </c>
      <c r="G37" s="1">
        <v>150</v>
      </c>
      <c r="H37" s="1">
        <v>36</v>
      </c>
      <c r="I37" s="17"/>
      <c r="J37" s="5">
        <v>240</v>
      </c>
      <c r="K37" s="5" t="s">
        <v>42</v>
      </c>
      <c r="L37" s="5">
        <v>360</v>
      </c>
      <c r="M37" t="s">
        <v>226</v>
      </c>
      <c r="O37" s="5">
        <f t="shared" si="0"/>
        <v>11.200000000000001</v>
      </c>
      <c r="P37" s="5">
        <f>VLOOKUP(A37,[1]komissios_anyaglista!$A:$J,10,0)</f>
        <v>36</v>
      </c>
      <c r="Q37" s="5">
        <f t="shared" si="1"/>
        <v>8640</v>
      </c>
      <c r="U37" t="s">
        <v>10</v>
      </c>
      <c r="V37" t="s">
        <v>10</v>
      </c>
    </row>
    <row r="38" spans="1:22" x14ac:dyDescent="0.3">
      <c r="A38" t="s">
        <v>73</v>
      </c>
      <c r="B38" t="s">
        <v>74</v>
      </c>
      <c r="C38">
        <v>9.1000000000000004E-3</v>
      </c>
      <c r="D38" s="1">
        <v>1000</v>
      </c>
      <c r="E38" s="1">
        <v>325</v>
      </c>
      <c r="F38" s="1">
        <v>290</v>
      </c>
      <c r="G38" s="1">
        <v>120</v>
      </c>
      <c r="H38" s="1">
        <v>40</v>
      </c>
      <c r="I38" s="17"/>
      <c r="J38" s="5">
        <v>1000</v>
      </c>
      <c r="K38" s="5" t="s">
        <v>14</v>
      </c>
      <c r="L38" s="5">
        <v>400</v>
      </c>
      <c r="M38" t="s">
        <v>226</v>
      </c>
      <c r="O38" s="5">
        <f t="shared" si="0"/>
        <v>10.1</v>
      </c>
      <c r="P38" s="5">
        <f>VLOOKUP(A38,[1]komissios_anyaglista!$A:$J,10,0)</f>
        <v>40</v>
      </c>
      <c r="Q38" s="5">
        <f t="shared" si="1"/>
        <v>40000</v>
      </c>
      <c r="U38" t="s">
        <v>10</v>
      </c>
      <c r="V38" t="s">
        <v>10</v>
      </c>
    </row>
    <row r="39" spans="1:22" x14ac:dyDescent="0.3">
      <c r="A39" t="s">
        <v>75</v>
      </c>
      <c r="B39" t="s">
        <v>76</v>
      </c>
      <c r="C39">
        <v>1.4982000000000001E-2</v>
      </c>
      <c r="D39" s="1">
        <v>1000</v>
      </c>
      <c r="E39" s="1">
        <v>335</v>
      </c>
      <c r="F39" s="1">
        <v>225</v>
      </c>
      <c r="G39" s="1">
        <v>170</v>
      </c>
      <c r="H39" s="1">
        <v>60</v>
      </c>
      <c r="I39" s="17"/>
      <c r="J39" s="5">
        <v>1000</v>
      </c>
      <c r="K39" s="5" t="s">
        <v>14</v>
      </c>
      <c r="L39" s="5">
        <v>200</v>
      </c>
      <c r="M39" t="s">
        <v>226</v>
      </c>
      <c r="O39" s="5">
        <f t="shared" si="0"/>
        <v>15.982000000000001</v>
      </c>
      <c r="P39" s="5">
        <f>VLOOKUP(A39,[1]komissios_anyaglista!$A:$J,10,0)</f>
        <v>60</v>
      </c>
      <c r="Q39" s="5">
        <f t="shared" si="1"/>
        <v>60000</v>
      </c>
      <c r="U39" t="s">
        <v>222</v>
      </c>
      <c r="V39" t="s">
        <v>30</v>
      </c>
    </row>
    <row r="40" spans="1:22" x14ac:dyDescent="0.3">
      <c r="A40" t="s">
        <v>77</v>
      </c>
      <c r="B40" t="s">
        <v>78</v>
      </c>
      <c r="C40">
        <v>4.2000000000000003E-2</v>
      </c>
      <c r="D40" s="1">
        <v>150</v>
      </c>
      <c r="E40" s="1">
        <v>460</v>
      </c>
      <c r="F40" s="1">
        <v>325</v>
      </c>
      <c r="G40" s="1">
        <v>130</v>
      </c>
      <c r="H40" s="1">
        <v>40</v>
      </c>
      <c r="I40" s="17"/>
      <c r="J40" s="5">
        <v>150</v>
      </c>
      <c r="K40" s="5" t="s">
        <v>33</v>
      </c>
      <c r="L40" s="5">
        <v>150</v>
      </c>
      <c r="M40" t="s">
        <v>226</v>
      </c>
      <c r="O40" s="5">
        <f t="shared" si="0"/>
        <v>7.3000000000000007</v>
      </c>
      <c r="P40" s="5">
        <f>VLOOKUP(A40,[1]komissios_anyaglista!$A:$J,10,0)</f>
        <v>40</v>
      </c>
      <c r="Q40" s="5">
        <f t="shared" si="1"/>
        <v>6000</v>
      </c>
      <c r="U40" t="s">
        <v>10</v>
      </c>
      <c r="V40" t="s">
        <v>10</v>
      </c>
    </row>
    <row r="41" spans="1:22" x14ac:dyDescent="0.3">
      <c r="A41" t="s">
        <v>79</v>
      </c>
      <c r="B41" t="s">
        <v>78</v>
      </c>
      <c r="C41">
        <v>4.2000000000000003E-2</v>
      </c>
      <c r="D41" s="1">
        <v>150</v>
      </c>
      <c r="E41" s="1">
        <v>460</v>
      </c>
      <c r="F41" s="1">
        <v>325</v>
      </c>
      <c r="G41" s="1">
        <v>130</v>
      </c>
      <c r="H41" s="1">
        <v>40</v>
      </c>
      <c r="I41" s="17"/>
      <c r="J41" s="5">
        <v>150</v>
      </c>
      <c r="K41" s="5" t="s">
        <v>33</v>
      </c>
      <c r="L41" s="5">
        <v>150</v>
      </c>
      <c r="M41" t="s">
        <v>226</v>
      </c>
      <c r="O41" s="5">
        <f t="shared" si="0"/>
        <v>7.3000000000000007</v>
      </c>
      <c r="P41" s="5">
        <f>VLOOKUP(A41,[1]komissios_anyaglista!$A:$J,10,0)</f>
        <v>40</v>
      </c>
      <c r="Q41" s="5">
        <f t="shared" si="1"/>
        <v>6000</v>
      </c>
      <c r="U41" t="s">
        <v>10</v>
      </c>
      <c r="V41" t="s">
        <v>10</v>
      </c>
    </row>
    <row r="42" spans="1:22" x14ac:dyDescent="0.3">
      <c r="A42" t="s">
        <v>80</v>
      </c>
      <c r="B42" t="s">
        <v>78</v>
      </c>
      <c r="C42">
        <v>4.0800000000000003E-2</v>
      </c>
      <c r="D42" s="1">
        <v>150</v>
      </c>
      <c r="E42" s="1">
        <v>460</v>
      </c>
      <c r="F42" s="1">
        <v>325</v>
      </c>
      <c r="G42" s="1">
        <v>130</v>
      </c>
      <c r="H42" s="1">
        <v>40</v>
      </c>
      <c r="I42" s="17"/>
      <c r="J42" s="5">
        <v>150</v>
      </c>
      <c r="K42" s="5" t="s">
        <v>33</v>
      </c>
      <c r="L42" s="5">
        <v>150</v>
      </c>
      <c r="M42" t="s">
        <v>226</v>
      </c>
      <c r="O42" s="5">
        <f t="shared" si="0"/>
        <v>7.12</v>
      </c>
      <c r="P42" s="5">
        <f>VLOOKUP(A42,[1]komissios_anyaglista!$A:$J,10,0)</f>
        <v>40</v>
      </c>
      <c r="Q42" s="5">
        <f t="shared" si="1"/>
        <v>6000</v>
      </c>
      <c r="U42" t="s">
        <v>10</v>
      </c>
      <c r="V42" t="s">
        <v>10</v>
      </c>
    </row>
    <row r="43" spans="1:22" x14ac:dyDescent="0.3">
      <c r="A43" t="s">
        <v>81</v>
      </c>
      <c r="B43" t="s">
        <v>82</v>
      </c>
      <c r="C43">
        <v>2.5000000000000001E-2</v>
      </c>
      <c r="D43" s="1">
        <v>300</v>
      </c>
      <c r="E43" s="1">
        <v>295</v>
      </c>
      <c r="F43" s="1">
        <v>190</v>
      </c>
      <c r="G43" s="1">
        <v>95</v>
      </c>
      <c r="H43" s="1">
        <v>64</v>
      </c>
      <c r="I43" s="17"/>
      <c r="J43" s="5">
        <v>300</v>
      </c>
      <c r="K43" s="5" t="s">
        <v>42</v>
      </c>
      <c r="L43" s="5">
        <v>300</v>
      </c>
      <c r="M43" t="s">
        <v>226</v>
      </c>
      <c r="O43" s="5">
        <f t="shared" si="0"/>
        <v>8.5</v>
      </c>
      <c r="P43" s="5">
        <f>VLOOKUP(A43,[1]komissios_anyaglista!$A:$J,10,0)</f>
        <v>64</v>
      </c>
      <c r="Q43" s="5">
        <f t="shared" si="1"/>
        <v>19200</v>
      </c>
      <c r="U43" t="s">
        <v>10</v>
      </c>
      <c r="V43" t="s">
        <v>10</v>
      </c>
    </row>
    <row r="44" spans="1:22" x14ac:dyDescent="0.3">
      <c r="A44" t="s">
        <v>83</v>
      </c>
      <c r="B44" t="s">
        <v>84</v>
      </c>
      <c r="C44">
        <v>1.2500000000000001E-2</v>
      </c>
      <c r="D44" s="1">
        <v>950</v>
      </c>
      <c r="E44" s="1">
        <v>230</v>
      </c>
      <c r="F44" s="1">
        <v>190</v>
      </c>
      <c r="G44" s="1">
        <v>150</v>
      </c>
      <c r="H44" s="1">
        <v>16</v>
      </c>
      <c r="I44" s="17"/>
      <c r="J44" s="5">
        <v>950</v>
      </c>
      <c r="K44" s="5" t="s">
        <v>14</v>
      </c>
      <c r="M44" t="s">
        <v>226</v>
      </c>
      <c r="O44" s="5">
        <f t="shared" si="0"/>
        <v>12.875</v>
      </c>
      <c r="P44" s="5">
        <f>VLOOKUP(A44,[1]komissios_anyaglista!$A:$J,10,0)</f>
        <v>16</v>
      </c>
      <c r="Q44" s="5">
        <f t="shared" si="1"/>
        <v>15200</v>
      </c>
      <c r="U44" t="s">
        <v>10</v>
      </c>
      <c r="V44" t="s">
        <v>10</v>
      </c>
    </row>
    <row r="45" spans="1:22" x14ac:dyDescent="0.3">
      <c r="A45" t="s">
        <v>85</v>
      </c>
      <c r="B45" t="s">
        <v>86</v>
      </c>
      <c r="C45">
        <v>1.41E-2</v>
      </c>
      <c r="D45" s="1">
        <v>900</v>
      </c>
      <c r="E45" s="1">
        <v>695</v>
      </c>
      <c r="F45" s="1">
        <v>395</v>
      </c>
      <c r="G45" s="1">
        <v>240</v>
      </c>
      <c r="H45" s="1">
        <v>12</v>
      </c>
      <c r="I45" s="17"/>
      <c r="J45" s="5">
        <v>900</v>
      </c>
      <c r="K45" s="5" t="s">
        <v>11</v>
      </c>
      <c r="L45" s="5">
        <v>200</v>
      </c>
      <c r="M45" t="s">
        <v>226</v>
      </c>
      <c r="O45" s="5">
        <f t="shared" si="0"/>
        <v>13.69</v>
      </c>
      <c r="P45" s="5">
        <f>VLOOKUP(A45,[1]komissios_anyaglista!$A:$J,10,0)</f>
        <v>12</v>
      </c>
      <c r="Q45" s="5">
        <f t="shared" si="1"/>
        <v>10800</v>
      </c>
      <c r="U45" t="s">
        <v>10</v>
      </c>
      <c r="V45" t="s">
        <v>10</v>
      </c>
    </row>
    <row r="46" spans="1:22" x14ac:dyDescent="0.3">
      <c r="A46" t="s">
        <v>87</v>
      </c>
      <c r="B46" t="s">
        <v>88</v>
      </c>
      <c r="C46">
        <v>1.0999999999999999E-2</v>
      </c>
      <c r="D46" s="1">
        <v>900</v>
      </c>
      <c r="E46" s="1">
        <v>695</v>
      </c>
      <c r="F46" s="1">
        <v>395</v>
      </c>
      <c r="G46" s="1">
        <v>240</v>
      </c>
      <c r="H46" s="1">
        <v>12</v>
      </c>
      <c r="I46" s="17"/>
      <c r="J46" s="5">
        <v>900</v>
      </c>
      <c r="K46" s="5" t="s">
        <v>11</v>
      </c>
      <c r="L46" s="5">
        <v>200</v>
      </c>
      <c r="M46" t="s">
        <v>226</v>
      </c>
      <c r="O46" s="5">
        <f t="shared" si="0"/>
        <v>10.899999999999999</v>
      </c>
      <c r="P46" s="5">
        <f>VLOOKUP(A46,[1]komissios_anyaglista!$A:$J,10,0)</f>
        <v>12</v>
      </c>
      <c r="Q46" s="5">
        <f t="shared" si="1"/>
        <v>10800</v>
      </c>
      <c r="U46" t="s">
        <v>10</v>
      </c>
      <c r="V46" t="s">
        <v>10</v>
      </c>
    </row>
    <row r="47" spans="1:22" x14ac:dyDescent="0.3">
      <c r="A47" t="s">
        <v>89</v>
      </c>
      <c r="B47" t="s">
        <v>90</v>
      </c>
      <c r="C47">
        <v>6.9999999999999999E-4</v>
      </c>
      <c r="D47" s="1">
        <v>5100</v>
      </c>
      <c r="E47" s="1">
        <v>295</v>
      </c>
      <c r="F47" s="1">
        <v>295</v>
      </c>
      <c r="G47" s="1">
        <v>240</v>
      </c>
      <c r="H47" s="1">
        <v>1</v>
      </c>
      <c r="I47" s="17"/>
      <c r="J47" s="5">
        <v>5100</v>
      </c>
      <c r="K47" s="5" t="s">
        <v>11</v>
      </c>
      <c r="L47" s="5">
        <v>900</v>
      </c>
      <c r="M47" t="s">
        <v>226</v>
      </c>
      <c r="O47" s="5">
        <f t="shared" si="0"/>
        <v>4.57</v>
      </c>
      <c r="P47" s="5">
        <f>VLOOKUP(A47,[1]komissios_anyaglista!$A:$J,10,0)</f>
        <v>1</v>
      </c>
      <c r="Q47" s="5">
        <f t="shared" si="1"/>
        <v>5100</v>
      </c>
      <c r="U47" t="s">
        <v>10</v>
      </c>
      <c r="V47" t="s">
        <v>10</v>
      </c>
    </row>
    <row r="48" spans="1:22" x14ac:dyDescent="0.3">
      <c r="A48" t="s">
        <v>91</v>
      </c>
      <c r="B48" t="s">
        <v>92</v>
      </c>
      <c r="C48">
        <v>6.9999999999999999E-4</v>
      </c>
      <c r="D48" s="1">
        <v>1200</v>
      </c>
      <c r="E48" s="1">
        <v>235</v>
      </c>
      <c r="F48" s="1">
        <v>240</v>
      </c>
      <c r="G48" s="1">
        <v>190</v>
      </c>
      <c r="H48" s="1">
        <v>45</v>
      </c>
      <c r="I48" s="17"/>
      <c r="J48" s="5">
        <v>1200</v>
      </c>
      <c r="K48" s="5" t="s">
        <v>14</v>
      </c>
      <c r="L48" s="5">
        <v>300</v>
      </c>
      <c r="M48" t="s">
        <v>226</v>
      </c>
      <c r="O48" s="5">
        <f t="shared" si="0"/>
        <v>1.8399999999999999</v>
      </c>
      <c r="P48" s="5">
        <f>VLOOKUP(A48,[1]komissios_anyaglista!$A:$J,10,0)</f>
        <v>45</v>
      </c>
      <c r="Q48" s="5">
        <f t="shared" si="1"/>
        <v>54000</v>
      </c>
      <c r="U48" t="s">
        <v>10</v>
      </c>
      <c r="V48" t="s">
        <v>10</v>
      </c>
    </row>
    <row r="49" spans="1:22" x14ac:dyDescent="0.3">
      <c r="A49" t="s">
        <v>93</v>
      </c>
      <c r="B49" t="s">
        <v>92</v>
      </c>
      <c r="C49">
        <v>7.0000000000000001E-3</v>
      </c>
      <c r="D49" s="1">
        <v>1600</v>
      </c>
      <c r="E49" s="1">
        <v>235</v>
      </c>
      <c r="F49" s="1">
        <v>240</v>
      </c>
      <c r="G49" s="1">
        <v>190</v>
      </c>
      <c r="H49" s="1">
        <v>45</v>
      </c>
      <c r="I49" s="17"/>
      <c r="J49" s="5">
        <v>1600</v>
      </c>
      <c r="K49" s="5" t="s">
        <v>14</v>
      </c>
      <c r="L49" s="5">
        <v>400</v>
      </c>
      <c r="M49" t="s">
        <v>226</v>
      </c>
      <c r="O49" s="5">
        <f t="shared" si="0"/>
        <v>12.200000000000001</v>
      </c>
      <c r="P49" s="5">
        <f>VLOOKUP(A49,[1]komissios_anyaglista!$A:$J,10,0)</f>
        <v>45</v>
      </c>
      <c r="Q49" s="5">
        <f t="shared" si="1"/>
        <v>72000</v>
      </c>
      <c r="U49" t="s">
        <v>10</v>
      </c>
      <c r="V49" t="s">
        <v>10</v>
      </c>
    </row>
    <row r="50" spans="1:22" x14ac:dyDescent="0.3">
      <c r="A50" t="s">
        <v>94</v>
      </c>
      <c r="B50" t="s">
        <v>92</v>
      </c>
      <c r="C50">
        <v>8.9999999999999993E-3</v>
      </c>
      <c r="D50" s="1">
        <v>1200</v>
      </c>
      <c r="E50" s="1">
        <v>235</v>
      </c>
      <c r="F50" s="1">
        <v>240</v>
      </c>
      <c r="G50" s="1">
        <v>190</v>
      </c>
      <c r="H50" s="1">
        <v>45</v>
      </c>
      <c r="I50" s="17"/>
      <c r="J50" s="5">
        <v>1200</v>
      </c>
      <c r="K50" s="5" t="s">
        <v>14</v>
      </c>
      <c r="L50" s="5">
        <v>300</v>
      </c>
      <c r="M50" t="s">
        <v>226</v>
      </c>
      <c r="O50" s="5">
        <f t="shared" si="0"/>
        <v>11.799999999999999</v>
      </c>
      <c r="P50" s="5">
        <f>VLOOKUP(A50,[1]komissios_anyaglista!$A:$J,10,0)</f>
        <v>45</v>
      </c>
      <c r="Q50" s="5">
        <f t="shared" si="1"/>
        <v>54000</v>
      </c>
      <c r="U50" t="s">
        <v>10</v>
      </c>
      <c r="V50" t="s">
        <v>10</v>
      </c>
    </row>
    <row r="51" spans="1:22" x14ac:dyDescent="0.3">
      <c r="A51" t="s">
        <v>95</v>
      </c>
      <c r="B51" t="s">
        <v>92</v>
      </c>
      <c r="C51">
        <v>9.4999999999999998E-3</v>
      </c>
      <c r="D51" s="1">
        <v>1200</v>
      </c>
      <c r="E51" s="1">
        <v>235</v>
      </c>
      <c r="F51" s="1">
        <v>240</v>
      </c>
      <c r="G51" s="1">
        <v>190</v>
      </c>
      <c r="H51" s="1">
        <v>45</v>
      </c>
      <c r="I51" s="17"/>
      <c r="J51" s="5">
        <v>1200</v>
      </c>
      <c r="K51" s="5" t="s">
        <v>14</v>
      </c>
      <c r="L51" s="5">
        <v>300</v>
      </c>
      <c r="M51" t="s">
        <v>226</v>
      </c>
      <c r="O51" s="5">
        <f t="shared" si="0"/>
        <v>12.4</v>
      </c>
      <c r="P51" s="5">
        <f>VLOOKUP(A51,[1]komissios_anyaglista!$A:$J,10,0)</f>
        <v>45</v>
      </c>
      <c r="Q51" s="5">
        <f t="shared" si="1"/>
        <v>54000</v>
      </c>
      <c r="U51" t="s">
        <v>10</v>
      </c>
      <c r="V51" t="s">
        <v>10</v>
      </c>
    </row>
    <row r="52" spans="1:22" x14ac:dyDescent="0.3">
      <c r="A52" t="s">
        <v>96</v>
      </c>
      <c r="B52" t="s">
        <v>97</v>
      </c>
      <c r="C52">
        <v>2E-3</v>
      </c>
      <c r="D52" s="1">
        <v>6400</v>
      </c>
      <c r="E52" s="1">
        <v>345</v>
      </c>
      <c r="F52" s="1">
        <v>225</v>
      </c>
      <c r="G52" s="1">
        <v>120</v>
      </c>
      <c r="H52" s="1">
        <v>1</v>
      </c>
      <c r="I52" s="17"/>
      <c r="J52" s="5">
        <v>6400</v>
      </c>
      <c r="K52" s="5" t="s">
        <v>33</v>
      </c>
      <c r="L52" s="5">
        <v>6400</v>
      </c>
      <c r="M52" t="s">
        <v>226</v>
      </c>
      <c r="O52" s="5">
        <f t="shared" si="0"/>
        <v>13.8</v>
      </c>
      <c r="P52" s="5">
        <f>VLOOKUP(A52,[1]komissios_anyaglista!$A:$J,10,0)</f>
        <v>1</v>
      </c>
      <c r="Q52" s="5">
        <f t="shared" si="1"/>
        <v>6400</v>
      </c>
      <c r="U52" t="s">
        <v>10</v>
      </c>
      <c r="V52" t="s">
        <v>10</v>
      </c>
    </row>
    <row r="53" spans="1:22" x14ac:dyDescent="0.3">
      <c r="A53" t="s">
        <v>98</v>
      </c>
      <c r="B53" t="s">
        <v>99</v>
      </c>
      <c r="C53">
        <v>1.0999999999999999E-2</v>
      </c>
      <c r="D53" s="1">
        <v>900</v>
      </c>
      <c r="E53" s="1">
        <v>695</v>
      </c>
      <c r="F53" s="1">
        <v>395</v>
      </c>
      <c r="G53" s="1">
        <v>240</v>
      </c>
      <c r="H53" s="1">
        <v>12</v>
      </c>
      <c r="I53" s="17"/>
      <c r="J53" s="5">
        <v>900</v>
      </c>
      <c r="K53" s="5" t="s">
        <v>11</v>
      </c>
      <c r="L53" s="5">
        <v>200</v>
      </c>
      <c r="M53" t="s">
        <v>226</v>
      </c>
      <c r="O53" s="5">
        <f t="shared" si="0"/>
        <v>10.899999999999999</v>
      </c>
      <c r="P53" s="5">
        <f>VLOOKUP(A53,[1]komissios_anyaglista!$A:$J,10,0)</f>
        <v>12</v>
      </c>
      <c r="Q53" s="5">
        <f t="shared" si="1"/>
        <v>10800</v>
      </c>
      <c r="U53" t="s">
        <v>225</v>
      </c>
      <c r="V53" t="s">
        <v>30</v>
      </c>
    </row>
    <row r="54" spans="1:22" x14ac:dyDescent="0.3">
      <c r="A54" t="s">
        <v>100</v>
      </c>
      <c r="B54" t="s">
        <v>101</v>
      </c>
      <c r="C54">
        <v>1.0999999999999999E-2</v>
      </c>
      <c r="D54" s="1">
        <v>900</v>
      </c>
      <c r="E54" s="1">
        <v>695</v>
      </c>
      <c r="F54" s="1">
        <v>395</v>
      </c>
      <c r="G54" s="1">
        <v>240</v>
      </c>
      <c r="H54" s="1">
        <v>12</v>
      </c>
      <c r="I54" s="17"/>
      <c r="J54" s="5">
        <v>900</v>
      </c>
      <c r="K54" s="5" t="s">
        <v>11</v>
      </c>
      <c r="L54" s="5">
        <v>200</v>
      </c>
      <c r="M54" t="s">
        <v>226</v>
      </c>
      <c r="O54" s="5">
        <f t="shared" si="0"/>
        <v>10.899999999999999</v>
      </c>
      <c r="P54" s="5">
        <f>VLOOKUP(A54,[1]komissios_anyaglista!$A:$J,10,0)</f>
        <v>12</v>
      </c>
      <c r="Q54" s="5">
        <f t="shared" si="1"/>
        <v>10800</v>
      </c>
      <c r="U54" t="s">
        <v>225</v>
      </c>
      <c r="V54" t="s">
        <v>30</v>
      </c>
    </row>
    <row r="55" spans="1:22" x14ac:dyDescent="0.3">
      <c r="A55" t="s">
        <v>102</v>
      </c>
      <c r="B55" t="s">
        <v>103</v>
      </c>
      <c r="D55" s="1">
        <v>1000</v>
      </c>
      <c r="E55" s="1">
        <v>325</v>
      </c>
      <c r="F55" s="1">
        <v>290</v>
      </c>
      <c r="G55" s="1">
        <v>120</v>
      </c>
      <c r="H55" s="1">
        <v>40</v>
      </c>
      <c r="I55" s="17"/>
      <c r="J55" s="5">
        <v>1000</v>
      </c>
      <c r="K55" s="5" t="s">
        <v>14</v>
      </c>
      <c r="L55" s="5">
        <v>400</v>
      </c>
      <c r="M55" t="s">
        <v>226</v>
      </c>
      <c r="O55" s="5">
        <f t="shared" si="0"/>
        <v>1</v>
      </c>
      <c r="P55" s="5">
        <f>VLOOKUP(A55,[1]komissios_anyaglista!$A:$J,10,0)</f>
        <v>40</v>
      </c>
      <c r="Q55" s="5">
        <f t="shared" si="1"/>
        <v>40000</v>
      </c>
      <c r="U55" t="s">
        <v>10</v>
      </c>
      <c r="V55" t="s">
        <v>10</v>
      </c>
    </row>
    <row r="56" spans="1:22" x14ac:dyDescent="0.3">
      <c r="A56" t="s">
        <v>104</v>
      </c>
      <c r="B56" t="s">
        <v>105</v>
      </c>
      <c r="C56">
        <v>1.7999999999999999E-2</v>
      </c>
      <c r="D56" s="1">
        <v>300</v>
      </c>
      <c r="E56" s="1">
        <v>305</v>
      </c>
      <c r="F56" s="1">
        <v>230</v>
      </c>
      <c r="G56" s="1">
        <v>175</v>
      </c>
      <c r="H56" s="1">
        <v>32</v>
      </c>
      <c r="I56" s="17"/>
      <c r="J56" s="5">
        <v>300</v>
      </c>
      <c r="K56" s="5" t="s">
        <v>14</v>
      </c>
      <c r="L56" s="5">
        <v>150</v>
      </c>
      <c r="M56" t="s">
        <v>226</v>
      </c>
      <c r="O56" s="5">
        <f t="shared" si="0"/>
        <v>6.3999999999999995</v>
      </c>
      <c r="P56" s="5">
        <f>VLOOKUP(A56,[1]komissios_anyaglista!$A:$J,10,0)</f>
        <v>32</v>
      </c>
      <c r="Q56" s="5">
        <f t="shared" si="1"/>
        <v>9600</v>
      </c>
      <c r="U56" t="s">
        <v>10</v>
      </c>
      <c r="V56" t="s">
        <v>10</v>
      </c>
    </row>
    <row r="57" spans="1:22" x14ac:dyDescent="0.3">
      <c r="A57" t="s">
        <v>106</v>
      </c>
      <c r="B57" t="s">
        <v>107</v>
      </c>
      <c r="C57">
        <v>2.64E-2</v>
      </c>
      <c r="D57" s="1">
        <v>1000</v>
      </c>
      <c r="E57" s="1">
        <v>325</v>
      </c>
      <c r="F57" s="1">
        <v>290</v>
      </c>
      <c r="G57" s="1">
        <v>120</v>
      </c>
      <c r="H57" s="1">
        <v>40</v>
      </c>
      <c r="I57" s="17"/>
      <c r="J57" s="5">
        <v>1000</v>
      </c>
      <c r="K57" s="5" t="s">
        <v>14</v>
      </c>
      <c r="L57" s="5">
        <v>400</v>
      </c>
      <c r="M57" t="s">
        <v>226</v>
      </c>
      <c r="O57" s="5">
        <f t="shared" si="0"/>
        <v>27.4</v>
      </c>
      <c r="P57" s="5">
        <f>VLOOKUP(A57,[1]komissios_anyaglista!$A:$J,10,0)</f>
        <v>40</v>
      </c>
      <c r="Q57" s="5">
        <f t="shared" si="1"/>
        <v>40000</v>
      </c>
      <c r="U57" t="s">
        <v>10</v>
      </c>
      <c r="V57" t="s">
        <v>10</v>
      </c>
    </row>
    <row r="58" spans="1:22" x14ac:dyDescent="0.3">
      <c r="A58" t="s">
        <v>108</v>
      </c>
      <c r="B58" t="s">
        <v>109</v>
      </c>
      <c r="C58">
        <v>2E-3</v>
      </c>
      <c r="D58" s="1">
        <v>4900</v>
      </c>
      <c r="E58" s="1">
        <v>240</v>
      </c>
      <c r="F58" s="1">
        <v>185</v>
      </c>
      <c r="G58" s="1">
        <v>135</v>
      </c>
      <c r="H58" s="1">
        <v>14</v>
      </c>
      <c r="I58" s="17"/>
      <c r="J58" s="5">
        <v>4900</v>
      </c>
      <c r="K58" s="5" t="s">
        <v>33</v>
      </c>
      <c r="L58" s="5">
        <v>2500</v>
      </c>
      <c r="M58" t="s">
        <v>226</v>
      </c>
      <c r="O58" s="5">
        <f t="shared" si="0"/>
        <v>10.8</v>
      </c>
      <c r="P58" s="5">
        <f>VLOOKUP(A58,[1]komissios_anyaglista!$A:$J,10,0)</f>
        <v>14</v>
      </c>
      <c r="Q58" s="5">
        <f t="shared" si="1"/>
        <v>68600</v>
      </c>
      <c r="U58" t="s">
        <v>10</v>
      </c>
      <c r="V58" t="s">
        <v>10</v>
      </c>
    </row>
    <row r="59" spans="1:22" x14ac:dyDescent="0.3">
      <c r="A59" t="s">
        <v>110</v>
      </c>
      <c r="B59" t="s">
        <v>111</v>
      </c>
      <c r="C59">
        <v>0.155</v>
      </c>
      <c r="D59" s="1">
        <v>48</v>
      </c>
      <c r="E59" s="1">
        <v>385</v>
      </c>
      <c r="F59" s="1">
        <v>210</v>
      </c>
      <c r="G59" s="1">
        <v>100</v>
      </c>
      <c r="H59" s="1">
        <v>72</v>
      </c>
      <c r="I59" s="17"/>
      <c r="J59" s="5">
        <v>48</v>
      </c>
      <c r="K59" s="5" t="s">
        <v>112</v>
      </c>
      <c r="L59" s="5">
        <v>96</v>
      </c>
      <c r="M59" t="s">
        <v>226</v>
      </c>
      <c r="O59" s="5">
        <f t="shared" si="0"/>
        <v>8.44</v>
      </c>
      <c r="P59" s="5">
        <f>VLOOKUP(A59,[1]komissios_anyaglista!$A:$J,10,0)</f>
        <v>72</v>
      </c>
      <c r="Q59" s="5">
        <f t="shared" si="1"/>
        <v>3456</v>
      </c>
      <c r="U59" t="s">
        <v>10</v>
      </c>
      <c r="V59" t="s">
        <v>10</v>
      </c>
    </row>
    <row r="60" spans="1:22" x14ac:dyDescent="0.3">
      <c r="A60" t="s">
        <v>113</v>
      </c>
      <c r="B60" t="s">
        <v>114</v>
      </c>
      <c r="C60">
        <v>8.9999999999999993E-3</v>
      </c>
      <c r="D60" s="1">
        <v>576</v>
      </c>
      <c r="E60" s="1">
        <v>425</v>
      </c>
      <c r="F60" s="1">
        <v>260</v>
      </c>
      <c r="G60" s="1">
        <v>170</v>
      </c>
      <c r="H60" s="1">
        <v>40</v>
      </c>
      <c r="I60" s="17"/>
      <c r="J60" s="5">
        <v>576</v>
      </c>
      <c r="K60" s="5" t="s">
        <v>33</v>
      </c>
      <c r="L60" s="5">
        <v>576</v>
      </c>
      <c r="M60" t="s">
        <v>226</v>
      </c>
      <c r="O60" s="5">
        <f t="shared" si="0"/>
        <v>6.1839999999999993</v>
      </c>
      <c r="P60" s="5">
        <f>VLOOKUP(A60,[1]komissios_anyaglista!$A:$J,10,0)</f>
        <v>40</v>
      </c>
      <c r="Q60" s="5">
        <f t="shared" si="1"/>
        <v>23040</v>
      </c>
      <c r="U60" t="s">
        <v>10</v>
      </c>
      <c r="V60" t="s">
        <v>10</v>
      </c>
    </row>
    <row r="61" spans="1:22" x14ac:dyDescent="0.3">
      <c r="A61" t="s">
        <v>115</v>
      </c>
      <c r="B61" t="s">
        <v>116</v>
      </c>
      <c r="C61">
        <v>2.3999999999999998E-3</v>
      </c>
      <c r="D61" s="1">
        <v>5000</v>
      </c>
      <c r="E61" s="1">
        <v>230</v>
      </c>
      <c r="F61" s="1">
        <v>200</v>
      </c>
      <c r="G61" s="1">
        <v>165</v>
      </c>
      <c r="H61" s="1">
        <v>60</v>
      </c>
      <c r="I61" s="17"/>
      <c r="J61" s="5">
        <v>5000</v>
      </c>
      <c r="K61" s="5" t="s">
        <v>14</v>
      </c>
      <c r="L61" s="5">
        <v>1000</v>
      </c>
      <c r="M61" t="s">
        <v>226</v>
      </c>
      <c r="O61" s="5">
        <f t="shared" si="0"/>
        <v>12.999999999999998</v>
      </c>
      <c r="P61" s="5">
        <f>VLOOKUP(A61,[1]komissios_anyaglista!$A:$J,10,0)</f>
        <v>60</v>
      </c>
      <c r="Q61" s="5">
        <f t="shared" si="1"/>
        <v>300000</v>
      </c>
      <c r="U61" t="s">
        <v>10</v>
      </c>
      <c r="V61" t="s">
        <v>10</v>
      </c>
    </row>
    <row r="62" spans="1:22" x14ac:dyDescent="0.3">
      <c r="A62" t="s">
        <v>117</v>
      </c>
      <c r="B62" t="s">
        <v>118</v>
      </c>
      <c r="C62">
        <v>5.0000000000000001E-3</v>
      </c>
      <c r="D62" s="1">
        <v>3000</v>
      </c>
      <c r="E62" s="1">
        <v>250</v>
      </c>
      <c r="F62" s="1">
        <v>195</v>
      </c>
      <c r="G62" s="1">
        <v>165</v>
      </c>
      <c r="H62" s="1">
        <v>42</v>
      </c>
      <c r="I62" s="17"/>
      <c r="J62" s="5">
        <v>3000</v>
      </c>
      <c r="K62" s="5" t="s">
        <v>14</v>
      </c>
      <c r="L62" s="5">
        <v>500</v>
      </c>
      <c r="M62" t="s">
        <v>226</v>
      </c>
      <c r="O62" s="5">
        <f t="shared" si="0"/>
        <v>16</v>
      </c>
      <c r="P62" s="5">
        <f>VLOOKUP(A62,[1]komissios_anyaglista!$A:$J,10,0)</f>
        <v>42</v>
      </c>
      <c r="Q62" s="5">
        <f t="shared" si="1"/>
        <v>126000</v>
      </c>
      <c r="U62" t="s">
        <v>10</v>
      </c>
      <c r="V62" t="s">
        <v>10</v>
      </c>
    </row>
    <row r="63" spans="1:22" x14ac:dyDescent="0.3">
      <c r="A63" t="s">
        <v>119</v>
      </c>
      <c r="B63" t="s">
        <v>120</v>
      </c>
      <c r="C63">
        <v>1.4982000000000001E-2</v>
      </c>
      <c r="D63" s="1">
        <v>900</v>
      </c>
      <c r="E63" s="1">
        <v>525</v>
      </c>
      <c r="F63" s="1">
        <v>210</v>
      </c>
      <c r="G63" s="1">
        <v>100</v>
      </c>
      <c r="H63" s="1">
        <v>40</v>
      </c>
      <c r="I63" s="17"/>
      <c r="J63" s="5">
        <v>900</v>
      </c>
      <c r="K63" s="5" t="s">
        <v>121</v>
      </c>
      <c r="L63" s="5">
        <v>750</v>
      </c>
      <c r="M63" t="s">
        <v>226</v>
      </c>
      <c r="O63" s="5">
        <f t="shared" si="0"/>
        <v>14.4838</v>
      </c>
      <c r="P63" s="5">
        <f>VLOOKUP(A63,[1]komissios_anyaglista!$A:$J,10,0)</f>
        <v>40</v>
      </c>
      <c r="Q63" s="5">
        <f t="shared" si="1"/>
        <v>36000</v>
      </c>
      <c r="U63" t="s">
        <v>10</v>
      </c>
      <c r="V63" t="s">
        <v>10</v>
      </c>
    </row>
    <row r="64" spans="1:22" x14ac:dyDescent="0.3">
      <c r="A64" t="s">
        <v>122</v>
      </c>
      <c r="B64" t="s">
        <v>114</v>
      </c>
      <c r="C64">
        <v>8.3999999999999995E-3</v>
      </c>
      <c r="D64" s="1">
        <v>324</v>
      </c>
      <c r="E64" s="1">
        <v>420</v>
      </c>
      <c r="F64" s="1">
        <v>200</v>
      </c>
      <c r="G64" s="1">
        <v>170</v>
      </c>
      <c r="H64" s="1">
        <v>40</v>
      </c>
      <c r="I64" s="17"/>
      <c r="J64" s="5">
        <v>324</v>
      </c>
      <c r="K64" s="5" t="s">
        <v>33</v>
      </c>
      <c r="L64" s="5">
        <v>162</v>
      </c>
      <c r="M64" t="s">
        <v>226</v>
      </c>
      <c r="O64" s="5">
        <f t="shared" si="0"/>
        <v>3.7216</v>
      </c>
      <c r="P64" s="5">
        <f>VLOOKUP(A64,[1]komissios_anyaglista!$A:$J,10,0)</f>
        <v>40</v>
      </c>
      <c r="Q64" s="5">
        <f t="shared" si="1"/>
        <v>12960</v>
      </c>
      <c r="U64" t="s">
        <v>10</v>
      </c>
      <c r="V64" t="s">
        <v>10</v>
      </c>
    </row>
    <row r="65" spans="1:22" x14ac:dyDescent="0.3">
      <c r="A65" t="s">
        <v>123</v>
      </c>
      <c r="B65" t="s">
        <v>124</v>
      </c>
      <c r="C65">
        <v>3.3999999999999998E-3</v>
      </c>
      <c r="D65" s="1">
        <v>4000</v>
      </c>
      <c r="E65" s="1">
        <v>255</v>
      </c>
      <c r="F65" s="1">
        <v>210</v>
      </c>
      <c r="G65" s="1">
        <v>145</v>
      </c>
      <c r="H65" s="1">
        <v>30</v>
      </c>
      <c r="I65" s="17"/>
      <c r="J65" s="5">
        <v>4000</v>
      </c>
      <c r="K65" s="5" t="s">
        <v>14</v>
      </c>
      <c r="L65" s="5">
        <v>500</v>
      </c>
      <c r="M65" t="s">
        <v>226</v>
      </c>
      <c r="O65" s="5">
        <f t="shared" si="0"/>
        <v>14.6</v>
      </c>
      <c r="P65" s="5">
        <f>VLOOKUP(A65,[1]komissios_anyaglista!$A:$J,10,0)</f>
        <v>30</v>
      </c>
      <c r="Q65" s="5">
        <f t="shared" si="1"/>
        <v>120000</v>
      </c>
      <c r="U65" t="s">
        <v>10</v>
      </c>
      <c r="V65" t="s">
        <v>10</v>
      </c>
    </row>
    <row r="66" spans="1:22" x14ac:dyDescent="0.3">
      <c r="A66" t="s">
        <v>125</v>
      </c>
      <c r="B66" t="s">
        <v>126</v>
      </c>
      <c r="C66">
        <v>6.992E-3</v>
      </c>
      <c r="D66" s="1">
        <v>1800</v>
      </c>
      <c r="E66" s="1">
        <v>270</v>
      </c>
      <c r="F66" s="1">
        <v>240</v>
      </c>
      <c r="G66" s="1">
        <v>120</v>
      </c>
      <c r="H66" s="1">
        <v>48</v>
      </c>
      <c r="I66" s="17"/>
      <c r="J66" s="5">
        <v>1800</v>
      </c>
      <c r="K66" s="5" t="s">
        <v>14</v>
      </c>
      <c r="L66" s="5">
        <v>1000</v>
      </c>
      <c r="M66" t="s">
        <v>226</v>
      </c>
      <c r="O66" s="5">
        <f t="shared" si="0"/>
        <v>13.585599999999999</v>
      </c>
      <c r="P66" s="5">
        <f>VLOOKUP(A66,[1]komissios_anyaglista!$A:$J,10,0)</f>
        <v>48</v>
      </c>
      <c r="Q66" s="5">
        <f t="shared" si="1"/>
        <v>86400</v>
      </c>
      <c r="U66" t="s">
        <v>225</v>
      </c>
      <c r="V66" t="s">
        <v>30</v>
      </c>
    </row>
    <row r="67" spans="1:22" x14ac:dyDescent="0.3">
      <c r="A67" t="s">
        <v>127</v>
      </c>
      <c r="B67" t="s">
        <v>128</v>
      </c>
      <c r="C67">
        <v>1.4074E-2</v>
      </c>
      <c r="D67" s="1">
        <v>1000</v>
      </c>
      <c r="E67" s="1">
        <v>245</v>
      </c>
      <c r="F67" s="1">
        <v>235</v>
      </c>
      <c r="G67" s="1">
        <v>145</v>
      </c>
      <c r="H67" s="1">
        <v>27</v>
      </c>
      <c r="I67" s="17"/>
      <c r="J67" s="5">
        <v>1000</v>
      </c>
      <c r="K67" s="5" t="s">
        <v>14</v>
      </c>
      <c r="L67" s="5">
        <v>500</v>
      </c>
      <c r="M67" t="s">
        <v>226</v>
      </c>
      <c r="O67" s="5">
        <f t="shared" ref="O67:O121" si="2">C67*J67+1</f>
        <v>15.074</v>
      </c>
      <c r="P67" s="5">
        <f>VLOOKUP(A67,[1]komissios_anyaglista!$A:$J,10,0)</f>
        <v>27</v>
      </c>
      <c r="Q67" s="5">
        <f t="shared" ref="Q67:Q130" si="3">J67*P67</f>
        <v>27000</v>
      </c>
      <c r="U67" t="s">
        <v>225</v>
      </c>
      <c r="V67" t="s">
        <v>30</v>
      </c>
    </row>
    <row r="68" spans="1:22" x14ac:dyDescent="0.3">
      <c r="A68" t="s">
        <v>129</v>
      </c>
      <c r="B68" t="s">
        <v>130</v>
      </c>
      <c r="C68">
        <v>8.2000000000000003E-2</v>
      </c>
      <c r="D68" s="1">
        <v>1200</v>
      </c>
      <c r="E68" s="1">
        <v>340</v>
      </c>
      <c r="F68" s="1">
        <v>230</v>
      </c>
      <c r="G68" s="1">
        <v>115</v>
      </c>
      <c r="H68" s="1">
        <v>1</v>
      </c>
      <c r="I68" s="17"/>
      <c r="J68" s="5">
        <v>1200</v>
      </c>
      <c r="K68" s="5" t="s">
        <v>11</v>
      </c>
      <c r="L68" s="5">
        <v>1200</v>
      </c>
      <c r="M68" t="s">
        <v>226</v>
      </c>
      <c r="O68" s="5">
        <f t="shared" si="2"/>
        <v>99.4</v>
      </c>
      <c r="P68" s="5">
        <f>VLOOKUP(A68,[1]komissios_anyaglista!$A:$J,10,0)</f>
        <v>1</v>
      </c>
      <c r="Q68" s="5">
        <f t="shared" si="3"/>
        <v>1200</v>
      </c>
      <c r="U68" t="s">
        <v>10</v>
      </c>
      <c r="V68" t="s">
        <v>10</v>
      </c>
    </row>
    <row r="69" spans="1:22" x14ac:dyDescent="0.3">
      <c r="A69" t="s">
        <v>131</v>
      </c>
      <c r="B69" t="s">
        <v>132</v>
      </c>
      <c r="C69">
        <v>1.2999999999999999E-3</v>
      </c>
      <c r="D69" s="1">
        <v>1000</v>
      </c>
      <c r="E69" s="1">
        <v>255</v>
      </c>
      <c r="F69" s="1">
        <v>180</v>
      </c>
      <c r="G69" s="1">
        <v>140</v>
      </c>
      <c r="H69" s="1">
        <v>1</v>
      </c>
      <c r="I69" s="17"/>
      <c r="J69" s="5">
        <v>1000</v>
      </c>
      <c r="K69" s="5" t="s">
        <v>11</v>
      </c>
      <c r="L69" s="5">
        <v>500</v>
      </c>
      <c r="M69" t="s">
        <v>226</v>
      </c>
      <c r="O69" s="5">
        <f t="shared" si="2"/>
        <v>2.2999999999999998</v>
      </c>
      <c r="P69" s="5">
        <f>VLOOKUP(A69,[1]komissios_anyaglista!$A:$J,10,0)</f>
        <v>1</v>
      </c>
      <c r="Q69" s="5">
        <f t="shared" si="3"/>
        <v>1000</v>
      </c>
      <c r="U69" t="s">
        <v>10</v>
      </c>
      <c r="V69" t="s">
        <v>10</v>
      </c>
    </row>
    <row r="70" spans="1:22" x14ac:dyDescent="0.3">
      <c r="A70" t="s">
        <v>133</v>
      </c>
      <c r="B70" t="s">
        <v>134</v>
      </c>
      <c r="C70">
        <v>6.5830000000000003E-3</v>
      </c>
      <c r="D70" s="1">
        <v>2000</v>
      </c>
      <c r="E70" s="1">
        <v>245</v>
      </c>
      <c r="F70" s="1">
        <v>235</v>
      </c>
      <c r="G70" s="1">
        <v>145</v>
      </c>
      <c r="H70" s="1">
        <v>27</v>
      </c>
      <c r="I70" s="17"/>
      <c r="J70" s="5">
        <v>2000</v>
      </c>
      <c r="K70" s="5" t="s">
        <v>14</v>
      </c>
      <c r="L70" s="5">
        <v>1000</v>
      </c>
      <c r="M70" t="s">
        <v>226</v>
      </c>
      <c r="O70" s="5">
        <f t="shared" si="2"/>
        <v>14.166</v>
      </c>
      <c r="P70" s="5">
        <f>VLOOKUP(A70,[1]komissios_anyaglista!$A:$J,10,0)</f>
        <v>27</v>
      </c>
      <c r="Q70" s="5">
        <f t="shared" si="3"/>
        <v>54000</v>
      </c>
      <c r="U70" t="s">
        <v>225</v>
      </c>
      <c r="V70" t="s">
        <v>30</v>
      </c>
    </row>
    <row r="71" spans="1:22" x14ac:dyDescent="0.3">
      <c r="A71" t="s">
        <v>135</v>
      </c>
      <c r="B71" t="s">
        <v>120</v>
      </c>
      <c r="C71">
        <v>5.9020000000000001E-3</v>
      </c>
      <c r="D71" s="1">
        <v>900</v>
      </c>
      <c r="E71" s="1">
        <v>525</v>
      </c>
      <c r="F71" s="1">
        <v>210</v>
      </c>
      <c r="G71" s="1">
        <v>100</v>
      </c>
      <c r="H71" s="1">
        <v>60</v>
      </c>
      <c r="I71" s="17"/>
      <c r="J71" s="5">
        <v>900</v>
      </c>
      <c r="K71" s="5" t="s">
        <v>121</v>
      </c>
      <c r="L71" s="5">
        <v>750</v>
      </c>
      <c r="M71" t="s">
        <v>226</v>
      </c>
      <c r="O71" s="5">
        <f t="shared" si="2"/>
        <v>6.3117999999999999</v>
      </c>
      <c r="P71" s="5">
        <f>VLOOKUP(A71,[1]komissios_anyaglista!$A:$J,10,0)</f>
        <v>60</v>
      </c>
      <c r="Q71" s="5">
        <f t="shared" si="3"/>
        <v>54000</v>
      </c>
      <c r="U71" t="s">
        <v>220</v>
      </c>
      <c r="V71" t="s">
        <v>136</v>
      </c>
    </row>
    <row r="72" spans="1:22" x14ac:dyDescent="0.3">
      <c r="A72" t="s">
        <v>137</v>
      </c>
      <c r="B72" t="s">
        <v>118</v>
      </c>
      <c r="C72">
        <v>1.14E-2</v>
      </c>
      <c r="D72" s="1">
        <v>1000</v>
      </c>
      <c r="E72" s="1">
        <v>235</v>
      </c>
      <c r="F72" s="1">
        <v>200</v>
      </c>
      <c r="G72" s="1">
        <v>160</v>
      </c>
      <c r="H72" s="1">
        <v>60</v>
      </c>
      <c r="I72" s="17"/>
      <c r="J72" s="5">
        <v>1000</v>
      </c>
      <c r="K72" s="5" t="s">
        <v>42</v>
      </c>
      <c r="L72" s="5">
        <v>1000</v>
      </c>
      <c r="M72" t="s">
        <v>226</v>
      </c>
      <c r="O72" s="5">
        <f t="shared" si="2"/>
        <v>12.4</v>
      </c>
      <c r="P72" s="5">
        <f>VLOOKUP(A72,[1]komissios_anyaglista!$A:$J,10,0)</f>
        <v>60</v>
      </c>
      <c r="Q72" s="5">
        <f t="shared" si="3"/>
        <v>60000</v>
      </c>
      <c r="U72" t="s">
        <v>225</v>
      </c>
      <c r="V72" t="s">
        <v>136</v>
      </c>
    </row>
    <row r="73" spans="1:22" x14ac:dyDescent="0.3">
      <c r="A73" t="s">
        <v>138</v>
      </c>
      <c r="B73" t="s">
        <v>139</v>
      </c>
      <c r="C73">
        <v>0.02</v>
      </c>
      <c r="D73" s="1">
        <v>400</v>
      </c>
      <c r="E73" s="1">
        <v>585</v>
      </c>
      <c r="F73" s="1">
        <v>395</v>
      </c>
      <c r="G73" s="1">
        <v>215</v>
      </c>
      <c r="H73" s="1">
        <v>16</v>
      </c>
      <c r="I73" s="17"/>
      <c r="J73" s="5">
        <v>400</v>
      </c>
      <c r="K73" s="5" t="s">
        <v>11</v>
      </c>
      <c r="L73" s="5">
        <v>200</v>
      </c>
      <c r="M73" t="s">
        <v>226</v>
      </c>
      <c r="O73" s="5">
        <f t="shared" si="2"/>
        <v>9</v>
      </c>
      <c r="P73" s="5">
        <f>VLOOKUP(A73,[1]komissios_anyaglista!$A:$J,10,0)</f>
        <v>16</v>
      </c>
      <c r="Q73" s="5">
        <f t="shared" si="3"/>
        <v>6400</v>
      </c>
      <c r="U73" t="s">
        <v>225</v>
      </c>
      <c r="V73" t="s">
        <v>136</v>
      </c>
    </row>
    <row r="74" spans="1:22" x14ac:dyDescent="0.3">
      <c r="A74" t="s">
        <v>140</v>
      </c>
      <c r="B74" t="s">
        <v>141</v>
      </c>
      <c r="C74">
        <v>0.1</v>
      </c>
      <c r="D74" s="1">
        <v>60</v>
      </c>
      <c r="E74" s="1">
        <v>385</v>
      </c>
      <c r="F74" s="1">
        <v>210</v>
      </c>
      <c r="G74" s="1">
        <v>100</v>
      </c>
      <c r="H74" s="1">
        <v>72</v>
      </c>
      <c r="I74" s="17"/>
      <c r="J74" s="5">
        <v>60</v>
      </c>
      <c r="K74" s="5" t="s">
        <v>112</v>
      </c>
      <c r="L74" s="5">
        <v>120</v>
      </c>
      <c r="M74" t="s">
        <v>226</v>
      </c>
      <c r="O74" s="5">
        <f t="shared" si="2"/>
        <v>7</v>
      </c>
      <c r="P74" s="5">
        <f>VLOOKUP(A74,[1]komissios_anyaglista!$A:$J,10,0)</f>
        <v>72</v>
      </c>
      <c r="Q74" s="5">
        <f t="shared" si="3"/>
        <v>4320</v>
      </c>
      <c r="U74" t="s">
        <v>220</v>
      </c>
      <c r="V74" t="s">
        <v>136</v>
      </c>
    </row>
    <row r="75" spans="1:22" x14ac:dyDescent="0.3">
      <c r="A75" t="s">
        <v>142</v>
      </c>
      <c r="B75" t="s">
        <v>13</v>
      </c>
      <c r="C75">
        <v>1.4999999999999999E-2</v>
      </c>
      <c r="D75" s="1">
        <v>500</v>
      </c>
      <c r="E75" s="1">
        <v>215</v>
      </c>
      <c r="F75" s="1">
        <v>215</v>
      </c>
      <c r="G75" s="1">
        <v>140</v>
      </c>
      <c r="H75" s="1">
        <v>48</v>
      </c>
      <c r="I75" s="17"/>
      <c r="J75" s="5">
        <v>500</v>
      </c>
      <c r="K75" s="5" t="s">
        <v>42</v>
      </c>
      <c r="L75" s="5">
        <v>500</v>
      </c>
      <c r="M75" t="s">
        <v>226</v>
      </c>
      <c r="O75" s="5">
        <f t="shared" si="2"/>
        <v>8.5</v>
      </c>
      <c r="P75" s="5">
        <f>VLOOKUP(A75,[1]komissios_anyaglista!$A:$J,10,0)</f>
        <v>48</v>
      </c>
      <c r="Q75" s="5">
        <f t="shared" si="3"/>
        <v>24000</v>
      </c>
      <c r="U75" t="s">
        <v>222</v>
      </c>
      <c r="V75" t="s">
        <v>143</v>
      </c>
    </row>
    <row r="76" spans="1:22" x14ac:dyDescent="0.3">
      <c r="A76" t="s">
        <v>144</v>
      </c>
      <c r="B76" t="s">
        <v>13</v>
      </c>
      <c r="C76">
        <v>1.9068000000000002E-2</v>
      </c>
      <c r="D76" s="1">
        <v>500</v>
      </c>
      <c r="E76" s="1">
        <v>260</v>
      </c>
      <c r="F76" s="1">
        <v>170</v>
      </c>
      <c r="G76" s="1">
        <v>160</v>
      </c>
      <c r="H76" s="1">
        <v>48</v>
      </c>
      <c r="I76" s="17"/>
      <c r="J76" s="5">
        <v>500</v>
      </c>
      <c r="K76" s="5" t="s">
        <v>42</v>
      </c>
      <c r="L76" s="5">
        <v>500</v>
      </c>
      <c r="M76" t="s">
        <v>226</v>
      </c>
      <c r="O76" s="5">
        <f t="shared" si="2"/>
        <v>10.534000000000001</v>
      </c>
      <c r="P76" s="5">
        <f>VLOOKUP(A76,[1]komissios_anyaglista!$A:$J,10,0)</f>
        <v>48</v>
      </c>
      <c r="Q76" s="5">
        <f t="shared" si="3"/>
        <v>24000</v>
      </c>
      <c r="U76" t="s">
        <v>222</v>
      </c>
      <c r="V76" t="s">
        <v>145</v>
      </c>
    </row>
    <row r="77" spans="1:22" x14ac:dyDescent="0.3">
      <c r="A77" t="s">
        <v>146</v>
      </c>
      <c r="B77" t="s">
        <v>147</v>
      </c>
      <c r="C77">
        <v>0.16</v>
      </c>
      <c r="D77" s="1">
        <v>5600</v>
      </c>
      <c r="E77" s="1">
        <v>1000</v>
      </c>
      <c r="F77" s="1">
        <v>930</v>
      </c>
      <c r="G77" s="1">
        <v>0</v>
      </c>
      <c r="I77" s="17"/>
      <c r="J77" s="5">
        <v>5600</v>
      </c>
      <c r="K77" s="5" t="s">
        <v>42</v>
      </c>
      <c r="L77" s="5">
        <v>120</v>
      </c>
      <c r="M77" t="s">
        <v>226</v>
      </c>
      <c r="O77" s="5">
        <f t="shared" si="2"/>
        <v>897</v>
      </c>
      <c r="P77" s="5">
        <f>VLOOKUP(A77,[1]komissios_anyaglista!$A:$J,10,0)</f>
        <v>0</v>
      </c>
      <c r="Q77" s="5">
        <f t="shared" si="3"/>
        <v>0</v>
      </c>
      <c r="U77" t="s">
        <v>222</v>
      </c>
      <c r="V77" t="s">
        <v>143</v>
      </c>
    </row>
    <row r="78" spans="1:22" x14ac:dyDescent="0.3">
      <c r="A78" t="s">
        <v>148</v>
      </c>
      <c r="B78" t="s">
        <v>147</v>
      </c>
      <c r="C78">
        <v>0.20200000000000001</v>
      </c>
      <c r="D78" s="1">
        <v>4032</v>
      </c>
      <c r="E78" s="1">
        <v>1080</v>
      </c>
      <c r="F78" s="1">
        <v>740</v>
      </c>
      <c r="G78" s="1">
        <v>550</v>
      </c>
      <c r="I78" s="17"/>
      <c r="J78" s="5">
        <v>4032</v>
      </c>
      <c r="K78" s="5" t="s">
        <v>42</v>
      </c>
      <c r="L78" s="5">
        <v>120</v>
      </c>
      <c r="M78" t="s">
        <v>226</v>
      </c>
      <c r="O78" s="5">
        <f t="shared" si="2"/>
        <v>815.46400000000006</v>
      </c>
      <c r="P78" s="5">
        <f>VLOOKUP(A78,[1]komissios_anyaglista!$A:$J,10,0)</f>
        <v>0</v>
      </c>
      <c r="Q78" s="5">
        <f t="shared" si="3"/>
        <v>0</v>
      </c>
      <c r="U78" t="s">
        <v>222</v>
      </c>
      <c r="V78" t="s">
        <v>145</v>
      </c>
    </row>
    <row r="79" spans="1:22" x14ac:dyDescent="0.3">
      <c r="A79" t="s">
        <v>149</v>
      </c>
      <c r="B79" t="s">
        <v>23</v>
      </c>
      <c r="C79">
        <v>0.01</v>
      </c>
      <c r="D79" s="1">
        <v>1000</v>
      </c>
      <c r="E79" s="1">
        <v>220</v>
      </c>
      <c r="F79" s="1">
        <v>220</v>
      </c>
      <c r="G79" s="1">
        <v>130</v>
      </c>
      <c r="H79" s="1">
        <v>48</v>
      </c>
      <c r="I79" s="17"/>
      <c r="J79" s="5">
        <v>1000</v>
      </c>
      <c r="K79" s="5" t="s">
        <v>14</v>
      </c>
      <c r="L79" s="5">
        <v>500</v>
      </c>
      <c r="M79" t="s">
        <v>226</v>
      </c>
      <c r="O79" s="5">
        <f t="shared" si="2"/>
        <v>11</v>
      </c>
      <c r="P79" s="5">
        <f>VLOOKUP(A79,[1]komissios_anyaglista!$A:$J,10,0)</f>
        <v>48</v>
      </c>
      <c r="Q79" s="5">
        <f t="shared" si="3"/>
        <v>48000</v>
      </c>
      <c r="U79" t="s">
        <v>222</v>
      </c>
      <c r="V79" t="s">
        <v>143</v>
      </c>
    </row>
    <row r="80" spans="1:22" x14ac:dyDescent="0.3">
      <c r="A80" t="s">
        <v>150</v>
      </c>
      <c r="B80" t="s">
        <v>23</v>
      </c>
      <c r="C80">
        <v>1.4074E-2</v>
      </c>
      <c r="D80" s="1">
        <v>500</v>
      </c>
      <c r="E80" s="1">
        <v>270</v>
      </c>
      <c r="F80" s="1">
        <v>180</v>
      </c>
      <c r="G80" s="1">
        <v>150</v>
      </c>
      <c r="H80" s="1">
        <v>32</v>
      </c>
      <c r="I80" s="17"/>
      <c r="J80" s="5">
        <v>500</v>
      </c>
      <c r="K80" s="5" t="s">
        <v>14</v>
      </c>
      <c r="L80" s="5">
        <v>400</v>
      </c>
      <c r="M80" t="s">
        <v>226</v>
      </c>
      <c r="O80" s="5">
        <f t="shared" si="2"/>
        <v>8.036999999999999</v>
      </c>
      <c r="P80" s="5">
        <f>VLOOKUP(A80,[1]komissios_anyaglista!$A:$J,10,0)</f>
        <v>32</v>
      </c>
      <c r="Q80" s="5">
        <f t="shared" si="3"/>
        <v>16000</v>
      </c>
      <c r="U80" t="s">
        <v>222</v>
      </c>
      <c r="V80" t="s">
        <v>145</v>
      </c>
    </row>
    <row r="81" spans="1:22" x14ac:dyDescent="0.3">
      <c r="A81" t="s">
        <v>151</v>
      </c>
      <c r="B81" t="s">
        <v>152</v>
      </c>
      <c r="C81">
        <v>1.38E-2</v>
      </c>
      <c r="D81" s="1">
        <v>1000</v>
      </c>
      <c r="E81" s="1">
        <v>330</v>
      </c>
      <c r="F81" s="1">
        <v>230</v>
      </c>
      <c r="G81" s="1">
        <v>100</v>
      </c>
      <c r="H81" s="1">
        <v>40</v>
      </c>
      <c r="I81" s="17"/>
      <c r="J81" s="5">
        <v>1000</v>
      </c>
      <c r="K81" s="5" t="s">
        <v>42</v>
      </c>
      <c r="L81" s="5">
        <v>1000</v>
      </c>
      <c r="M81" t="s">
        <v>226</v>
      </c>
      <c r="O81" s="5">
        <f t="shared" si="2"/>
        <v>14.799999999999999</v>
      </c>
      <c r="P81" s="5">
        <f>VLOOKUP(A81,[1]komissios_anyaglista!$A:$J,10,0)</f>
        <v>40</v>
      </c>
      <c r="Q81" s="5">
        <f t="shared" si="3"/>
        <v>40000</v>
      </c>
      <c r="U81" t="s">
        <v>223</v>
      </c>
      <c r="V81" t="s">
        <v>136</v>
      </c>
    </row>
    <row r="82" spans="1:22" x14ac:dyDescent="0.3">
      <c r="A82" t="s">
        <v>153</v>
      </c>
      <c r="B82" t="s">
        <v>105</v>
      </c>
      <c r="C82">
        <v>18</v>
      </c>
      <c r="D82" s="1">
        <v>300</v>
      </c>
      <c r="E82" s="1">
        <v>305</v>
      </c>
      <c r="F82" s="1">
        <v>230</v>
      </c>
      <c r="G82" s="1">
        <v>175</v>
      </c>
      <c r="H82" s="1">
        <v>32</v>
      </c>
      <c r="I82" s="17"/>
      <c r="J82" s="5">
        <v>300</v>
      </c>
      <c r="K82" s="5" t="s">
        <v>11</v>
      </c>
      <c r="L82" s="5">
        <v>300</v>
      </c>
      <c r="M82" t="s">
        <v>226</v>
      </c>
      <c r="O82" s="5">
        <f t="shared" si="2"/>
        <v>5401</v>
      </c>
      <c r="P82" s="5">
        <f>VLOOKUP(A82,[1]komissios_anyaglista!$A:$J,10,0)</f>
        <v>32</v>
      </c>
      <c r="Q82" s="5">
        <f t="shared" si="3"/>
        <v>9600</v>
      </c>
      <c r="U82" t="s">
        <v>222</v>
      </c>
      <c r="V82" t="s">
        <v>136</v>
      </c>
    </row>
    <row r="83" spans="1:22" x14ac:dyDescent="0.3">
      <c r="A83" t="s">
        <v>154</v>
      </c>
      <c r="B83" t="s">
        <v>155</v>
      </c>
      <c r="C83">
        <v>5.0000000000000001E-3</v>
      </c>
      <c r="D83" s="1">
        <v>1000</v>
      </c>
      <c r="E83" s="1">
        <v>250</v>
      </c>
      <c r="F83" s="1">
        <v>160</v>
      </c>
      <c r="G83" s="1">
        <v>80</v>
      </c>
      <c r="H83" s="1">
        <v>100</v>
      </c>
      <c r="I83" s="17"/>
      <c r="J83" s="5">
        <v>1000</v>
      </c>
      <c r="K83" s="5" t="s">
        <v>14</v>
      </c>
      <c r="L83" s="5">
        <v>1000</v>
      </c>
      <c r="M83" t="s">
        <v>226</v>
      </c>
      <c r="O83" s="5">
        <f t="shared" si="2"/>
        <v>6</v>
      </c>
      <c r="P83" s="5">
        <f>VLOOKUP(A83,[1]komissios_anyaglista!$A:$J,10,0)</f>
        <v>100</v>
      </c>
      <c r="Q83" s="5">
        <f t="shared" si="3"/>
        <v>100000</v>
      </c>
      <c r="U83" t="s">
        <v>221</v>
      </c>
      <c r="V83" t="s">
        <v>136</v>
      </c>
    </row>
    <row r="84" spans="1:22" x14ac:dyDescent="0.3">
      <c r="A84" t="s">
        <v>156</v>
      </c>
      <c r="B84" t="s">
        <v>157</v>
      </c>
      <c r="C84">
        <v>5.0000000000000001E-3</v>
      </c>
      <c r="D84" s="1">
        <v>1000</v>
      </c>
      <c r="E84" s="1">
        <v>250</v>
      </c>
      <c r="F84" s="1">
        <v>160</v>
      </c>
      <c r="G84" s="1">
        <v>80</v>
      </c>
      <c r="H84" s="1">
        <v>100</v>
      </c>
      <c r="I84" s="17"/>
      <c r="J84" s="5">
        <v>1000</v>
      </c>
      <c r="K84" s="5" t="s">
        <v>14</v>
      </c>
      <c r="L84" s="5">
        <v>1000</v>
      </c>
      <c r="M84" t="s">
        <v>226</v>
      </c>
      <c r="O84" s="5">
        <f t="shared" si="2"/>
        <v>6</v>
      </c>
      <c r="P84" s="5">
        <f>VLOOKUP(A84,[1]komissios_anyaglista!$A:$J,10,0)</f>
        <v>100</v>
      </c>
      <c r="Q84" s="5">
        <f t="shared" si="3"/>
        <v>100000</v>
      </c>
      <c r="U84" t="s">
        <v>221</v>
      </c>
      <c r="V84" t="s">
        <v>136</v>
      </c>
    </row>
    <row r="85" spans="1:22" x14ac:dyDescent="0.3">
      <c r="A85" t="s">
        <v>158</v>
      </c>
      <c r="B85" t="s">
        <v>159</v>
      </c>
      <c r="C85">
        <v>5.0000000000000001E-3</v>
      </c>
      <c r="D85" s="1">
        <v>1000</v>
      </c>
      <c r="E85" s="1">
        <v>250</v>
      </c>
      <c r="F85" s="1">
        <v>160</v>
      </c>
      <c r="G85" s="1">
        <v>80</v>
      </c>
      <c r="H85" s="1">
        <v>100</v>
      </c>
      <c r="I85" s="17"/>
      <c r="J85" s="5">
        <v>1000</v>
      </c>
      <c r="K85" s="5" t="s">
        <v>14</v>
      </c>
      <c r="L85" s="5">
        <v>1000</v>
      </c>
      <c r="M85" t="s">
        <v>226</v>
      </c>
      <c r="O85" s="5">
        <f t="shared" si="2"/>
        <v>6</v>
      </c>
      <c r="P85" s="5">
        <f>VLOOKUP(A85,[1]komissios_anyaglista!$A:$J,10,0)</f>
        <v>100</v>
      </c>
      <c r="Q85" s="5">
        <f t="shared" si="3"/>
        <v>100000</v>
      </c>
      <c r="U85" t="s">
        <v>221</v>
      </c>
      <c r="V85" t="s">
        <v>136</v>
      </c>
    </row>
    <row r="86" spans="1:22" x14ac:dyDescent="0.3">
      <c r="A86" t="s">
        <v>160</v>
      </c>
      <c r="B86" t="s">
        <v>161</v>
      </c>
      <c r="C86">
        <v>5.0000000000000001E-3</v>
      </c>
      <c r="D86" s="1">
        <v>1000</v>
      </c>
      <c r="E86" s="1">
        <v>250</v>
      </c>
      <c r="F86" s="1">
        <v>160</v>
      </c>
      <c r="G86" s="1">
        <v>80</v>
      </c>
      <c r="H86" s="1">
        <v>100</v>
      </c>
      <c r="I86" s="17"/>
      <c r="J86" s="5">
        <v>1000</v>
      </c>
      <c r="K86" s="5" t="s">
        <v>14</v>
      </c>
      <c r="L86" s="5">
        <v>1000</v>
      </c>
      <c r="M86" t="s">
        <v>226</v>
      </c>
      <c r="O86" s="5">
        <f t="shared" si="2"/>
        <v>6</v>
      </c>
      <c r="P86" s="5">
        <f>VLOOKUP(A86,[1]komissios_anyaglista!$A:$J,10,0)</f>
        <v>100</v>
      </c>
      <c r="Q86" s="5">
        <f t="shared" si="3"/>
        <v>100000</v>
      </c>
      <c r="U86" t="s">
        <v>221</v>
      </c>
      <c r="V86" t="s">
        <v>136</v>
      </c>
    </row>
    <row r="87" spans="1:22" x14ac:dyDescent="0.3">
      <c r="A87" t="s">
        <v>162</v>
      </c>
      <c r="B87" t="s">
        <v>163</v>
      </c>
      <c r="C87">
        <v>5.0000000000000001E-3</v>
      </c>
      <c r="D87" s="1">
        <v>1000</v>
      </c>
      <c r="E87" s="1">
        <v>250</v>
      </c>
      <c r="F87" s="1">
        <v>160</v>
      </c>
      <c r="G87" s="1">
        <v>80</v>
      </c>
      <c r="H87" s="1">
        <v>100</v>
      </c>
      <c r="I87" s="17"/>
      <c r="J87" s="5">
        <v>1000</v>
      </c>
      <c r="K87" s="5" t="s">
        <v>14</v>
      </c>
      <c r="L87" s="5">
        <v>1000</v>
      </c>
      <c r="M87" t="s">
        <v>226</v>
      </c>
      <c r="O87" s="5">
        <f t="shared" si="2"/>
        <v>6</v>
      </c>
      <c r="P87" s="5">
        <f>VLOOKUP(A87,[1]komissios_anyaglista!$A:$J,10,0)</f>
        <v>100</v>
      </c>
      <c r="Q87" s="5">
        <f t="shared" si="3"/>
        <v>100000</v>
      </c>
      <c r="U87" t="s">
        <v>221</v>
      </c>
      <c r="V87" t="s">
        <v>136</v>
      </c>
    </row>
    <row r="88" spans="1:22" x14ac:dyDescent="0.3">
      <c r="A88" t="s">
        <v>164</v>
      </c>
      <c r="B88" t="s">
        <v>165</v>
      </c>
      <c r="C88">
        <v>5.0000000000000001E-3</v>
      </c>
      <c r="D88" s="1">
        <v>1000</v>
      </c>
      <c r="E88" s="1">
        <v>250</v>
      </c>
      <c r="F88" s="1">
        <v>160</v>
      </c>
      <c r="G88" s="1">
        <v>80</v>
      </c>
      <c r="H88" s="1">
        <v>100</v>
      </c>
      <c r="I88" s="17"/>
      <c r="J88" s="5">
        <v>1000</v>
      </c>
      <c r="K88" s="5" t="s">
        <v>14</v>
      </c>
      <c r="L88" s="5">
        <v>1000</v>
      </c>
      <c r="M88" t="s">
        <v>226</v>
      </c>
      <c r="O88" s="5">
        <f t="shared" si="2"/>
        <v>6</v>
      </c>
      <c r="P88" s="5">
        <f>VLOOKUP(A88,[1]komissios_anyaglista!$A:$J,10,0)</f>
        <v>100</v>
      </c>
      <c r="Q88" s="5">
        <f t="shared" si="3"/>
        <v>100000</v>
      </c>
      <c r="U88" t="s">
        <v>221</v>
      </c>
      <c r="V88" t="s">
        <v>136</v>
      </c>
    </row>
    <row r="89" spans="1:22" x14ac:dyDescent="0.3">
      <c r="A89" t="s">
        <v>166</v>
      </c>
      <c r="B89" t="s">
        <v>167</v>
      </c>
      <c r="C89">
        <v>5.0000000000000001E-3</v>
      </c>
      <c r="D89" s="1">
        <v>1000</v>
      </c>
      <c r="E89" s="1">
        <v>250</v>
      </c>
      <c r="F89" s="1">
        <v>160</v>
      </c>
      <c r="G89" s="1">
        <v>80</v>
      </c>
      <c r="H89" s="1">
        <v>100</v>
      </c>
      <c r="I89" s="17"/>
      <c r="J89" s="5">
        <v>1000</v>
      </c>
      <c r="K89" s="5" t="s">
        <v>14</v>
      </c>
      <c r="L89" s="5">
        <v>1000</v>
      </c>
      <c r="M89" t="s">
        <v>226</v>
      </c>
      <c r="O89" s="5">
        <f t="shared" si="2"/>
        <v>6</v>
      </c>
      <c r="P89" s="5">
        <f>VLOOKUP(A89,[1]komissios_anyaglista!$A:$J,10,0)</f>
        <v>100</v>
      </c>
      <c r="Q89" s="5">
        <f t="shared" si="3"/>
        <v>100000</v>
      </c>
      <c r="U89" t="s">
        <v>221</v>
      </c>
      <c r="V89" t="s">
        <v>136</v>
      </c>
    </row>
    <row r="90" spans="1:22" x14ac:dyDescent="0.3">
      <c r="A90" t="s">
        <v>168</v>
      </c>
      <c r="B90" t="s">
        <v>169</v>
      </c>
      <c r="C90">
        <v>5.0000000000000001E-3</v>
      </c>
      <c r="D90" s="1">
        <v>1000</v>
      </c>
      <c r="E90" s="1">
        <v>250</v>
      </c>
      <c r="F90" s="1">
        <v>160</v>
      </c>
      <c r="G90" s="1">
        <v>80</v>
      </c>
      <c r="H90" s="1">
        <v>100</v>
      </c>
      <c r="I90" s="17"/>
      <c r="J90" s="5">
        <v>1000</v>
      </c>
      <c r="K90" s="5" t="s">
        <v>14</v>
      </c>
      <c r="L90" s="5">
        <v>1000</v>
      </c>
      <c r="M90" t="s">
        <v>226</v>
      </c>
      <c r="O90" s="5">
        <f t="shared" si="2"/>
        <v>6</v>
      </c>
      <c r="P90" s="5">
        <f>VLOOKUP(A90,[1]komissios_anyaglista!$A:$J,10,0)</f>
        <v>100</v>
      </c>
      <c r="Q90" s="5">
        <f t="shared" si="3"/>
        <v>100000</v>
      </c>
      <c r="U90" t="s">
        <v>221</v>
      </c>
      <c r="V90" t="s">
        <v>136</v>
      </c>
    </row>
    <row r="91" spans="1:22" x14ac:dyDescent="0.3">
      <c r="A91" t="s">
        <v>170</v>
      </c>
      <c r="B91" t="s">
        <v>171</v>
      </c>
      <c r="C91">
        <v>5.0000000000000001E-3</v>
      </c>
      <c r="D91" s="1">
        <v>1000</v>
      </c>
      <c r="E91" s="1">
        <v>250</v>
      </c>
      <c r="F91" s="1">
        <v>160</v>
      </c>
      <c r="G91" s="1">
        <v>80</v>
      </c>
      <c r="H91" s="1">
        <v>100</v>
      </c>
      <c r="I91" s="17"/>
      <c r="J91" s="5">
        <v>1000</v>
      </c>
      <c r="K91" s="5" t="s">
        <v>14</v>
      </c>
      <c r="L91" s="5">
        <v>1000</v>
      </c>
      <c r="M91" t="s">
        <v>226</v>
      </c>
      <c r="O91" s="5">
        <f t="shared" si="2"/>
        <v>6</v>
      </c>
      <c r="P91" s="5">
        <f>VLOOKUP(A91,[1]komissios_anyaglista!$A:$J,10,0)</f>
        <v>100</v>
      </c>
      <c r="Q91" s="5">
        <f t="shared" si="3"/>
        <v>100000</v>
      </c>
      <c r="U91" t="s">
        <v>221</v>
      </c>
      <c r="V91" t="s">
        <v>136</v>
      </c>
    </row>
    <row r="92" spans="1:22" x14ac:dyDescent="0.3">
      <c r="A92" t="s">
        <v>172</v>
      </c>
      <c r="B92" t="s">
        <v>173</v>
      </c>
      <c r="C92">
        <v>5.0000000000000001E-3</v>
      </c>
      <c r="D92" s="1">
        <v>1000</v>
      </c>
      <c r="E92" s="1">
        <v>250</v>
      </c>
      <c r="F92" s="1">
        <v>160</v>
      </c>
      <c r="G92" s="1">
        <v>80</v>
      </c>
      <c r="H92" s="1">
        <v>100</v>
      </c>
      <c r="I92" s="17"/>
      <c r="J92" s="5">
        <v>1000</v>
      </c>
      <c r="K92" s="5" t="s">
        <v>14</v>
      </c>
      <c r="L92" s="5">
        <v>1000</v>
      </c>
      <c r="M92" t="s">
        <v>226</v>
      </c>
      <c r="O92" s="5">
        <f t="shared" si="2"/>
        <v>6</v>
      </c>
      <c r="P92" s="5">
        <f>VLOOKUP(A92,[1]komissios_anyaglista!$A:$J,10,0)</f>
        <v>100</v>
      </c>
      <c r="Q92" s="5">
        <f t="shared" si="3"/>
        <v>100000</v>
      </c>
      <c r="U92" t="s">
        <v>221</v>
      </c>
      <c r="V92" t="s">
        <v>136</v>
      </c>
    </row>
    <row r="93" spans="1:22" x14ac:dyDescent="0.3">
      <c r="A93" t="s">
        <v>174</v>
      </c>
      <c r="B93" t="s">
        <v>175</v>
      </c>
      <c r="C93">
        <v>5.0000000000000001E-3</v>
      </c>
      <c r="D93" s="1">
        <v>1000</v>
      </c>
      <c r="E93" s="1">
        <v>250</v>
      </c>
      <c r="F93" s="1">
        <v>160</v>
      </c>
      <c r="G93" s="1">
        <v>80</v>
      </c>
      <c r="H93" s="1">
        <v>100</v>
      </c>
      <c r="I93" s="17"/>
      <c r="J93" s="5">
        <v>1000</v>
      </c>
      <c r="K93" s="5" t="s">
        <v>14</v>
      </c>
      <c r="L93" s="5">
        <v>1000</v>
      </c>
      <c r="M93" t="s">
        <v>226</v>
      </c>
      <c r="O93" s="5">
        <f t="shared" si="2"/>
        <v>6</v>
      </c>
      <c r="P93" s="5">
        <f>VLOOKUP(A93,[1]komissios_anyaglista!$A:$J,10,0)</f>
        <v>100</v>
      </c>
      <c r="Q93" s="5">
        <f t="shared" si="3"/>
        <v>100000</v>
      </c>
      <c r="U93" t="s">
        <v>221</v>
      </c>
      <c r="V93" t="s">
        <v>136</v>
      </c>
    </row>
    <row r="94" spans="1:22" x14ac:dyDescent="0.3">
      <c r="A94" t="s">
        <v>176</v>
      </c>
      <c r="B94" t="s">
        <v>177</v>
      </c>
      <c r="C94">
        <v>5.0000000000000001E-3</v>
      </c>
      <c r="D94" s="1">
        <v>1000</v>
      </c>
      <c r="E94" s="1">
        <v>250</v>
      </c>
      <c r="F94" s="1">
        <v>160</v>
      </c>
      <c r="G94" s="1">
        <v>80</v>
      </c>
      <c r="H94" s="1">
        <v>100</v>
      </c>
      <c r="I94" s="17"/>
      <c r="J94" s="5">
        <v>1000</v>
      </c>
      <c r="K94" s="5" t="s">
        <v>14</v>
      </c>
      <c r="L94" s="5">
        <v>1000</v>
      </c>
      <c r="M94" t="s">
        <v>226</v>
      </c>
      <c r="O94" s="5">
        <f t="shared" si="2"/>
        <v>6</v>
      </c>
      <c r="P94" s="5">
        <f>VLOOKUP(A94,[1]komissios_anyaglista!$A:$J,10,0)</f>
        <v>100</v>
      </c>
      <c r="Q94" s="5">
        <f t="shared" si="3"/>
        <v>100000</v>
      </c>
      <c r="U94" t="s">
        <v>221</v>
      </c>
      <c r="V94" t="s">
        <v>136</v>
      </c>
    </row>
    <row r="95" spans="1:22" x14ac:dyDescent="0.3">
      <c r="A95" t="s">
        <v>178</v>
      </c>
      <c r="B95" t="s">
        <v>179</v>
      </c>
      <c r="C95">
        <v>5.0000000000000001E-3</v>
      </c>
      <c r="D95" s="1">
        <v>2190</v>
      </c>
      <c r="E95" s="1">
        <v>400</v>
      </c>
      <c r="F95" s="1">
        <v>300</v>
      </c>
      <c r="G95" s="1">
        <v>280</v>
      </c>
      <c r="H95" s="1">
        <v>24</v>
      </c>
      <c r="I95" s="17"/>
      <c r="J95" s="5">
        <v>2190</v>
      </c>
      <c r="K95" s="5" t="s">
        <v>180</v>
      </c>
      <c r="L95" s="5">
        <v>900</v>
      </c>
      <c r="M95" t="s">
        <v>226</v>
      </c>
      <c r="O95" s="5">
        <f t="shared" si="2"/>
        <v>11.950000000000001</v>
      </c>
      <c r="P95" s="5">
        <f>VLOOKUP(A95,[1]komissios_anyaglista!$A:$J,10,0)</f>
        <v>24</v>
      </c>
      <c r="Q95" s="5">
        <f t="shared" si="3"/>
        <v>52560</v>
      </c>
      <c r="U95" t="s">
        <v>223</v>
      </c>
      <c r="V95" t="s">
        <v>136</v>
      </c>
    </row>
    <row r="96" spans="1:22" x14ac:dyDescent="0.3">
      <c r="A96" t="s">
        <v>181</v>
      </c>
      <c r="B96" t="s">
        <v>182</v>
      </c>
      <c r="C96">
        <v>5.0000000000000001E-3</v>
      </c>
      <c r="D96" s="1">
        <v>1000</v>
      </c>
      <c r="E96" s="1">
        <v>390</v>
      </c>
      <c r="F96" s="1">
        <v>300</v>
      </c>
      <c r="G96" s="1">
        <v>280</v>
      </c>
      <c r="H96" s="1">
        <v>24</v>
      </c>
      <c r="I96" s="17"/>
      <c r="J96" s="5">
        <v>1000</v>
      </c>
      <c r="K96" s="5" t="s">
        <v>183</v>
      </c>
      <c r="L96" s="5">
        <v>500</v>
      </c>
      <c r="M96" t="s">
        <v>226</v>
      </c>
      <c r="O96" s="5">
        <f t="shared" si="2"/>
        <v>6</v>
      </c>
      <c r="P96" s="5">
        <f>VLOOKUP(A96,[1]komissios_anyaglista!$A:$J,10,0)</f>
        <v>24</v>
      </c>
      <c r="Q96" s="5">
        <f t="shared" si="3"/>
        <v>24000</v>
      </c>
      <c r="U96" t="s">
        <v>219</v>
      </c>
      <c r="V96" t="s">
        <v>136</v>
      </c>
    </row>
    <row r="97" spans="1:22" x14ac:dyDescent="0.3">
      <c r="A97" t="s">
        <v>184</v>
      </c>
      <c r="B97" t="s">
        <v>114</v>
      </c>
      <c r="C97">
        <v>5.0000000000000001E-3</v>
      </c>
      <c r="D97" s="1">
        <v>780</v>
      </c>
      <c r="E97" s="1">
        <v>425</v>
      </c>
      <c r="F97" s="1">
        <v>260</v>
      </c>
      <c r="G97" s="1">
        <v>175</v>
      </c>
      <c r="H97" s="1">
        <v>40</v>
      </c>
      <c r="I97" s="17"/>
      <c r="J97" s="5">
        <v>780</v>
      </c>
      <c r="K97" s="5" t="s">
        <v>180</v>
      </c>
      <c r="L97" s="5">
        <v>325</v>
      </c>
      <c r="M97" t="s">
        <v>226</v>
      </c>
      <c r="O97" s="5">
        <f t="shared" si="2"/>
        <v>4.9000000000000004</v>
      </c>
      <c r="P97" s="5">
        <f>VLOOKUP(A97,[1]komissios_anyaglista!$A:$J,10,0)</f>
        <v>40</v>
      </c>
      <c r="Q97" s="5">
        <f t="shared" si="3"/>
        <v>31200</v>
      </c>
      <c r="U97" t="s">
        <v>220</v>
      </c>
      <c r="V97" t="s">
        <v>136</v>
      </c>
    </row>
    <row r="98" spans="1:22" x14ac:dyDescent="0.3">
      <c r="A98" t="s">
        <v>185</v>
      </c>
      <c r="B98" t="s">
        <v>186</v>
      </c>
      <c r="C98">
        <v>5.0000000000000001E-3</v>
      </c>
      <c r="D98" s="1">
        <v>1080</v>
      </c>
      <c r="E98" s="1">
        <v>425</v>
      </c>
      <c r="F98" s="1">
        <v>260</v>
      </c>
      <c r="G98" s="1">
        <v>175</v>
      </c>
      <c r="H98" s="1">
        <v>40</v>
      </c>
      <c r="I98" s="17"/>
      <c r="J98" s="5">
        <v>1080</v>
      </c>
      <c r="K98" s="5" t="s">
        <v>180</v>
      </c>
      <c r="L98" s="5">
        <v>450</v>
      </c>
      <c r="M98" t="s">
        <v>226</v>
      </c>
      <c r="O98" s="5">
        <f t="shared" si="2"/>
        <v>6.4</v>
      </c>
      <c r="P98" s="5">
        <f>VLOOKUP(A98,[1]komissios_anyaglista!$A:$J,10,0)</f>
        <v>40</v>
      </c>
      <c r="Q98" s="5">
        <f t="shared" si="3"/>
        <v>43200</v>
      </c>
      <c r="U98" t="s">
        <v>220</v>
      </c>
      <c r="V98" t="s">
        <v>136</v>
      </c>
    </row>
    <row r="99" spans="1:22" x14ac:dyDescent="0.3">
      <c r="A99" t="s">
        <v>187</v>
      </c>
      <c r="B99" t="s">
        <v>74</v>
      </c>
      <c r="C99">
        <v>1.0651000000000001E-2</v>
      </c>
      <c r="D99" s="1">
        <v>1000</v>
      </c>
      <c r="E99" s="1">
        <v>360</v>
      </c>
      <c r="F99" s="1">
        <v>300</v>
      </c>
      <c r="G99" s="1">
        <v>12</v>
      </c>
      <c r="H99" s="1">
        <v>40</v>
      </c>
      <c r="I99" s="17"/>
      <c r="J99" s="5">
        <v>1000</v>
      </c>
      <c r="K99" s="5" t="s">
        <v>42</v>
      </c>
      <c r="L99" s="5">
        <v>800</v>
      </c>
      <c r="M99" t="s">
        <v>226</v>
      </c>
      <c r="O99" s="5">
        <f t="shared" si="2"/>
        <v>11.651000000000002</v>
      </c>
      <c r="P99" s="5">
        <f>VLOOKUP(A99,[1]komissios_anyaglista!$A:$J,10,0)</f>
        <v>40</v>
      </c>
      <c r="Q99" s="5">
        <f t="shared" si="3"/>
        <v>40000</v>
      </c>
      <c r="U99" t="s">
        <v>222</v>
      </c>
      <c r="V99" t="s">
        <v>145</v>
      </c>
    </row>
    <row r="100" spans="1:22" x14ac:dyDescent="0.3">
      <c r="A100" t="s">
        <v>188</v>
      </c>
      <c r="B100" t="s">
        <v>107</v>
      </c>
      <c r="C100">
        <v>3.73E-2</v>
      </c>
      <c r="D100" s="1">
        <v>300</v>
      </c>
      <c r="E100" s="1">
        <v>300</v>
      </c>
      <c r="F100" s="1">
        <v>290</v>
      </c>
      <c r="G100" s="1">
        <v>120</v>
      </c>
      <c r="H100" s="1">
        <v>40</v>
      </c>
      <c r="I100" s="17"/>
      <c r="J100" s="5">
        <v>300</v>
      </c>
      <c r="K100" s="5" t="s">
        <v>42</v>
      </c>
      <c r="L100" s="5">
        <v>300</v>
      </c>
      <c r="M100" t="s">
        <v>226</v>
      </c>
      <c r="O100" s="5">
        <f t="shared" si="2"/>
        <v>12.19</v>
      </c>
      <c r="P100" s="5">
        <f>VLOOKUP(A100,[1]komissios_anyaglista!$A:$J,10,0)</f>
        <v>40</v>
      </c>
      <c r="Q100" s="5">
        <f t="shared" si="3"/>
        <v>12000</v>
      </c>
      <c r="U100" t="s">
        <v>222</v>
      </c>
      <c r="V100" t="s">
        <v>143</v>
      </c>
    </row>
    <row r="101" spans="1:22" x14ac:dyDescent="0.3">
      <c r="A101" t="s">
        <v>189</v>
      </c>
      <c r="B101" t="s">
        <v>107</v>
      </c>
      <c r="C101">
        <v>4.4948000000000002E-2</v>
      </c>
      <c r="D101" s="1">
        <v>500</v>
      </c>
      <c r="E101" s="1">
        <v>360</v>
      </c>
      <c r="F101" s="1">
        <v>300</v>
      </c>
      <c r="G101" s="1">
        <v>12</v>
      </c>
      <c r="H101" s="1">
        <v>40</v>
      </c>
      <c r="I101" s="17"/>
      <c r="J101" s="5">
        <v>500</v>
      </c>
      <c r="K101" s="5" t="s">
        <v>42</v>
      </c>
      <c r="L101" s="5">
        <v>300</v>
      </c>
      <c r="M101" t="s">
        <v>226</v>
      </c>
      <c r="O101" s="5">
        <f t="shared" si="2"/>
        <v>23.474</v>
      </c>
      <c r="P101" s="5">
        <f>VLOOKUP(A101,[1]komissios_anyaglista!$A:$J,10,0)</f>
        <v>40</v>
      </c>
      <c r="Q101" s="5">
        <f t="shared" si="3"/>
        <v>20000</v>
      </c>
      <c r="U101" t="s">
        <v>222</v>
      </c>
      <c r="V101" t="s">
        <v>145</v>
      </c>
    </row>
    <row r="102" spans="1:22" x14ac:dyDescent="0.3">
      <c r="A102" t="s">
        <v>190</v>
      </c>
      <c r="B102" t="s">
        <v>103</v>
      </c>
      <c r="C102">
        <v>3.7999999999999999E-2</v>
      </c>
      <c r="D102" s="1">
        <v>1000</v>
      </c>
      <c r="E102" s="1">
        <v>300</v>
      </c>
      <c r="F102" s="1">
        <v>300</v>
      </c>
      <c r="G102" s="1">
        <v>130</v>
      </c>
      <c r="H102" s="1">
        <v>40</v>
      </c>
      <c r="I102" s="17"/>
      <c r="J102" s="5">
        <v>1000</v>
      </c>
      <c r="K102" s="5" t="s">
        <v>42</v>
      </c>
      <c r="L102" s="5">
        <v>800</v>
      </c>
      <c r="M102" t="s">
        <v>226</v>
      </c>
      <c r="O102" s="5">
        <f t="shared" si="2"/>
        <v>39</v>
      </c>
      <c r="P102" s="5">
        <f>VLOOKUP(A102,[1]komissios_anyaglista!$A:$J,10,0)</f>
        <v>40</v>
      </c>
      <c r="Q102" s="5">
        <f t="shared" si="3"/>
        <v>40000</v>
      </c>
      <c r="U102" t="s">
        <v>222</v>
      </c>
      <c r="V102" t="s">
        <v>143</v>
      </c>
    </row>
    <row r="103" spans="1:22" x14ac:dyDescent="0.3">
      <c r="A103" t="s">
        <v>191</v>
      </c>
      <c r="B103" t="s">
        <v>103</v>
      </c>
      <c r="C103">
        <v>4.0559999999999997E-3</v>
      </c>
      <c r="D103" s="1">
        <v>1000</v>
      </c>
      <c r="E103" s="1">
        <v>350</v>
      </c>
      <c r="F103" s="1">
        <v>300</v>
      </c>
      <c r="G103" s="1">
        <v>130</v>
      </c>
      <c r="H103" s="1">
        <v>40</v>
      </c>
      <c r="I103" s="17"/>
      <c r="J103" s="5">
        <v>1000</v>
      </c>
      <c r="K103" s="5" t="s">
        <v>42</v>
      </c>
      <c r="L103" s="5">
        <v>800</v>
      </c>
      <c r="M103" t="s">
        <v>226</v>
      </c>
      <c r="O103" s="5">
        <f t="shared" si="2"/>
        <v>5.056</v>
      </c>
      <c r="P103" s="5">
        <f>VLOOKUP(A103,[1]komissios_anyaglista!$A:$J,10,0)</f>
        <v>40</v>
      </c>
      <c r="Q103" s="5">
        <f t="shared" si="3"/>
        <v>40000</v>
      </c>
      <c r="U103" t="s">
        <v>222</v>
      </c>
      <c r="V103" t="s">
        <v>145</v>
      </c>
    </row>
    <row r="104" spans="1:22" x14ac:dyDescent="0.3">
      <c r="A104" t="s">
        <v>192</v>
      </c>
      <c r="B104" t="s">
        <v>82</v>
      </c>
      <c r="C104">
        <v>2.5399999999999999E-2</v>
      </c>
      <c r="D104" s="1">
        <v>450</v>
      </c>
      <c r="E104" s="1">
        <v>345</v>
      </c>
      <c r="F104" s="1">
        <v>245</v>
      </c>
      <c r="G104" s="1">
        <v>110</v>
      </c>
      <c r="H104" s="1">
        <v>40</v>
      </c>
      <c r="I104" s="17"/>
      <c r="J104" s="5">
        <v>450</v>
      </c>
      <c r="K104" s="5" t="s">
        <v>11</v>
      </c>
      <c r="L104" s="5">
        <v>450</v>
      </c>
      <c r="M104" t="s">
        <v>226</v>
      </c>
      <c r="O104" s="5">
        <f t="shared" si="2"/>
        <v>12.43</v>
      </c>
      <c r="P104" s="5">
        <f>VLOOKUP(A104,[1]komissios_anyaglista!$A:$J,10,0)</f>
        <v>40</v>
      </c>
      <c r="Q104" s="5">
        <f t="shared" si="3"/>
        <v>18000</v>
      </c>
      <c r="U104" t="s">
        <v>222</v>
      </c>
      <c r="V104" t="s">
        <v>136</v>
      </c>
    </row>
    <row r="105" spans="1:22" x14ac:dyDescent="0.3">
      <c r="A105" t="s">
        <v>193</v>
      </c>
      <c r="B105" t="s">
        <v>194</v>
      </c>
      <c r="C105">
        <v>7.7000000000000002E-3</v>
      </c>
      <c r="D105" s="1">
        <v>600</v>
      </c>
      <c r="E105" s="1">
        <v>330</v>
      </c>
      <c r="F105" s="1">
        <v>230</v>
      </c>
      <c r="G105" s="1">
        <v>110</v>
      </c>
      <c r="H105" s="1">
        <v>48</v>
      </c>
      <c r="I105" s="17"/>
      <c r="J105" s="5">
        <v>600</v>
      </c>
      <c r="K105" s="5" t="s">
        <v>42</v>
      </c>
      <c r="L105" s="5">
        <v>600</v>
      </c>
      <c r="M105" t="s">
        <v>226</v>
      </c>
      <c r="O105" s="5">
        <f t="shared" si="2"/>
        <v>5.62</v>
      </c>
      <c r="P105" s="5">
        <f>VLOOKUP(A105,[1]komissios_anyaglista!$A:$J,10,0)</f>
        <v>48</v>
      </c>
      <c r="Q105" s="5">
        <f t="shared" si="3"/>
        <v>28800</v>
      </c>
      <c r="U105" t="s">
        <v>225</v>
      </c>
      <c r="V105" t="s">
        <v>136</v>
      </c>
    </row>
    <row r="106" spans="1:22" x14ac:dyDescent="0.3">
      <c r="A106" t="s">
        <v>195</v>
      </c>
      <c r="B106" t="s">
        <v>196</v>
      </c>
      <c r="C106">
        <v>0.105</v>
      </c>
      <c r="D106" s="1">
        <v>48</v>
      </c>
      <c r="E106" s="1">
        <v>385</v>
      </c>
      <c r="F106" s="1">
        <v>210</v>
      </c>
      <c r="G106" s="1">
        <v>100</v>
      </c>
      <c r="H106" s="1">
        <v>72</v>
      </c>
      <c r="I106" s="17"/>
      <c r="J106" s="5">
        <v>48</v>
      </c>
      <c r="K106" s="5" t="s">
        <v>112</v>
      </c>
      <c r="L106" s="5">
        <v>96</v>
      </c>
      <c r="M106" t="s">
        <v>226</v>
      </c>
      <c r="O106" s="5">
        <f t="shared" si="2"/>
        <v>6.04</v>
      </c>
      <c r="P106" s="5">
        <f>VLOOKUP(A106,[1]komissios_anyaglista!$A:$J,10,0)</f>
        <v>72</v>
      </c>
      <c r="Q106" s="5">
        <f t="shared" si="3"/>
        <v>3456</v>
      </c>
      <c r="U106" t="s">
        <v>220</v>
      </c>
      <c r="V106" t="s">
        <v>136</v>
      </c>
    </row>
    <row r="107" spans="1:22" x14ac:dyDescent="0.3">
      <c r="A107" t="s">
        <v>197</v>
      </c>
      <c r="B107" t="s">
        <v>74</v>
      </c>
      <c r="C107">
        <v>8.6999999999999994E-2</v>
      </c>
      <c r="D107" s="1">
        <v>1000</v>
      </c>
      <c r="E107" s="1">
        <v>300</v>
      </c>
      <c r="F107" s="1">
        <v>290</v>
      </c>
      <c r="G107" s="1">
        <v>120</v>
      </c>
      <c r="H107" s="1">
        <v>40</v>
      </c>
      <c r="I107" s="17"/>
      <c r="J107" s="5">
        <v>1000</v>
      </c>
      <c r="K107" s="5" t="s">
        <v>42</v>
      </c>
      <c r="L107" s="5">
        <v>800</v>
      </c>
      <c r="M107" t="s">
        <v>226</v>
      </c>
      <c r="O107" s="5">
        <f t="shared" si="2"/>
        <v>88</v>
      </c>
      <c r="P107" s="5">
        <f>VLOOKUP(A107,[1]komissios_anyaglista!$A:$J,10,0)</f>
        <v>40</v>
      </c>
      <c r="Q107" s="5">
        <f t="shared" si="3"/>
        <v>40000</v>
      </c>
      <c r="U107" t="s">
        <v>222</v>
      </c>
      <c r="V107" t="s">
        <v>143</v>
      </c>
    </row>
    <row r="108" spans="1:22" x14ac:dyDescent="0.3">
      <c r="A108" t="s">
        <v>198</v>
      </c>
      <c r="B108" t="s">
        <v>199</v>
      </c>
      <c r="D108" s="1">
        <v>9000</v>
      </c>
      <c r="E108" s="1">
        <v>205</v>
      </c>
      <c r="F108" s="1">
        <v>205</v>
      </c>
      <c r="G108" s="1">
        <v>77</v>
      </c>
      <c r="H108" s="1">
        <v>100</v>
      </c>
      <c r="I108" s="17"/>
      <c r="J108" s="5">
        <v>9000</v>
      </c>
      <c r="K108" s="5" t="s">
        <v>14</v>
      </c>
      <c r="L108" s="5">
        <v>3600</v>
      </c>
      <c r="M108" t="s">
        <v>226</v>
      </c>
      <c r="O108" s="5">
        <f t="shared" si="2"/>
        <v>1</v>
      </c>
      <c r="P108" s="5">
        <f>VLOOKUP(A108,[1]komissios_anyaglista!$A:$J,10,0)</f>
        <v>100</v>
      </c>
      <c r="Q108" s="5">
        <f t="shared" si="3"/>
        <v>900000</v>
      </c>
      <c r="U108" t="s">
        <v>223</v>
      </c>
      <c r="V108" t="s">
        <v>136</v>
      </c>
    </row>
    <row r="109" spans="1:22" x14ac:dyDescent="0.3">
      <c r="A109" t="s">
        <v>200</v>
      </c>
      <c r="B109" t="s">
        <v>201</v>
      </c>
      <c r="D109" s="1">
        <v>4000</v>
      </c>
      <c r="E109" s="1">
        <v>255</v>
      </c>
      <c r="F109" s="1">
        <v>178</v>
      </c>
      <c r="G109" s="1">
        <v>130</v>
      </c>
      <c r="H109" s="1">
        <v>80</v>
      </c>
      <c r="I109" s="17"/>
      <c r="J109" s="5">
        <v>4000</v>
      </c>
      <c r="K109" s="5" t="s">
        <v>14</v>
      </c>
      <c r="L109" s="5">
        <v>1500</v>
      </c>
      <c r="M109" t="s">
        <v>226</v>
      </c>
      <c r="O109" s="5">
        <f t="shared" si="2"/>
        <v>1</v>
      </c>
      <c r="P109" s="5">
        <f>VLOOKUP(A109,[1]komissios_anyaglista!$A:$J,10,0)</f>
        <v>80</v>
      </c>
      <c r="Q109" s="5">
        <f t="shared" si="3"/>
        <v>320000</v>
      </c>
      <c r="U109" t="s">
        <v>221</v>
      </c>
      <c r="V109" t="s">
        <v>136</v>
      </c>
    </row>
    <row r="110" spans="1:22" x14ac:dyDescent="0.3">
      <c r="A110" t="s">
        <v>202</v>
      </c>
      <c r="B110" t="s">
        <v>48</v>
      </c>
      <c r="D110" s="1">
        <v>420</v>
      </c>
      <c r="E110" s="1">
        <v>250</v>
      </c>
      <c r="F110" s="1">
        <v>210</v>
      </c>
      <c r="G110" s="1">
        <v>100</v>
      </c>
      <c r="H110" s="1">
        <v>32</v>
      </c>
      <c r="I110" s="17"/>
      <c r="J110" s="5">
        <v>420</v>
      </c>
      <c r="K110" s="5" t="s">
        <v>11</v>
      </c>
      <c r="L110" s="5">
        <v>360</v>
      </c>
      <c r="M110" t="s">
        <v>226</v>
      </c>
      <c r="O110" s="5">
        <f t="shared" si="2"/>
        <v>1</v>
      </c>
      <c r="P110" s="5">
        <f>VLOOKUP(A110,[1]komissios_anyaglista!$A:$J,10,0)</f>
        <v>32</v>
      </c>
      <c r="Q110" s="5">
        <f t="shared" si="3"/>
        <v>13440</v>
      </c>
      <c r="U110" t="s">
        <v>222</v>
      </c>
      <c r="V110" t="s">
        <v>30</v>
      </c>
    </row>
    <row r="111" spans="1:22" x14ac:dyDescent="0.3">
      <c r="A111" t="s">
        <v>203</v>
      </c>
      <c r="B111" t="s">
        <v>48</v>
      </c>
      <c r="D111" s="1">
        <v>300</v>
      </c>
      <c r="E111" s="1">
        <v>250</v>
      </c>
      <c r="F111" s="1">
        <v>210</v>
      </c>
      <c r="G111" s="1">
        <v>100</v>
      </c>
      <c r="H111" s="1">
        <v>32</v>
      </c>
      <c r="I111" s="17"/>
      <c r="J111" s="5">
        <v>300</v>
      </c>
      <c r="K111" s="5" t="s">
        <v>11</v>
      </c>
      <c r="L111" s="5">
        <v>360</v>
      </c>
      <c r="M111" t="s">
        <v>226</v>
      </c>
      <c r="O111" s="5">
        <f t="shared" si="2"/>
        <v>1</v>
      </c>
      <c r="P111" s="5">
        <f>VLOOKUP(A111,[1]komissios_anyaglista!$A:$J,10,0)</f>
        <v>32</v>
      </c>
      <c r="Q111" s="5">
        <f t="shared" si="3"/>
        <v>9600</v>
      </c>
      <c r="U111" t="s">
        <v>222</v>
      </c>
      <c r="V111" t="s">
        <v>30</v>
      </c>
    </row>
    <row r="112" spans="1:22" x14ac:dyDescent="0.3">
      <c r="A112" t="s">
        <v>204</v>
      </c>
      <c r="B112" t="s">
        <v>48</v>
      </c>
      <c r="D112" s="1">
        <v>300</v>
      </c>
      <c r="E112" s="1">
        <v>250</v>
      </c>
      <c r="F112" s="1">
        <v>210</v>
      </c>
      <c r="G112" s="1">
        <v>100</v>
      </c>
      <c r="H112" s="1">
        <v>32</v>
      </c>
      <c r="I112" s="17"/>
      <c r="J112" s="5">
        <v>300</v>
      </c>
      <c r="K112" s="5" t="s">
        <v>11</v>
      </c>
      <c r="L112" s="5">
        <v>360</v>
      </c>
      <c r="M112" t="s">
        <v>226</v>
      </c>
      <c r="O112" s="5">
        <f t="shared" si="2"/>
        <v>1</v>
      </c>
      <c r="P112" s="5">
        <f>VLOOKUP(A112,[1]komissios_anyaglista!$A:$J,10,0)</f>
        <v>32</v>
      </c>
      <c r="Q112" s="5">
        <f t="shared" si="3"/>
        <v>9600</v>
      </c>
      <c r="U112" t="s">
        <v>222</v>
      </c>
      <c r="V112" t="s">
        <v>30</v>
      </c>
    </row>
    <row r="113" spans="1:22" x14ac:dyDescent="0.3">
      <c r="A113" t="s">
        <v>205</v>
      </c>
      <c r="B113" t="s">
        <v>48</v>
      </c>
      <c r="D113" s="1">
        <v>300</v>
      </c>
      <c r="E113" s="1">
        <v>250</v>
      </c>
      <c r="F113" s="1">
        <v>210</v>
      </c>
      <c r="G113" s="1">
        <v>100</v>
      </c>
      <c r="H113" s="1">
        <v>32</v>
      </c>
      <c r="I113" s="17"/>
      <c r="J113" s="5">
        <v>300</v>
      </c>
      <c r="K113" s="5" t="s">
        <v>11</v>
      </c>
      <c r="L113" s="5">
        <v>360</v>
      </c>
      <c r="M113" t="s">
        <v>226</v>
      </c>
      <c r="O113" s="5">
        <f t="shared" si="2"/>
        <v>1</v>
      </c>
      <c r="P113" s="5">
        <f>VLOOKUP(A113,[1]komissios_anyaglista!$A:$J,10,0)</f>
        <v>32</v>
      </c>
      <c r="Q113" s="5">
        <f t="shared" si="3"/>
        <v>9600</v>
      </c>
      <c r="U113" t="s">
        <v>222</v>
      </c>
      <c r="V113" t="s">
        <v>30</v>
      </c>
    </row>
    <row r="114" spans="1:22" x14ac:dyDescent="0.3">
      <c r="A114" t="s">
        <v>206</v>
      </c>
      <c r="B114" t="s">
        <v>207</v>
      </c>
      <c r="D114" s="1">
        <v>6000</v>
      </c>
      <c r="E114" s="1">
        <v>335</v>
      </c>
      <c r="F114" s="1">
        <v>220</v>
      </c>
      <c r="G114" s="1">
        <v>100</v>
      </c>
      <c r="H114" s="1">
        <v>1</v>
      </c>
      <c r="I114" s="17"/>
      <c r="J114" s="5">
        <v>6000</v>
      </c>
      <c r="K114" s="5" t="s">
        <v>11</v>
      </c>
      <c r="L114" s="5">
        <v>6000</v>
      </c>
      <c r="M114" t="s">
        <v>226</v>
      </c>
      <c r="O114" s="5">
        <f t="shared" si="2"/>
        <v>1</v>
      </c>
      <c r="P114" s="5">
        <f>VLOOKUP(A114,[1]komissios_anyaglista!$A:$J,10,0)</f>
        <v>1</v>
      </c>
      <c r="Q114" s="5">
        <f t="shared" si="3"/>
        <v>6000</v>
      </c>
      <c r="U114" t="s">
        <v>220</v>
      </c>
      <c r="V114" t="s">
        <v>136</v>
      </c>
    </row>
    <row r="115" spans="1:22" x14ac:dyDescent="0.3">
      <c r="A115" t="s">
        <v>195</v>
      </c>
      <c r="B115" t="s">
        <v>208</v>
      </c>
      <c r="D115" s="1">
        <v>48</v>
      </c>
      <c r="E115" s="1">
        <v>385</v>
      </c>
      <c r="F115" s="1">
        <v>210</v>
      </c>
      <c r="G115" s="1">
        <v>100</v>
      </c>
      <c r="H115" s="1">
        <v>72</v>
      </c>
      <c r="I115" s="17"/>
      <c r="J115" s="5">
        <v>48</v>
      </c>
      <c r="K115" s="5" t="s">
        <v>112</v>
      </c>
      <c r="L115" s="5">
        <v>96</v>
      </c>
      <c r="M115" t="s">
        <v>226</v>
      </c>
      <c r="O115" s="5">
        <f t="shared" si="2"/>
        <v>1</v>
      </c>
      <c r="P115" s="5">
        <f>VLOOKUP(A115,[1]komissios_anyaglista!$A:$J,10,0)</f>
        <v>72</v>
      </c>
      <c r="Q115" s="5">
        <f t="shared" si="3"/>
        <v>3456</v>
      </c>
      <c r="U115" t="s">
        <v>220</v>
      </c>
      <c r="V115" t="s">
        <v>136</v>
      </c>
    </row>
    <row r="116" spans="1:22" x14ac:dyDescent="0.3">
      <c r="A116" t="s">
        <v>209</v>
      </c>
      <c r="B116" t="s">
        <v>210</v>
      </c>
      <c r="D116" s="1">
        <v>10000</v>
      </c>
      <c r="E116" s="1">
        <v>220</v>
      </c>
      <c r="F116" s="1">
        <v>180</v>
      </c>
      <c r="G116" s="1">
        <v>180</v>
      </c>
      <c r="H116" s="1">
        <v>80</v>
      </c>
      <c r="I116" s="17"/>
      <c r="J116" s="5">
        <v>10000</v>
      </c>
      <c r="K116" s="5" t="s">
        <v>211</v>
      </c>
      <c r="L116" s="5">
        <v>1000</v>
      </c>
      <c r="M116" t="s">
        <v>226</v>
      </c>
      <c r="O116" s="5">
        <f t="shared" si="2"/>
        <v>1</v>
      </c>
      <c r="P116" s="5">
        <f>VLOOKUP(A116,[1]komissios_anyaglista!$A:$J,10,0)</f>
        <v>80</v>
      </c>
      <c r="Q116" s="5">
        <f t="shared" si="3"/>
        <v>800000</v>
      </c>
      <c r="U116" t="s">
        <v>225</v>
      </c>
      <c r="V116" t="s">
        <v>30</v>
      </c>
    </row>
    <row r="117" spans="1:22" x14ac:dyDescent="0.3">
      <c r="A117" t="s">
        <v>212</v>
      </c>
      <c r="B117" t="s">
        <v>210</v>
      </c>
      <c r="D117" s="1">
        <v>10000</v>
      </c>
      <c r="E117" s="1">
        <v>220</v>
      </c>
      <c r="F117" s="1">
        <v>180</v>
      </c>
      <c r="G117" s="1">
        <v>180</v>
      </c>
      <c r="H117" s="1">
        <v>80</v>
      </c>
      <c r="I117" s="17"/>
      <c r="J117" s="5">
        <v>10000</v>
      </c>
      <c r="K117" s="5" t="s">
        <v>211</v>
      </c>
      <c r="L117" s="5">
        <v>1000</v>
      </c>
      <c r="M117" t="s">
        <v>226</v>
      </c>
      <c r="O117" s="5">
        <f t="shared" si="2"/>
        <v>1</v>
      </c>
      <c r="P117" s="5">
        <f>VLOOKUP(A117,[1]komissios_anyaglista!$A:$J,10,0)</f>
        <v>80</v>
      </c>
      <c r="Q117" s="5">
        <f t="shared" si="3"/>
        <v>800000</v>
      </c>
      <c r="U117" t="s">
        <v>225</v>
      </c>
      <c r="V117" t="s">
        <v>30</v>
      </c>
    </row>
    <row r="118" spans="1:22" x14ac:dyDescent="0.3">
      <c r="A118" t="s">
        <v>213</v>
      </c>
      <c r="B118" t="s">
        <v>210</v>
      </c>
      <c r="D118" s="1">
        <v>10000</v>
      </c>
      <c r="E118" s="1">
        <v>220</v>
      </c>
      <c r="F118" s="1">
        <v>180</v>
      </c>
      <c r="G118" s="1">
        <v>180</v>
      </c>
      <c r="H118" s="1">
        <v>80</v>
      </c>
      <c r="I118" s="17"/>
      <c r="J118" s="5">
        <v>10000</v>
      </c>
      <c r="K118" s="5" t="s">
        <v>211</v>
      </c>
      <c r="L118" s="5">
        <v>1000</v>
      </c>
      <c r="M118" t="s">
        <v>226</v>
      </c>
      <c r="O118" s="5">
        <f t="shared" si="2"/>
        <v>1</v>
      </c>
      <c r="P118" s="5">
        <f>VLOOKUP(A118,[1]komissios_anyaglista!$A:$J,10,0)</f>
        <v>80</v>
      </c>
      <c r="Q118" s="5">
        <f t="shared" si="3"/>
        <v>800000</v>
      </c>
      <c r="U118" t="s">
        <v>225</v>
      </c>
      <c r="V118" t="s">
        <v>30</v>
      </c>
    </row>
    <row r="119" spans="1:22" x14ac:dyDescent="0.3">
      <c r="A119" t="s">
        <v>214</v>
      </c>
      <c r="B119" t="s">
        <v>210</v>
      </c>
      <c r="D119" s="1">
        <v>10000</v>
      </c>
      <c r="E119" s="1">
        <v>220</v>
      </c>
      <c r="F119" s="1">
        <v>180</v>
      </c>
      <c r="G119" s="1">
        <v>180</v>
      </c>
      <c r="H119" s="1">
        <v>80</v>
      </c>
      <c r="I119" s="17"/>
      <c r="J119" s="5">
        <v>10000</v>
      </c>
      <c r="K119" s="5" t="s">
        <v>211</v>
      </c>
      <c r="L119" s="5">
        <v>1000</v>
      </c>
      <c r="M119" t="s">
        <v>226</v>
      </c>
      <c r="O119" s="5">
        <f t="shared" si="2"/>
        <v>1</v>
      </c>
      <c r="P119" s="5">
        <f>VLOOKUP(A119,[1]komissios_anyaglista!$A:$J,10,0)</f>
        <v>80</v>
      </c>
      <c r="Q119" s="5">
        <f t="shared" si="3"/>
        <v>800000</v>
      </c>
      <c r="U119" t="s">
        <v>225</v>
      </c>
      <c r="V119" t="s">
        <v>30</v>
      </c>
    </row>
    <row r="120" spans="1:22" x14ac:dyDescent="0.3">
      <c r="A120" t="s">
        <v>215</v>
      </c>
      <c r="B120" t="s">
        <v>210</v>
      </c>
      <c r="D120" s="1">
        <v>10000</v>
      </c>
      <c r="E120" s="1">
        <v>220</v>
      </c>
      <c r="F120" s="1">
        <v>180</v>
      </c>
      <c r="G120" s="1">
        <v>180</v>
      </c>
      <c r="H120" s="1">
        <v>80</v>
      </c>
      <c r="I120" s="17"/>
      <c r="J120" s="5">
        <v>10000</v>
      </c>
      <c r="K120" s="5" t="s">
        <v>211</v>
      </c>
      <c r="L120" s="5">
        <v>1000</v>
      </c>
      <c r="M120" t="s">
        <v>226</v>
      </c>
      <c r="O120" s="5">
        <f t="shared" si="2"/>
        <v>1</v>
      </c>
      <c r="P120" s="5">
        <f>VLOOKUP(A120,[1]komissios_anyaglista!$A:$J,10,0)</f>
        <v>80</v>
      </c>
      <c r="Q120" s="5">
        <f t="shared" si="3"/>
        <v>800000</v>
      </c>
      <c r="U120" t="s">
        <v>225</v>
      </c>
      <c r="V120" t="s">
        <v>30</v>
      </c>
    </row>
    <row r="121" spans="1:22" x14ac:dyDescent="0.3">
      <c r="A121" t="s">
        <v>216</v>
      </c>
      <c r="B121" t="s">
        <v>210</v>
      </c>
      <c r="D121" s="1">
        <v>10000</v>
      </c>
      <c r="E121" s="1">
        <v>220</v>
      </c>
      <c r="F121" s="1">
        <v>180</v>
      </c>
      <c r="G121" s="1">
        <v>180</v>
      </c>
      <c r="H121" s="1">
        <v>80</v>
      </c>
      <c r="I121" s="17"/>
      <c r="J121" s="5">
        <v>10000</v>
      </c>
      <c r="K121" s="5" t="s">
        <v>211</v>
      </c>
      <c r="L121" s="5">
        <v>1000</v>
      </c>
      <c r="M121" t="s">
        <v>226</v>
      </c>
      <c r="O121" s="5">
        <f t="shared" si="2"/>
        <v>1</v>
      </c>
      <c r="P121" s="5">
        <f>VLOOKUP(A121,[1]komissios_anyaglista!$A:$J,10,0)</f>
        <v>80</v>
      </c>
      <c r="Q121" s="5">
        <f t="shared" si="3"/>
        <v>800000</v>
      </c>
      <c r="U121" t="s">
        <v>225</v>
      </c>
      <c r="V121" t="s">
        <v>30</v>
      </c>
    </row>
    <row r="122" spans="1:22" x14ac:dyDescent="0.3">
      <c r="A122" t="s">
        <v>217</v>
      </c>
      <c r="B122" t="s">
        <v>210</v>
      </c>
      <c r="D122" s="1">
        <v>10000</v>
      </c>
      <c r="E122" s="1">
        <v>220</v>
      </c>
      <c r="F122" s="1">
        <v>180</v>
      </c>
      <c r="G122" s="1">
        <v>180</v>
      </c>
      <c r="H122" s="1">
        <v>80</v>
      </c>
      <c r="I122" s="17"/>
      <c r="J122" s="5">
        <v>10000</v>
      </c>
      <c r="K122" s="5" t="s">
        <v>211</v>
      </c>
      <c r="L122" s="5">
        <v>1000</v>
      </c>
      <c r="M122" t="s">
        <v>226</v>
      </c>
      <c r="P122" s="5">
        <f>VLOOKUP(A122,[1]komissios_anyaglista!$A:$J,10,0)</f>
        <v>80</v>
      </c>
      <c r="Q122" s="5">
        <f t="shared" si="3"/>
        <v>800000</v>
      </c>
      <c r="U122" t="s">
        <v>225</v>
      </c>
      <c r="V122" t="s">
        <v>30</v>
      </c>
    </row>
    <row r="123" spans="1:22" x14ac:dyDescent="0.3">
      <c r="J123" s="5"/>
      <c r="K123" s="5"/>
      <c r="Q123" s="5">
        <f t="shared" si="3"/>
        <v>0</v>
      </c>
    </row>
    <row r="124" spans="1:22" x14ac:dyDescent="0.3">
      <c r="J124" s="5"/>
      <c r="K124" s="5"/>
      <c r="Q124" s="5">
        <f t="shared" si="3"/>
        <v>0</v>
      </c>
    </row>
    <row r="125" spans="1:22" x14ac:dyDescent="0.3">
      <c r="A125" t="s">
        <v>237</v>
      </c>
      <c r="B125" t="s">
        <v>269</v>
      </c>
      <c r="I125" t="s">
        <v>266</v>
      </c>
      <c r="J125" s="7">
        <v>16</v>
      </c>
      <c r="K125" t="s">
        <v>266</v>
      </c>
      <c r="L125" s="7">
        <v>16</v>
      </c>
      <c r="M125" t="s">
        <v>253</v>
      </c>
      <c r="P125" s="14">
        <v>20</v>
      </c>
      <c r="Q125" s="5">
        <f t="shared" si="3"/>
        <v>320</v>
      </c>
      <c r="V125" t="s">
        <v>136</v>
      </c>
    </row>
    <row r="126" spans="1:22" x14ac:dyDescent="0.3">
      <c r="A126" t="s">
        <v>238</v>
      </c>
      <c r="B126" t="s">
        <v>270</v>
      </c>
      <c r="I126" t="s">
        <v>266</v>
      </c>
      <c r="J126" s="7">
        <v>16</v>
      </c>
      <c r="K126" t="s">
        <v>266</v>
      </c>
      <c r="L126" s="7">
        <v>16</v>
      </c>
      <c r="M126" t="s">
        <v>253</v>
      </c>
      <c r="P126" s="14">
        <v>20</v>
      </c>
      <c r="Q126" s="5">
        <f t="shared" si="3"/>
        <v>320</v>
      </c>
      <c r="V126" t="s">
        <v>136</v>
      </c>
    </row>
    <row r="127" spans="1:22" x14ac:dyDescent="0.3">
      <c r="A127" t="s">
        <v>239</v>
      </c>
      <c r="B127" t="s">
        <v>271</v>
      </c>
      <c r="I127" t="s">
        <v>266</v>
      </c>
      <c r="J127" s="7">
        <v>16</v>
      </c>
      <c r="K127" t="s">
        <v>266</v>
      </c>
      <c r="L127" s="7">
        <v>16</v>
      </c>
      <c r="M127" t="s">
        <v>253</v>
      </c>
      <c r="P127" s="14">
        <v>20</v>
      </c>
      <c r="Q127" s="5">
        <f t="shared" si="3"/>
        <v>320</v>
      </c>
      <c r="V127" t="s">
        <v>136</v>
      </c>
    </row>
    <row r="128" spans="1:22" x14ac:dyDescent="0.3">
      <c r="A128" t="s">
        <v>240</v>
      </c>
      <c r="B128" t="s">
        <v>272</v>
      </c>
      <c r="I128" t="s">
        <v>266</v>
      </c>
      <c r="J128" s="7">
        <v>16</v>
      </c>
      <c r="K128" t="s">
        <v>266</v>
      </c>
      <c r="L128" s="7">
        <v>16</v>
      </c>
      <c r="M128" t="s">
        <v>253</v>
      </c>
      <c r="P128" s="14">
        <v>20</v>
      </c>
      <c r="Q128" s="5">
        <f t="shared" si="3"/>
        <v>320</v>
      </c>
      <c r="V128" t="s">
        <v>136</v>
      </c>
    </row>
    <row r="129" spans="1:22" x14ac:dyDescent="0.3">
      <c r="A129" t="s">
        <v>241</v>
      </c>
      <c r="B129" t="s">
        <v>273</v>
      </c>
      <c r="I129" t="s">
        <v>266</v>
      </c>
      <c r="J129" s="7">
        <v>16</v>
      </c>
      <c r="K129" t="s">
        <v>266</v>
      </c>
      <c r="L129" s="7">
        <v>16</v>
      </c>
      <c r="M129" t="s">
        <v>253</v>
      </c>
      <c r="P129" s="14">
        <v>20</v>
      </c>
      <c r="Q129" s="5">
        <f t="shared" si="3"/>
        <v>320</v>
      </c>
      <c r="V129" t="s">
        <v>136</v>
      </c>
    </row>
    <row r="130" spans="1:22" x14ac:dyDescent="0.3">
      <c r="A130" t="s">
        <v>242</v>
      </c>
      <c r="B130" t="s">
        <v>274</v>
      </c>
      <c r="I130" t="s">
        <v>266</v>
      </c>
      <c r="J130" s="7">
        <v>16</v>
      </c>
      <c r="K130" t="s">
        <v>266</v>
      </c>
      <c r="L130" s="7">
        <v>16</v>
      </c>
      <c r="M130" t="s">
        <v>253</v>
      </c>
      <c r="P130" s="14">
        <v>20</v>
      </c>
      <c r="Q130" s="5">
        <f t="shared" si="3"/>
        <v>320</v>
      </c>
      <c r="V130" t="s">
        <v>136</v>
      </c>
    </row>
    <row r="131" spans="1:22" x14ac:dyDescent="0.3">
      <c r="A131" t="s">
        <v>243</v>
      </c>
      <c r="B131" t="s">
        <v>275</v>
      </c>
      <c r="I131" t="s">
        <v>266</v>
      </c>
      <c r="J131" s="7">
        <v>16</v>
      </c>
      <c r="K131" t="s">
        <v>266</v>
      </c>
      <c r="L131" s="7">
        <v>16</v>
      </c>
      <c r="M131" t="s">
        <v>253</v>
      </c>
      <c r="P131" s="14">
        <v>20</v>
      </c>
      <c r="Q131" s="5">
        <f t="shared" ref="Q131:Q146" si="4">J131*P131</f>
        <v>320</v>
      </c>
      <c r="V131" t="s">
        <v>136</v>
      </c>
    </row>
    <row r="132" spans="1:22" x14ac:dyDescent="0.3">
      <c r="A132" t="s">
        <v>244</v>
      </c>
      <c r="B132" t="s">
        <v>276</v>
      </c>
      <c r="I132" t="s">
        <v>267</v>
      </c>
      <c r="J132" s="7">
        <v>16</v>
      </c>
      <c r="K132" t="s">
        <v>267</v>
      </c>
      <c r="L132" s="7">
        <v>16</v>
      </c>
      <c r="M132" t="s">
        <v>253</v>
      </c>
      <c r="P132" s="14">
        <v>15</v>
      </c>
      <c r="Q132" s="5">
        <f t="shared" si="4"/>
        <v>240</v>
      </c>
      <c r="V132" t="s">
        <v>136</v>
      </c>
    </row>
    <row r="133" spans="1:22" x14ac:dyDescent="0.3">
      <c r="A133" t="s">
        <v>245</v>
      </c>
      <c r="B133" t="s">
        <v>277</v>
      </c>
      <c r="I133" t="s">
        <v>267</v>
      </c>
      <c r="J133" s="7">
        <v>16</v>
      </c>
      <c r="K133" t="s">
        <v>267</v>
      </c>
      <c r="L133" s="7">
        <v>16</v>
      </c>
      <c r="M133" t="s">
        <v>253</v>
      </c>
      <c r="P133" s="14">
        <v>15</v>
      </c>
      <c r="Q133" s="5">
        <f t="shared" si="4"/>
        <v>240</v>
      </c>
      <c r="V133" t="s">
        <v>136</v>
      </c>
    </row>
    <row r="134" spans="1:22" x14ac:dyDescent="0.3">
      <c r="A134" t="s">
        <v>246</v>
      </c>
      <c r="B134" t="s">
        <v>278</v>
      </c>
      <c r="I134" t="s">
        <v>267</v>
      </c>
      <c r="J134" s="7">
        <v>16</v>
      </c>
      <c r="K134" t="s">
        <v>267</v>
      </c>
      <c r="L134" s="7">
        <v>16</v>
      </c>
      <c r="M134" t="s">
        <v>253</v>
      </c>
      <c r="P134" s="14">
        <v>15</v>
      </c>
      <c r="Q134" s="5">
        <f t="shared" si="4"/>
        <v>240</v>
      </c>
      <c r="V134" t="s">
        <v>136</v>
      </c>
    </row>
    <row r="135" spans="1:22" x14ac:dyDescent="0.3">
      <c r="A135" t="s">
        <v>247</v>
      </c>
      <c r="B135" t="s">
        <v>279</v>
      </c>
      <c r="I135" t="s">
        <v>267</v>
      </c>
      <c r="J135" s="7">
        <v>16</v>
      </c>
      <c r="K135" t="s">
        <v>267</v>
      </c>
      <c r="L135" s="7">
        <v>16</v>
      </c>
      <c r="M135" t="s">
        <v>253</v>
      </c>
      <c r="P135" s="14">
        <v>15</v>
      </c>
      <c r="Q135" s="5">
        <f t="shared" si="4"/>
        <v>240</v>
      </c>
      <c r="V135" t="s">
        <v>136</v>
      </c>
    </row>
    <row r="136" spans="1:22" x14ac:dyDescent="0.3">
      <c r="A136" t="s">
        <v>248</v>
      </c>
      <c r="B136" t="s">
        <v>280</v>
      </c>
      <c r="I136" t="s">
        <v>267</v>
      </c>
      <c r="J136" s="7">
        <v>16</v>
      </c>
      <c r="K136" t="s">
        <v>267</v>
      </c>
      <c r="L136" s="7">
        <v>16</v>
      </c>
      <c r="M136" t="s">
        <v>253</v>
      </c>
      <c r="P136" s="14">
        <v>15</v>
      </c>
      <c r="Q136" s="5">
        <f t="shared" si="4"/>
        <v>240</v>
      </c>
      <c r="V136" t="s">
        <v>136</v>
      </c>
    </row>
    <row r="137" spans="1:22" x14ac:dyDescent="0.3">
      <c r="A137" t="s">
        <v>249</v>
      </c>
      <c r="B137" t="s">
        <v>281</v>
      </c>
      <c r="I137" t="s">
        <v>267</v>
      </c>
      <c r="J137" s="7">
        <v>16</v>
      </c>
      <c r="K137" t="s">
        <v>267</v>
      </c>
      <c r="L137" s="7">
        <v>16</v>
      </c>
      <c r="M137" t="s">
        <v>253</v>
      </c>
      <c r="P137" s="14">
        <v>15</v>
      </c>
      <c r="Q137" s="5">
        <f t="shared" si="4"/>
        <v>240</v>
      </c>
      <c r="V137" t="s">
        <v>136</v>
      </c>
    </row>
    <row r="138" spans="1:22" x14ac:dyDescent="0.3">
      <c r="A138" t="s">
        <v>250</v>
      </c>
      <c r="B138" t="s">
        <v>282</v>
      </c>
      <c r="I138" t="s">
        <v>267</v>
      </c>
      <c r="J138" s="7">
        <v>16</v>
      </c>
      <c r="K138" t="s">
        <v>267</v>
      </c>
      <c r="L138" s="7">
        <v>16</v>
      </c>
      <c r="M138" t="s">
        <v>253</v>
      </c>
      <c r="P138" s="14">
        <v>15</v>
      </c>
      <c r="Q138" s="5">
        <f t="shared" si="4"/>
        <v>240</v>
      </c>
      <c r="V138" t="s">
        <v>136</v>
      </c>
    </row>
    <row r="139" spans="1:22" x14ac:dyDescent="0.3">
      <c r="A139" t="s">
        <v>251</v>
      </c>
      <c r="B139" t="s">
        <v>283</v>
      </c>
      <c r="I139" t="s">
        <v>266</v>
      </c>
      <c r="J139" s="7">
        <v>16</v>
      </c>
      <c r="K139" t="s">
        <v>266</v>
      </c>
      <c r="L139" s="7">
        <v>16</v>
      </c>
      <c r="M139" t="s">
        <v>253</v>
      </c>
      <c r="P139" s="14">
        <v>20</v>
      </c>
      <c r="Q139" s="5">
        <f t="shared" si="4"/>
        <v>320</v>
      </c>
      <c r="V139" t="s">
        <v>136</v>
      </c>
    </row>
    <row r="140" spans="1:22" x14ac:dyDescent="0.3">
      <c r="A140" t="s">
        <v>252</v>
      </c>
      <c r="B140" t="s">
        <v>284</v>
      </c>
      <c r="I140" t="s">
        <v>266</v>
      </c>
      <c r="J140" s="7">
        <v>16</v>
      </c>
      <c r="K140" t="s">
        <v>266</v>
      </c>
      <c r="L140" s="7">
        <v>16</v>
      </c>
      <c r="M140" t="s">
        <v>253</v>
      </c>
      <c r="P140" s="14">
        <v>20</v>
      </c>
      <c r="Q140" s="5">
        <f t="shared" si="4"/>
        <v>320</v>
      </c>
      <c r="V140" t="s">
        <v>136</v>
      </c>
    </row>
    <row r="141" spans="1:22" x14ac:dyDescent="0.3">
      <c r="A141" t="s">
        <v>285</v>
      </c>
      <c r="B141" t="s">
        <v>291</v>
      </c>
      <c r="I141" t="s">
        <v>267</v>
      </c>
      <c r="J141" s="7">
        <v>16</v>
      </c>
      <c r="K141" t="s">
        <v>267</v>
      </c>
      <c r="L141" s="7">
        <v>16</v>
      </c>
      <c r="M141" t="s">
        <v>253</v>
      </c>
      <c r="P141" s="5">
        <v>15</v>
      </c>
      <c r="Q141" s="5">
        <f t="shared" si="4"/>
        <v>240</v>
      </c>
      <c r="V141" t="s">
        <v>136</v>
      </c>
    </row>
    <row r="142" spans="1:22" x14ac:dyDescent="0.3">
      <c r="A142" t="s">
        <v>286</v>
      </c>
      <c r="B142" t="s">
        <v>292</v>
      </c>
      <c r="I142" t="s">
        <v>266</v>
      </c>
      <c r="J142" s="7">
        <v>16</v>
      </c>
      <c r="K142" t="s">
        <v>266</v>
      </c>
      <c r="L142" s="7">
        <v>16</v>
      </c>
      <c r="M142" t="s">
        <v>253</v>
      </c>
      <c r="P142" s="5">
        <v>20</v>
      </c>
      <c r="Q142" s="5">
        <f t="shared" si="4"/>
        <v>320</v>
      </c>
      <c r="V142" t="s">
        <v>136</v>
      </c>
    </row>
    <row r="143" spans="1:22" x14ac:dyDescent="0.3">
      <c r="A143" t="s">
        <v>287</v>
      </c>
      <c r="B143" t="s">
        <v>293</v>
      </c>
      <c r="I143" t="s">
        <v>266</v>
      </c>
      <c r="J143" s="7">
        <v>16</v>
      </c>
      <c r="K143" t="s">
        <v>266</v>
      </c>
      <c r="L143" s="7">
        <v>16</v>
      </c>
      <c r="M143" t="s">
        <v>253</v>
      </c>
      <c r="P143" s="5">
        <v>20</v>
      </c>
      <c r="Q143" s="5">
        <f t="shared" si="4"/>
        <v>320</v>
      </c>
      <c r="V143" t="s">
        <v>136</v>
      </c>
    </row>
    <row r="144" spans="1:22" x14ac:dyDescent="0.3">
      <c r="A144" t="s">
        <v>288</v>
      </c>
      <c r="B144" t="s">
        <v>294</v>
      </c>
      <c r="I144" t="s">
        <v>267</v>
      </c>
      <c r="J144" s="7">
        <v>16</v>
      </c>
      <c r="K144" t="s">
        <v>267</v>
      </c>
      <c r="L144" s="7">
        <v>16</v>
      </c>
      <c r="M144" t="s">
        <v>253</v>
      </c>
      <c r="P144" s="5">
        <v>15</v>
      </c>
      <c r="Q144" s="5">
        <f t="shared" si="4"/>
        <v>240</v>
      </c>
      <c r="V144" t="s">
        <v>136</v>
      </c>
    </row>
    <row r="145" spans="1:22" x14ac:dyDescent="0.3">
      <c r="A145" t="s">
        <v>289</v>
      </c>
      <c r="B145" t="s">
        <v>295</v>
      </c>
      <c r="I145" t="s">
        <v>266</v>
      </c>
      <c r="J145" s="7">
        <v>16</v>
      </c>
      <c r="K145" t="s">
        <v>266</v>
      </c>
      <c r="L145" s="7">
        <v>16</v>
      </c>
      <c r="M145" t="s">
        <v>253</v>
      </c>
      <c r="P145" s="5">
        <v>20</v>
      </c>
      <c r="Q145" s="5">
        <f t="shared" si="4"/>
        <v>320</v>
      </c>
      <c r="V145" t="s">
        <v>136</v>
      </c>
    </row>
    <row r="146" spans="1:22" x14ac:dyDescent="0.3">
      <c r="A146" t="s">
        <v>290</v>
      </c>
      <c r="B146" t="s">
        <v>296</v>
      </c>
      <c r="I146" t="s">
        <v>266</v>
      </c>
      <c r="J146" s="7">
        <v>16</v>
      </c>
      <c r="K146" t="s">
        <v>266</v>
      </c>
      <c r="L146" s="7">
        <v>16</v>
      </c>
      <c r="M146" t="s">
        <v>253</v>
      </c>
      <c r="P146" s="5">
        <v>20</v>
      </c>
      <c r="Q146" s="5">
        <f t="shared" si="4"/>
        <v>320</v>
      </c>
      <c r="V146" t="s">
        <v>136</v>
      </c>
    </row>
    <row r="147" spans="1:22" x14ac:dyDescent="0.3">
      <c r="J147" s="5"/>
      <c r="K147" s="5"/>
    </row>
    <row r="148" spans="1:22" x14ac:dyDescent="0.3">
      <c r="J148" s="5"/>
      <c r="K148" s="5"/>
    </row>
    <row r="149" spans="1:22" x14ac:dyDescent="0.3">
      <c r="J149" s="5"/>
      <c r="K149" s="5"/>
    </row>
    <row r="150" spans="1:22" x14ac:dyDescent="0.3">
      <c r="J150" s="5"/>
      <c r="K150" s="5"/>
    </row>
    <row r="151" spans="1:22" x14ac:dyDescent="0.3">
      <c r="J151" s="5"/>
      <c r="K151" s="5"/>
    </row>
    <row r="152" spans="1:22" x14ac:dyDescent="0.3">
      <c r="J152" s="5"/>
      <c r="K152" s="5"/>
    </row>
    <row r="153" spans="1:22" x14ac:dyDescent="0.3">
      <c r="J153" s="5"/>
      <c r="K153" s="5"/>
    </row>
    <row r="154" spans="1:22" x14ac:dyDescent="0.3">
      <c r="J154" s="5"/>
      <c r="K154" s="5"/>
    </row>
    <row r="155" spans="1:22" x14ac:dyDescent="0.3">
      <c r="J155" s="5"/>
      <c r="K155" s="5"/>
    </row>
    <row r="156" spans="1:22" x14ac:dyDescent="0.3">
      <c r="J156" s="5"/>
      <c r="K156" s="5"/>
    </row>
    <row r="157" spans="1:22" x14ac:dyDescent="0.3">
      <c r="J157" s="5"/>
      <c r="K157" s="5"/>
    </row>
    <row r="158" spans="1:22" x14ac:dyDescent="0.3">
      <c r="J158" s="5"/>
      <c r="K158" s="5"/>
    </row>
    <row r="159" spans="1:22" x14ac:dyDescent="0.3">
      <c r="J159" s="5"/>
      <c r="K159" s="5"/>
    </row>
    <row r="160" spans="1:22" x14ac:dyDescent="0.3">
      <c r="J160" s="5"/>
      <c r="K160" s="5"/>
    </row>
    <row r="161" spans="10:11" x14ac:dyDescent="0.3">
      <c r="J161" s="5"/>
      <c r="K161" s="5"/>
    </row>
    <row r="162" spans="10:11" x14ac:dyDescent="0.3">
      <c r="J162" s="5"/>
      <c r="K162" s="5"/>
    </row>
    <row r="163" spans="10:11" x14ac:dyDescent="0.3">
      <c r="J163" s="5"/>
      <c r="K163" s="5"/>
    </row>
    <row r="164" spans="10:11" x14ac:dyDescent="0.3">
      <c r="J164" s="5"/>
      <c r="K164" s="5"/>
    </row>
    <row r="165" spans="10:11" x14ac:dyDescent="0.3">
      <c r="J165" s="5"/>
      <c r="K165" s="5"/>
    </row>
    <row r="166" spans="10:11" x14ac:dyDescent="0.3">
      <c r="J166" s="5"/>
      <c r="K166" s="5"/>
    </row>
    <row r="167" spans="10:11" x14ac:dyDescent="0.3">
      <c r="J167" s="5"/>
      <c r="K167" s="5"/>
    </row>
    <row r="168" spans="10:11" x14ac:dyDescent="0.3">
      <c r="J168" s="5"/>
      <c r="K168" s="5"/>
    </row>
    <row r="169" spans="10:11" x14ac:dyDescent="0.3">
      <c r="J169" s="5"/>
      <c r="K169" s="5"/>
    </row>
    <row r="170" spans="10:11" x14ac:dyDescent="0.3">
      <c r="J170" s="5"/>
      <c r="K170" s="5"/>
    </row>
    <row r="171" spans="10:11" x14ac:dyDescent="0.3">
      <c r="J171" s="5"/>
      <c r="K171" s="5"/>
    </row>
    <row r="172" spans="10:11" x14ac:dyDescent="0.3">
      <c r="J172" s="5"/>
      <c r="K172" s="5"/>
    </row>
    <row r="173" spans="10:11" x14ac:dyDescent="0.3">
      <c r="J173" s="5"/>
      <c r="K173" s="5"/>
    </row>
    <row r="174" spans="10:11" x14ac:dyDescent="0.3">
      <c r="J174" s="5"/>
      <c r="K174" s="5"/>
    </row>
    <row r="175" spans="10:11" x14ac:dyDescent="0.3">
      <c r="J175" s="5"/>
      <c r="K175" s="5"/>
    </row>
    <row r="176" spans="10:11" x14ac:dyDescent="0.3">
      <c r="J176" s="5"/>
      <c r="K176" s="5"/>
    </row>
    <row r="177" spans="10:11" x14ac:dyDescent="0.3">
      <c r="J177" s="5"/>
      <c r="K177" s="5"/>
    </row>
    <row r="178" spans="10:11" x14ac:dyDescent="0.3">
      <c r="J178" s="5"/>
      <c r="K178" s="5"/>
    </row>
    <row r="179" spans="10:11" x14ac:dyDescent="0.3">
      <c r="J179" s="5"/>
      <c r="K179" s="5"/>
    </row>
    <row r="180" spans="10:11" x14ac:dyDescent="0.3">
      <c r="J180" s="5"/>
      <c r="K180" s="5"/>
    </row>
    <row r="181" spans="10:11" x14ac:dyDescent="0.3">
      <c r="J181" s="5"/>
      <c r="K181" s="5"/>
    </row>
    <row r="182" spans="10:11" x14ac:dyDescent="0.3">
      <c r="J182" s="5"/>
      <c r="K182" s="5"/>
    </row>
    <row r="183" spans="10:11" x14ac:dyDescent="0.3">
      <c r="J183" s="5"/>
      <c r="K183" s="5"/>
    </row>
    <row r="184" spans="10:11" x14ac:dyDescent="0.3">
      <c r="J184" s="5"/>
      <c r="K184" s="5"/>
    </row>
    <row r="185" spans="10:11" x14ac:dyDescent="0.3">
      <c r="J185" s="5"/>
      <c r="K185" s="5"/>
    </row>
    <row r="186" spans="10:11" x14ac:dyDescent="0.3">
      <c r="J186" s="5"/>
      <c r="K186" s="5"/>
    </row>
    <row r="187" spans="10:11" x14ac:dyDescent="0.3">
      <c r="J187" s="5"/>
      <c r="K187" s="5"/>
    </row>
    <row r="188" spans="10:11" x14ac:dyDescent="0.3">
      <c r="J188" s="5"/>
      <c r="K188" s="5"/>
    </row>
    <row r="189" spans="10:11" x14ac:dyDescent="0.3">
      <c r="J189" s="5"/>
      <c r="K189" s="5"/>
    </row>
    <row r="190" spans="10:11" x14ac:dyDescent="0.3">
      <c r="J190" s="5"/>
      <c r="K190" s="5"/>
    </row>
    <row r="191" spans="10:11" x14ac:dyDescent="0.3">
      <c r="J191" s="5"/>
      <c r="K191" s="5"/>
    </row>
    <row r="192" spans="10:11" x14ac:dyDescent="0.3">
      <c r="J192" s="5"/>
      <c r="K192" s="5"/>
    </row>
    <row r="193" spans="10:11" x14ac:dyDescent="0.3">
      <c r="J193" s="5"/>
      <c r="K193" s="5"/>
    </row>
    <row r="194" spans="10:11" x14ac:dyDescent="0.3">
      <c r="J194" s="5"/>
      <c r="K194" s="5"/>
    </row>
    <row r="195" spans="10:11" x14ac:dyDescent="0.3">
      <c r="J195" s="5"/>
      <c r="K195" s="5"/>
    </row>
    <row r="196" spans="10:11" x14ac:dyDescent="0.3">
      <c r="J196" s="5"/>
      <c r="K196" s="5"/>
    </row>
    <row r="197" spans="10:11" x14ac:dyDescent="0.3">
      <c r="J197" s="5"/>
      <c r="K197" s="5"/>
    </row>
    <row r="198" spans="10:11" x14ac:dyDescent="0.3">
      <c r="J198" s="5"/>
      <c r="K198" s="5"/>
    </row>
    <row r="199" spans="10:11" x14ac:dyDescent="0.3">
      <c r="J199" s="5"/>
      <c r="K199" s="5"/>
    </row>
    <row r="200" spans="10:11" x14ac:dyDescent="0.3">
      <c r="J200" s="5"/>
      <c r="K200" s="5"/>
    </row>
    <row r="201" spans="10:11" x14ac:dyDescent="0.3">
      <c r="J201" s="5"/>
      <c r="K201" s="5"/>
    </row>
    <row r="202" spans="10:11" x14ac:dyDescent="0.3">
      <c r="J202" s="5"/>
      <c r="K202" s="5"/>
    </row>
    <row r="203" spans="10:11" x14ac:dyDescent="0.3">
      <c r="J203" s="5"/>
      <c r="K203" s="5"/>
    </row>
    <row r="204" spans="10:11" x14ac:dyDescent="0.3">
      <c r="J204" s="5"/>
      <c r="K204" s="5"/>
    </row>
    <row r="205" spans="10:11" x14ac:dyDescent="0.3">
      <c r="J205" s="5"/>
      <c r="K205" s="5"/>
    </row>
    <row r="206" spans="10:11" x14ac:dyDescent="0.3">
      <c r="J206" s="5"/>
      <c r="K206" s="5"/>
    </row>
    <row r="207" spans="10:11" x14ac:dyDescent="0.3">
      <c r="J207" s="5"/>
      <c r="K207" s="5"/>
    </row>
    <row r="208" spans="10:11" x14ac:dyDescent="0.3">
      <c r="J208" s="5"/>
      <c r="K208" s="5"/>
    </row>
    <row r="209" spans="10:11" x14ac:dyDescent="0.3">
      <c r="J209" s="5"/>
      <c r="K209" s="5"/>
    </row>
    <row r="210" spans="10:11" x14ac:dyDescent="0.3">
      <c r="J210" s="5"/>
      <c r="K210" s="5"/>
    </row>
    <row r="211" spans="10:11" x14ac:dyDescent="0.3">
      <c r="J211" s="5"/>
      <c r="K211" s="5"/>
    </row>
    <row r="212" spans="10:11" x14ac:dyDescent="0.3">
      <c r="J212" s="5"/>
      <c r="K212" s="5"/>
    </row>
    <row r="213" spans="10:11" x14ac:dyDescent="0.3">
      <c r="J213" s="5"/>
      <c r="K213" s="5"/>
    </row>
    <row r="214" spans="10:11" x14ac:dyDescent="0.3">
      <c r="J214" s="5"/>
      <c r="K214" s="5"/>
    </row>
    <row r="215" spans="10:11" x14ac:dyDescent="0.3">
      <c r="J215" s="5"/>
      <c r="K215" s="5"/>
    </row>
    <row r="216" spans="10:11" x14ac:dyDescent="0.3">
      <c r="J216" s="5"/>
      <c r="K216" s="5"/>
    </row>
    <row r="217" spans="10:11" x14ac:dyDescent="0.3">
      <c r="J217" s="5"/>
      <c r="K217" s="5"/>
    </row>
    <row r="218" spans="10:11" x14ac:dyDescent="0.3">
      <c r="J218" s="5"/>
      <c r="K218" s="5"/>
    </row>
    <row r="219" spans="10:11" x14ac:dyDescent="0.3">
      <c r="J219" s="5"/>
      <c r="K219" s="5"/>
    </row>
    <row r="220" spans="10:11" x14ac:dyDescent="0.3">
      <c r="J220" s="5"/>
      <c r="K220" s="5"/>
    </row>
    <row r="221" spans="10:11" x14ac:dyDescent="0.3">
      <c r="J221" s="5"/>
      <c r="K221" s="5"/>
    </row>
    <row r="222" spans="10:11" x14ac:dyDescent="0.3">
      <c r="J222" s="5"/>
      <c r="K222" s="5"/>
    </row>
    <row r="223" spans="10:11" x14ac:dyDescent="0.3">
      <c r="J223" s="5"/>
      <c r="K223" s="5"/>
    </row>
    <row r="224" spans="10:11" x14ac:dyDescent="0.3">
      <c r="J224" s="5"/>
      <c r="K224" s="5"/>
    </row>
    <row r="225" spans="10:11" x14ac:dyDescent="0.3">
      <c r="J225" s="5"/>
      <c r="K225" s="5"/>
    </row>
    <row r="226" spans="10:11" x14ac:dyDescent="0.3">
      <c r="J226" s="5"/>
      <c r="K226" s="5"/>
    </row>
    <row r="227" spans="10:11" x14ac:dyDescent="0.3">
      <c r="J227" s="5"/>
      <c r="K227" s="5"/>
    </row>
    <row r="228" spans="10:11" x14ac:dyDescent="0.3">
      <c r="J228" s="5"/>
      <c r="K228" s="5"/>
    </row>
    <row r="229" spans="10:11" x14ac:dyDescent="0.3">
      <c r="J229" s="5"/>
      <c r="K229" s="5"/>
    </row>
    <row r="230" spans="10:11" x14ac:dyDescent="0.3">
      <c r="J230" s="5"/>
      <c r="K230" s="5"/>
    </row>
    <row r="231" spans="10:11" x14ac:dyDescent="0.3">
      <c r="J231" s="5"/>
      <c r="K231" s="5"/>
    </row>
    <row r="232" spans="10:11" x14ac:dyDescent="0.3">
      <c r="J232" s="5"/>
      <c r="K232" s="5"/>
    </row>
    <row r="233" spans="10:11" x14ac:dyDescent="0.3">
      <c r="J233" s="5"/>
      <c r="K233" s="5"/>
    </row>
    <row r="234" spans="10:11" x14ac:dyDescent="0.3">
      <c r="J234" s="5"/>
      <c r="K234" s="5"/>
    </row>
    <row r="235" spans="10:11" x14ac:dyDescent="0.3">
      <c r="J235" s="5"/>
      <c r="K235" s="5"/>
    </row>
    <row r="236" spans="10:11" x14ac:dyDescent="0.3">
      <c r="J236" s="5"/>
      <c r="K236" s="5"/>
    </row>
    <row r="237" spans="10:11" x14ac:dyDescent="0.3">
      <c r="J237" s="5"/>
      <c r="K237" s="5"/>
    </row>
    <row r="238" spans="10:11" x14ac:dyDescent="0.3">
      <c r="J238" s="5"/>
      <c r="K238" s="5"/>
    </row>
    <row r="239" spans="10:11" x14ac:dyDescent="0.3">
      <c r="J239" s="5"/>
      <c r="K239" s="5"/>
    </row>
    <row r="240" spans="10:11" x14ac:dyDescent="0.3">
      <c r="J240" s="5"/>
      <c r="K240" s="5"/>
    </row>
    <row r="241" spans="10:11" x14ac:dyDescent="0.3">
      <c r="J241" s="5"/>
      <c r="K241" s="5"/>
    </row>
    <row r="242" spans="10:11" x14ac:dyDescent="0.3">
      <c r="J242" s="5"/>
      <c r="K242" s="5"/>
    </row>
    <row r="243" spans="10:11" x14ac:dyDescent="0.3">
      <c r="J243" s="5"/>
      <c r="K243" s="5"/>
    </row>
    <row r="244" spans="10:11" x14ac:dyDescent="0.3">
      <c r="J244" s="5"/>
      <c r="K244" s="5"/>
    </row>
    <row r="245" spans="10:11" x14ac:dyDescent="0.3">
      <c r="J245" s="5"/>
      <c r="K245" s="5"/>
    </row>
    <row r="246" spans="10:11" x14ac:dyDescent="0.3">
      <c r="J246" s="5"/>
      <c r="K246" s="5"/>
    </row>
    <row r="247" spans="10:11" x14ac:dyDescent="0.3">
      <c r="J247" s="5"/>
      <c r="K247" s="5"/>
    </row>
    <row r="248" spans="10:11" x14ac:dyDescent="0.3">
      <c r="J248" s="5"/>
      <c r="K248" s="5"/>
    </row>
    <row r="249" spans="10:11" x14ac:dyDescent="0.3">
      <c r="J249" s="5"/>
      <c r="K249" s="5"/>
    </row>
    <row r="250" spans="10:11" x14ac:dyDescent="0.3">
      <c r="J250" s="5"/>
      <c r="K250" s="5"/>
    </row>
    <row r="251" spans="10:11" x14ac:dyDescent="0.3">
      <c r="J251" s="5"/>
      <c r="K251" s="5"/>
    </row>
    <row r="252" spans="10:11" x14ac:dyDescent="0.3">
      <c r="J252" s="5"/>
      <c r="K252" s="5"/>
    </row>
    <row r="253" spans="10:11" x14ac:dyDescent="0.3">
      <c r="J253" s="5"/>
      <c r="K253" s="5"/>
    </row>
    <row r="254" spans="10:11" x14ac:dyDescent="0.3">
      <c r="J254" s="5"/>
      <c r="K254" s="5"/>
    </row>
    <row r="255" spans="10:11" x14ac:dyDescent="0.3">
      <c r="J255" s="5"/>
      <c r="K255" s="5"/>
    </row>
    <row r="256" spans="10:11" x14ac:dyDescent="0.3">
      <c r="J256" s="5"/>
      <c r="K256" s="5"/>
    </row>
    <row r="257" spans="10:11" x14ac:dyDescent="0.3">
      <c r="J257" s="5"/>
      <c r="K257" s="5"/>
    </row>
    <row r="258" spans="10:11" x14ac:dyDescent="0.3">
      <c r="J258" s="5"/>
      <c r="K258" s="5"/>
    </row>
    <row r="259" spans="10:11" x14ac:dyDescent="0.3">
      <c r="J259" s="5"/>
      <c r="K259" s="5"/>
    </row>
    <row r="260" spans="10:11" x14ac:dyDescent="0.3">
      <c r="J260" s="5"/>
      <c r="K260" s="5"/>
    </row>
    <row r="261" spans="10:11" x14ac:dyDescent="0.3">
      <c r="J261" s="5"/>
      <c r="K261" s="5"/>
    </row>
    <row r="262" spans="10:11" x14ac:dyDescent="0.3">
      <c r="J262" s="5"/>
      <c r="K262" s="5"/>
    </row>
    <row r="263" spans="10:11" x14ac:dyDescent="0.3">
      <c r="J263" s="5"/>
      <c r="K263" s="5"/>
    </row>
    <row r="264" spans="10:11" x14ac:dyDescent="0.3">
      <c r="J264" s="5"/>
      <c r="K264" s="5"/>
    </row>
    <row r="265" spans="10:11" x14ac:dyDescent="0.3">
      <c r="J265" s="5"/>
      <c r="K265" s="5"/>
    </row>
    <row r="266" spans="10:11" x14ac:dyDescent="0.3">
      <c r="J266" s="5"/>
      <c r="K266" s="5"/>
    </row>
    <row r="267" spans="10:11" x14ac:dyDescent="0.3">
      <c r="J267" s="5"/>
      <c r="K267" s="5"/>
    </row>
    <row r="268" spans="10:11" x14ac:dyDescent="0.3">
      <c r="J268" s="5"/>
      <c r="K268" s="5"/>
    </row>
    <row r="269" spans="10:11" x14ac:dyDescent="0.3">
      <c r="J269" s="5"/>
      <c r="K269" s="5"/>
    </row>
    <row r="270" spans="10:11" x14ac:dyDescent="0.3">
      <c r="J270" s="5"/>
      <c r="K270" s="5"/>
    </row>
    <row r="271" spans="10:11" x14ac:dyDescent="0.3">
      <c r="J271" s="5"/>
      <c r="K271" s="5"/>
    </row>
    <row r="272" spans="10:11" x14ac:dyDescent="0.3">
      <c r="J272" s="5"/>
      <c r="K272" s="5"/>
    </row>
    <row r="273" spans="10:11" x14ac:dyDescent="0.3">
      <c r="J273" s="5"/>
      <c r="K273" s="5"/>
    </row>
    <row r="274" spans="10:11" x14ac:dyDescent="0.3">
      <c r="J274" s="5"/>
      <c r="K274" s="5"/>
    </row>
    <row r="275" spans="10:11" x14ac:dyDescent="0.3">
      <c r="J275" s="5"/>
      <c r="K275" s="5"/>
    </row>
    <row r="276" spans="10:11" x14ac:dyDescent="0.3">
      <c r="J276" s="5"/>
      <c r="K276" s="5"/>
    </row>
    <row r="277" spans="10:11" x14ac:dyDescent="0.3">
      <c r="J277" s="5"/>
      <c r="K277" s="5"/>
    </row>
    <row r="278" spans="10:11" x14ac:dyDescent="0.3">
      <c r="J278" s="5"/>
      <c r="K278" s="5"/>
    </row>
    <row r="279" spans="10:11" x14ac:dyDescent="0.3">
      <c r="J279" s="5"/>
      <c r="K279" s="5"/>
    </row>
    <row r="280" spans="10:11" x14ac:dyDescent="0.3">
      <c r="J280" s="5"/>
      <c r="K280" s="5"/>
    </row>
    <row r="281" spans="10:11" x14ac:dyDescent="0.3">
      <c r="J281" s="5"/>
      <c r="K281" s="5"/>
    </row>
    <row r="282" spans="10:11" x14ac:dyDescent="0.3">
      <c r="J282" s="5"/>
      <c r="K282" s="5"/>
    </row>
    <row r="283" spans="10:11" x14ac:dyDescent="0.3">
      <c r="J283" s="5"/>
      <c r="K283" s="5"/>
    </row>
    <row r="284" spans="10:11" x14ac:dyDescent="0.3">
      <c r="J284" s="5"/>
      <c r="K284" s="5"/>
    </row>
    <row r="285" spans="10:11" x14ac:dyDescent="0.3">
      <c r="J285" s="5"/>
      <c r="K285" s="5"/>
    </row>
    <row r="286" spans="10:11" x14ac:dyDescent="0.3">
      <c r="J286" s="5"/>
      <c r="K286" s="5"/>
    </row>
    <row r="287" spans="10:11" x14ac:dyDescent="0.3">
      <c r="J287" s="5"/>
      <c r="K287" s="5"/>
    </row>
    <row r="288" spans="10:11" x14ac:dyDescent="0.3">
      <c r="J288" s="5"/>
      <c r="K288" s="5"/>
    </row>
    <row r="289" spans="10:11" x14ac:dyDescent="0.3">
      <c r="J289" s="5"/>
      <c r="K289" s="5"/>
    </row>
    <row r="290" spans="10:11" x14ac:dyDescent="0.3">
      <c r="J290" s="5"/>
      <c r="K290" s="5"/>
    </row>
    <row r="291" spans="10:11" x14ac:dyDescent="0.3">
      <c r="J291" s="5"/>
      <c r="K291" s="5"/>
    </row>
    <row r="292" spans="10:11" x14ac:dyDescent="0.3">
      <c r="J292" s="5"/>
      <c r="K292" s="5"/>
    </row>
    <row r="293" spans="10:11" x14ac:dyDescent="0.3">
      <c r="J293" s="5"/>
      <c r="K293" s="5"/>
    </row>
    <row r="294" spans="10:11" x14ac:dyDescent="0.3">
      <c r="J294" s="5"/>
      <c r="K294" s="5"/>
    </row>
    <row r="295" spans="10:11" x14ac:dyDescent="0.3">
      <c r="J295" s="5"/>
      <c r="K295" s="5"/>
    </row>
    <row r="296" spans="10:11" x14ac:dyDescent="0.3">
      <c r="J296" s="5"/>
      <c r="K296" s="5"/>
    </row>
    <row r="297" spans="10:11" x14ac:dyDescent="0.3">
      <c r="J297" s="5"/>
      <c r="K297" s="5"/>
    </row>
    <row r="298" spans="10:11" x14ac:dyDescent="0.3">
      <c r="J298" s="5"/>
      <c r="K298" s="5"/>
    </row>
    <row r="299" spans="10:11" x14ac:dyDescent="0.3">
      <c r="J299" s="5"/>
      <c r="K299" s="5"/>
    </row>
    <row r="300" spans="10:11" x14ac:dyDescent="0.3">
      <c r="J300" s="5"/>
      <c r="K300" s="5"/>
    </row>
    <row r="301" spans="10:11" x14ac:dyDescent="0.3">
      <c r="J301" s="5"/>
      <c r="K301" s="5"/>
    </row>
    <row r="302" spans="10:11" x14ac:dyDescent="0.3">
      <c r="J302" s="5"/>
      <c r="K302" s="5"/>
    </row>
    <row r="303" spans="10:11" x14ac:dyDescent="0.3">
      <c r="J303" s="5"/>
      <c r="K303" s="5"/>
    </row>
    <row r="304" spans="10:11" x14ac:dyDescent="0.3">
      <c r="J304" s="5"/>
      <c r="K304" s="5"/>
    </row>
    <row r="305" spans="10:11" x14ac:dyDescent="0.3">
      <c r="J305" s="5"/>
      <c r="K305" s="5"/>
    </row>
    <row r="306" spans="10:11" x14ac:dyDescent="0.3">
      <c r="J306" s="5"/>
      <c r="K306" s="5"/>
    </row>
    <row r="307" spans="10:11" x14ac:dyDescent="0.3">
      <c r="J307" s="5"/>
      <c r="K307" s="5"/>
    </row>
    <row r="308" spans="10:11" x14ac:dyDescent="0.3">
      <c r="J308" s="5"/>
      <c r="K308" s="5"/>
    </row>
    <row r="309" spans="10:11" x14ac:dyDescent="0.3">
      <c r="J309" s="5"/>
      <c r="K309" s="5"/>
    </row>
    <row r="310" spans="10:11" x14ac:dyDescent="0.3">
      <c r="J310" s="5"/>
      <c r="K310" s="5"/>
    </row>
    <row r="311" spans="10:11" x14ac:dyDescent="0.3">
      <c r="J311" s="5"/>
      <c r="K311" s="5"/>
    </row>
    <row r="312" spans="10:11" x14ac:dyDescent="0.3">
      <c r="J312" s="5"/>
      <c r="K312" s="5"/>
    </row>
    <row r="313" spans="10:11" x14ac:dyDescent="0.3">
      <c r="J313" s="5"/>
      <c r="K313" s="5"/>
    </row>
    <row r="314" spans="10:11" x14ac:dyDescent="0.3">
      <c r="J314" s="5"/>
      <c r="K314" s="5"/>
    </row>
    <row r="315" spans="10:11" x14ac:dyDescent="0.3">
      <c r="J315" s="5"/>
      <c r="K315" s="5"/>
    </row>
    <row r="316" spans="10:11" x14ac:dyDescent="0.3">
      <c r="J316" s="5"/>
      <c r="K316" s="5"/>
    </row>
    <row r="317" spans="10:11" x14ac:dyDescent="0.3">
      <c r="J317" s="5"/>
      <c r="K317" s="5"/>
    </row>
    <row r="318" spans="10:11" x14ac:dyDescent="0.3">
      <c r="J318" s="5"/>
      <c r="K318" s="5"/>
    </row>
    <row r="319" spans="10:11" x14ac:dyDescent="0.3">
      <c r="J319" s="5"/>
      <c r="K319" s="5"/>
    </row>
    <row r="320" spans="10:11" x14ac:dyDescent="0.3">
      <c r="J320" s="5"/>
      <c r="K320" s="5"/>
    </row>
    <row r="321" spans="10:11" x14ac:dyDescent="0.3">
      <c r="J321" s="5"/>
      <c r="K321" s="5"/>
    </row>
    <row r="322" spans="10:11" x14ac:dyDescent="0.3">
      <c r="J322" s="5"/>
      <c r="K322" s="5"/>
    </row>
    <row r="323" spans="10:11" x14ac:dyDescent="0.3">
      <c r="J323" s="5"/>
      <c r="K323" s="5"/>
    </row>
    <row r="324" spans="10:11" x14ac:dyDescent="0.3">
      <c r="J324" s="5"/>
      <c r="K324" s="5"/>
    </row>
    <row r="325" spans="10:11" x14ac:dyDescent="0.3">
      <c r="J325" s="5"/>
      <c r="K325" s="5"/>
    </row>
    <row r="326" spans="10:11" x14ac:dyDescent="0.3">
      <c r="J326" s="5"/>
      <c r="K326" s="5"/>
    </row>
    <row r="327" spans="10:11" x14ac:dyDescent="0.3">
      <c r="J327" s="5"/>
      <c r="K327" s="5"/>
    </row>
    <row r="328" spans="10:11" x14ac:dyDescent="0.3">
      <c r="J328" s="5"/>
      <c r="K328" s="5"/>
    </row>
    <row r="329" spans="10:11" x14ac:dyDescent="0.3">
      <c r="J329" s="5"/>
      <c r="K329" s="5"/>
    </row>
    <row r="330" spans="10:11" x14ac:dyDescent="0.3">
      <c r="J330" s="5"/>
      <c r="K330" s="5"/>
    </row>
    <row r="331" spans="10:11" x14ac:dyDescent="0.3">
      <c r="J331" s="5"/>
      <c r="K331" s="5"/>
    </row>
    <row r="332" spans="10:11" x14ac:dyDescent="0.3">
      <c r="J332" s="5"/>
      <c r="K332" s="5"/>
    </row>
    <row r="333" spans="10:11" x14ac:dyDescent="0.3">
      <c r="J333" s="5"/>
      <c r="K333" s="5"/>
    </row>
    <row r="334" spans="10:11" x14ac:dyDescent="0.3">
      <c r="J334" s="5"/>
      <c r="K334" s="5"/>
    </row>
  </sheetData>
  <autoFilter ref="A1:U122" xr:uid="{00000000-0009-0000-0000-000000000000}"/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R14"/>
  <sheetViews>
    <sheetView topLeftCell="K1" zoomScaleNormal="100" workbookViewId="0">
      <selection activeCell="R4" sqref="R4"/>
    </sheetView>
  </sheetViews>
  <sheetFormatPr defaultRowHeight="14.4" x14ac:dyDescent="0.3"/>
  <cols>
    <col min="11" max="11" width="13.5546875" bestFit="1" customWidth="1"/>
    <col min="12" max="12" width="13.5546875" customWidth="1"/>
    <col min="13" max="13" width="16" bestFit="1" customWidth="1"/>
    <col min="14" max="14" width="13.77734375" customWidth="1"/>
    <col min="15" max="15" width="17.5546875" customWidth="1"/>
    <col min="16" max="16" width="12.88671875" customWidth="1"/>
    <col min="17" max="17" width="13.33203125" customWidth="1"/>
    <col min="18" max="18" width="43.33203125" customWidth="1"/>
  </cols>
  <sheetData>
    <row r="1" spans="11:18" s="5" customFormat="1" ht="30" customHeight="1" x14ac:dyDescent="0.3">
      <c r="K1" s="8" t="s">
        <v>254</v>
      </c>
      <c r="L1" s="8" t="s">
        <v>298</v>
      </c>
      <c r="M1" s="4" t="s">
        <v>260</v>
      </c>
      <c r="N1" s="4" t="s">
        <v>261</v>
      </c>
      <c r="O1" s="8" t="s">
        <v>257</v>
      </c>
      <c r="P1" s="5" t="s">
        <v>297</v>
      </c>
      <c r="Q1" s="13" t="s">
        <v>319</v>
      </c>
      <c r="R1" s="5" t="s">
        <v>315</v>
      </c>
    </row>
    <row r="2" spans="11:18" x14ac:dyDescent="0.3">
      <c r="K2" s="7" t="s">
        <v>255</v>
      </c>
      <c r="L2" s="7" t="s">
        <v>299</v>
      </c>
      <c r="M2" s="7" t="s">
        <v>256</v>
      </c>
      <c r="N2" s="7">
        <v>1510</v>
      </c>
      <c r="O2" s="7" t="s">
        <v>262</v>
      </c>
      <c r="P2" s="7" t="s">
        <v>226</v>
      </c>
      <c r="Q2">
        <v>2816</v>
      </c>
    </row>
    <row r="3" spans="11:18" x14ac:dyDescent="0.3">
      <c r="K3" s="7" t="s">
        <v>258</v>
      </c>
      <c r="L3" s="7" t="s">
        <v>299</v>
      </c>
      <c r="M3" s="7" t="s">
        <v>259</v>
      </c>
      <c r="N3" s="7">
        <v>2170</v>
      </c>
      <c r="O3" s="7" t="s">
        <v>262</v>
      </c>
      <c r="P3" s="7" t="s">
        <v>226</v>
      </c>
      <c r="Q3">
        <v>384</v>
      </c>
    </row>
    <row r="4" spans="11:18" x14ac:dyDescent="0.3">
      <c r="K4" t="s">
        <v>266</v>
      </c>
      <c r="L4" s="7" t="s">
        <v>299</v>
      </c>
      <c r="M4" s="7" t="s">
        <v>263</v>
      </c>
      <c r="N4" s="7" t="s">
        <v>264</v>
      </c>
      <c r="O4" s="5" t="s">
        <v>268</v>
      </c>
      <c r="P4" s="7" t="s">
        <v>253</v>
      </c>
      <c r="R4" s="9" t="s">
        <v>320</v>
      </c>
    </row>
    <row r="5" spans="11:18" x14ac:dyDescent="0.3">
      <c r="K5" t="s">
        <v>267</v>
      </c>
      <c r="L5" s="7" t="s">
        <v>299</v>
      </c>
      <c r="M5" s="7" t="s">
        <v>259</v>
      </c>
      <c r="N5" s="7" t="s">
        <v>265</v>
      </c>
      <c r="O5" s="5" t="s">
        <v>268</v>
      </c>
      <c r="P5" s="7" t="s">
        <v>253</v>
      </c>
      <c r="R5" s="9" t="s">
        <v>320</v>
      </c>
    </row>
    <row r="6" spans="11:18" x14ac:dyDescent="0.3">
      <c r="K6" t="s">
        <v>302</v>
      </c>
      <c r="L6" s="7" t="s">
        <v>300</v>
      </c>
      <c r="M6" s="7" t="s">
        <v>307</v>
      </c>
      <c r="P6" s="7" t="s">
        <v>226</v>
      </c>
      <c r="R6" s="9" t="s">
        <v>321</v>
      </c>
    </row>
    <row r="7" spans="11:18" x14ac:dyDescent="0.3">
      <c r="K7" t="s">
        <v>303</v>
      </c>
      <c r="L7" s="7" t="s">
        <v>300</v>
      </c>
      <c r="M7" s="7" t="s">
        <v>308</v>
      </c>
      <c r="P7" s="7" t="s">
        <v>226</v>
      </c>
      <c r="R7" s="9" t="s">
        <v>321</v>
      </c>
    </row>
    <row r="8" spans="11:18" x14ac:dyDescent="0.3">
      <c r="K8" t="s">
        <v>304</v>
      </c>
      <c r="L8" s="7" t="s">
        <v>300</v>
      </c>
      <c r="M8" s="7" t="s">
        <v>309</v>
      </c>
      <c r="P8" s="7" t="s">
        <v>226</v>
      </c>
      <c r="R8" s="9" t="s">
        <v>321</v>
      </c>
    </row>
    <row r="9" spans="11:18" x14ac:dyDescent="0.3">
      <c r="K9" t="s">
        <v>305</v>
      </c>
      <c r="L9" s="7" t="s">
        <v>300</v>
      </c>
      <c r="M9" s="7" t="s">
        <v>310</v>
      </c>
      <c r="P9" s="7" t="s">
        <v>226</v>
      </c>
      <c r="R9" s="9" t="s">
        <v>321</v>
      </c>
    </row>
    <row r="10" spans="11:18" x14ac:dyDescent="0.3">
      <c r="K10" t="s">
        <v>306</v>
      </c>
      <c r="L10" s="7" t="s">
        <v>300</v>
      </c>
      <c r="M10" s="7" t="s">
        <v>311</v>
      </c>
      <c r="P10" s="7" t="s">
        <v>226</v>
      </c>
      <c r="R10" s="9" t="s">
        <v>321</v>
      </c>
    </row>
    <row r="11" spans="11:18" x14ac:dyDescent="0.3">
      <c r="K11" t="s">
        <v>112</v>
      </c>
      <c r="L11" s="7" t="s">
        <v>300</v>
      </c>
      <c r="M11" s="7" t="s">
        <v>312</v>
      </c>
      <c r="P11" s="7" t="s">
        <v>226</v>
      </c>
      <c r="R11" s="9" t="s">
        <v>321</v>
      </c>
    </row>
    <row r="12" spans="11:18" x14ac:dyDescent="0.3">
      <c r="K12" t="s">
        <v>121</v>
      </c>
      <c r="L12" s="7" t="s">
        <v>300</v>
      </c>
      <c r="M12" s="7" t="s">
        <v>313</v>
      </c>
      <c r="P12" s="7" t="s">
        <v>226</v>
      </c>
      <c r="R12" s="9" t="s">
        <v>321</v>
      </c>
    </row>
    <row r="13" spans="11:18" x14ac:dyDescent="0.3">
      <c r="K13" t="s">
        <v>183</v>
      </c>
      <c r="L13" s="7" t="s">
        <v>300</v>
      </c>
      <c r="M13" s="7" t="s">
        <v>314</v>
      </c>
      <c r="P13" s="7" t="s">
        <v>226</v>
      </c>
      <c r="R13" s="9" t="s">
        <v>321</v>
      </c>
    </row>
    <row r="14" spans="11:18" x14ac:dyDescent="0.3">
      <c r="P14" s="7" t="s">
        <v>226</v>
      </c>
      <c r="R14" s="9" t="s">
        <v>321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9" sqref="B19"/>
    </sheetView>
  </sheetViews>
  <sheetFormatPr defaultRowHeight="14.4" x14ac:dyDescent="0.3"/>
  <cols>
    <col min="1" max="1" width="13.109375" bestFit="1" customWidth="1"/>
    <col min="2" max="2" width="68.21875" bestFit="1" customWidth="1"/>
  </cols>
  <sheetData>
    <row r="1" spans="1:2" x14ac:dyDescent="0.3">
      <c r="A1" t="s">
        <v>227</v>
      </c>
      <c r="B1" t="s">
        <v>229</v>
      </c>
    </row>
    <row r="2" spans="1:2" x14ac:dyDescent="0.3">
      <c r="A2" t="s">
        <v>230</v>
      </c>
      <c r="B2" t="s">
        <v>231</v>
      </c>
    </row>
    <row r="4" spans="1:2" x14ac:dyDescent="0.3">
      <c r="B4" t="s">
        <v>232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7AB391C3B0944EB4C10987EE81C6D1" ma:contentTypeVersion="3" ma:contentTypeDescription="Új dokumentum létrehozása." ma:contentTypeScope="" ma:versionID="59fee6bf6563db7ea04b57d4bfc14f34">
  <xsd:schema xmlns:xsd="http://www.w3.org/2001/XMLSchema" xmlns:xs="http://www.w3.org/2001/XMLSchema" xmlns:p="http://schemas.microsoft.com/office/2006/metadata/properties" xmlns:ns2="f10bda9c-49a0-4496-b48a-5946a3105842" targetNamespace="http://schemas.microsoft.com/office/2006/metadata/properties" ma:root="true" ma:fieldsID="efba79be1befb62566f6f22adb26ba3f" ns2:_="">
    <xsd:import namespace="f10bda9c-49a0-4496-b48a-5946a3105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bda9c-49a0-4496-b48a-5946a3105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0D851-0516-4CF8-B5FC-448747982E49}"/>
</file>

<file path=customXml/itemProps2.xml><?xml version="1.0" encoding="utf-8"?>
<ds:datastoreItem xmlns:ds="http://schemas.openxmlformats.org/officeDocument/2006/customXml" ds:itemID="{5A1DFA58-8D38-4B8C-BE3A-6F9C5C837A40}"/>
</file>

<file path=customXml/itemProps3.xml><?xml version="1.0" encoding="utf-8"?>
<ds:datastoreItem xmlns:ds="http://schemas.openxmlformats.org/officeDocument/2006/customXml" ds:itemID="{3547501D-186B-43DA-AAEC-3CAF5E6757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komissios_anyaglista</vt:lpstr>
      <vt:lpstr>ládatípusok</vt:lpstr>
      <vt:lpstr>Sheet1</vt:lpstr>
      <vt:lpstr>komissios_anyaglista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mharsas</dc:creator>
  <cp:lastModifiedBy>Korláth Szabolcs</cp:lastModifiedBy>
  <dcterms:created xsi:type="dcterms:W3CDTF">2019-03-07T15:06:55Z</dcterms:created>
  <dcterms:modified xsi:type="dcterms:W3CDTF">2019-06-05T07:40:07Z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Ref">
    <vt:lpwstr>https://api.informationprotection.azure.com/api/af96f1d8-d512-43d0-b20d-a717d9ff2be7</vt:lpwstr>
  </property>
  <property fmtid="{D5CDD505-2E9C-101B-9397-08002B2CF9AE}" pid="5" name="MSIP_Label_fe96a94a-3b5e-41f7-a7ba-7e6bcc17d37d_Owner">
    <vt:lpwstr>mharsas@hanonsystems.com</vt:lpwstr>
  </property>
  <property fmtid="{D5CDD505-2E9C-101B-9397-08002B2CF9AE}" pid="6" name="MSIP_Label_fe96a94a-3b5e-41f7-a7ba-7e6bcc17d37d_SetDate">
    <vt:lpwstr>2019-04-05T09:01:21.7839673+02:00</vt:lpwstr>
  </property>
  <property fmtid="{D5CDD505-2E9C-101B-9397-08002B2CF9AE}" pid="7" name="MSIP_Label_fe96a94a-3b5e-41f7-a7ba-7e6bcc17d37d_Name">
    <vt:lpwstr>Confidential</vt:lpwstr>
  </property>
  <property fmtid="{D5CDD505-2E9C-101B-9397-08002B2CF9AE}" pid="8" name="MSIP_Label_fe96a94a-3b5e-41f7-a7ba-7e6bcc17d37d_Application">
    <vt:lpwstr>Microsoft Azure Information Protection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  <property fmtid="{D5CDD505-2E9C-101B-9397-08002B2CF9AE}" pid="11" name="ContentTypeId">
    <vt:lpwstr>0x010100AA7AB391C3B0944EB4C10987EE81C6D1</vt:lpwstr>
  </property>
</Properties>
</file>