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jects\LogXGolem\Imports\"/>
    </mc:Choice>
  </mc:AlternateContent>
  <xr:revisionPtr revIDLastSave="0" documentId="13_ncr:1_{3D6A342F-B4B9-4DA0-96CB-F505502C2DE9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rajzszámok" sheetId="1" r:id="rId1"/>
    <sheet name="dobozméretek" sheetId="2" r:id="rId2"/>
    <sheet name="felhasználás" sheetId="3" r:id="rId3"/>
    <sheet name="segégtábla" sheetId="4" r:id="rId4"/>
    <sheet name="számoló" sheetId="5" r:id="rId5"/>
    <sheet name="Sheet1" sheetId="6" r:id="rId6"/>
  </sheets>
  <definedNames>
    <definedName name="_xlnm._FilterDatabase" localSheetId="0" hidden="1">rajzszámok!$A$1:$K$19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7" i="3" l="1"/>
  <c r="J27" i="3"/>
  <c r="L27" i="3"/>
  <c r="N27" i="3"/>
  <c r="P27" i="3"/>
  <c r="R27" i="3"/>
  <c r="S27" i="3"/>
  <c r="T27" i="3"/>
  <c r="V27" i="3"/>
  <c r="X27" i="3"/>
  <c r="BA22" i="3" l="1"/>
  <c r="BA19" i="3"/>
  <c r="BA13" i="3"/>
  <c r="BA10" i="3"/>
  <c r="BA4" i="3"/>
  <c r="AY21" i="3"/>
  <c r="AY15" i="3"/>
  <c r="AY12" i="3"/>
  <c r="AY6" i="3"/>
  <c r="AZ24" i="3"/>
  <c r="AY3" i="3"/>
  <c r="AX24" i="3"/>
  <c r="BA25" i="3" l="1"/>
  <c r="AY25" i="3"/>
  <c r="D31" i="5"/>
  <c r="D30" i="5"/>
  <c r="D29" i="5"/>
  <c r="B24" i="5"/>
  <c r="B30" i="5" s="1"/>
  <c r="B31" i="5" l="1"/>
  <c r="B29" i="5"/>
  <c r="X24" i="3"/>
  <c r="V24" i="3"/>
  <c r="T24" i="3"/>
  <c r="N24" i="3"/>
  <c r="Y25" i="3"/>
  <c r="Y27" i="3" s="1"/>
  <c r="W25" i="3"/>
  <c r="W27" i="3" s="1"/>
  <c r="U25" i="3"/>
  <c r="U27" i="3" s="1"/>
  <c r="O25" i="3"/>
  <c r="O27" i="3" s="1"/>
  <c r="M25" i="3"/>
  <c r="M27" i="3" s="1"/>
  <c r="L24" i="3"/>
  <c r="Q6" i="3"/>
  <c r="Q7" i="3"/>
  <c r="Q10" i="3"/>
  <c r="Q11" i="3"/>
  <c r="Q14" i="3"/>
  <c r="Q15" i="3"/>
  <c r="Q18" i="3"/>
  <c r="Q19" i="3"/>
  <c r="Q20" i="3"/>
  <c r="P24" i="3"/>
  <c r="Q22" i="3"/>
  <c r="Q3" i="3"/>
  <c r="Q9" i="3"/>
  <c r="Q17" i="3"/>
  <c r="Q4" i="3"/>
  <c r="Q5" i="3"/>
  <c r="Q8" i="3"/>
  <c r="Q12" i="3"/>
  <c r="Q13" i="3"/>
  <c r="Q16" i="3"/>
  <c r="Q21" i="3" l="1"/>
  <c r="Q25" i="3" s="1"/>
  <c r="Q27" i="3" s="1"/>
  <c r="K25" i="3"/>
  <c r="K27" i="3" s="1"/>
  <c r="I25" i="3"/>
  <c r="I27" i="3" s="1"/>
  <c r="J24" i="3"/>
  <c r="H24" i="3"/>
  <c r="F24" i="3"/>
  <c r="G25" i="3"/>
  <c r="F11" i="1" l="1"/>
  <c r="F12" i="1"/>
  <c r="F13" i="1"/>
  <c r="F14" i="1"/>
  <c r="F15" i="1"/>
  <c r="F16" i="1"/>
  <c r="F17" i="1"/>
  <c r="F18" i="1"/>
  <c r="F19" i="1"/>
  <c r="F4" i="1" l="1"/>
  <c r="F5" i="1"/>
  <c r="F6" i="1"/>
  <c r="F7" i="1"/>
  <c r="F8" i="1"/>
  <c r="F9" i="1"/>
  <c r="F10" i="1"/>
  <c r="F3" i="1"/>
  <c r="F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mwalch1</author>
  </authors>
  <commentList>
    <comment ref="A5" authorId="0" shapeId="0" xr:uid="{00000000-0006-0000-0100-000001000000}">
      <text>
        <r>
          <rPr>
            <b/>
            <sz val="9"/>
            <color indexed="81"/>
            <rFont val="Tahoma"/>
            <family val="2"/>
            <charset val="238"/>
          </rPr>
          <t>mwalch1:</t>
        </r>
        <r>
          <rPr>
            <sz val="9"/>
            <color indexed="81"/>
            <rFont val="Tahoma"/>
            <family val="2"/>
            <charset val="238"/>
          </rPr>
          <t xml:space="preserve">
HV14 6 db Piston
HV17 7 db Piston
Average: 6,1 db</t>
        </r>
      </text>
    </comment>
  </commentList>
</comments>
</file>

<file path=xl/sharedStrings.xml><?xml version="1.0" encoding="utf-8"?>
<sst xmlns="http://schemas.openxmlformats.org/spreadsheetml/2006/main" count="758" uniqueCount="601">
  <si>
    <t>Rajzszám</t>
  </si>
  <si>
    <t>megnevezés</t>
  </si>
  <si>
    <t>SWP HV ?</t>
  </si>
  <si>
    <t>DB/paletta</t>
  </si>
  <si>
    <t>Doboz/paletta</t>
  </si>
  <si>
    <t>DB/doboz</t>
  </si>
  <si>
    <t>doboz méretei</t>
  </si>
  <si>
    <t>600*400*170</t>
  </si>
  <si>
    <t>CP500MGG1A01</t>
  </si>
  <si>
    <t>CP500B5WCB02</t>
  </si>
  <si>
    <t>CP500B5WCC02</t>
  </si>
  <si>
    <t>CP500B2PAA01</t>
  </si>
  <si>
    <t>HV14 C2 DV5Neo RH - IMPREGNÁLT</t>
  </si>
  <si>
    <t>HV 14 DRAGON RH - IMPREGNÁLT</t>
  </si>
  <si>
    <t>HV 14 FOX RH - IMPREGNÁLT</t>
  </si>
  <si>
    <t>HV 14 2.0 RH - IMPREGNÁLT</t>
  </si>
  <si>
    <t>CP500B2PCD01</t>
  </si>
  <si>
    <t>HV17 C2 DRAGON RH - IMPREGNÁLT</t>
  </si>
  <si>
    <t>CP500B2PCE02</t>
  </si>
  <si>
    <t>HV17 C2 DV5Neo RH - IMPREGNÁLT</t>
  </si>
  <si>
    <t>CP500A8G1B02</t>
  </si>
  <si>
    <t>HV17 UP375 RH - IMPREGNÁLT</t>
  </si>
  <si>
    <t>01322996-01</t>
  </si>
  <si>
    <t>HV 14 CILINDER - IMPREGNÁLT</t>
  </si>
  <si>
    <t>CP500B2PCA01</t>
  </si>
  <si>
    <t>HV17 CILINDER - IMPREGNÁLT</t>
  </si>
  <si>
    <t>01322901-01</t>
  </si>
  <si>
    <t>CP500B5W4A01</t>
  </si>
  <si>
    <t>01322995-01</t>
  </si>
  <si>
    <t>CP500B2PAB01</t>
  </si>
  <si>
    <t>HV14 C2 DV5Neo FH - IMPREGNÁLT</t>
  </si>
  <si>
    <t>HV 14 FOX FH - IMPREGNÁLT</t>
  </si>
  <si>
    <t>HV 14 DRAGON FH - IMPREGNÁLT</t>
  </si>
  <si>
    <t>HV 14 2.0 FH - IMPREGNÁLT</t>
  </si>
  <si>
    <t>CP500B2PCB01</t>
  </si>
  <si>
    <t>HV17 C2 DRAGON FH - IMPREGNÁLT</t>
  </si>
  <si>
    <t>CP500B2PCC01</t>
  </si>
  <si>
    <t>HV17 C2 DV5Neo FH - IMPREGNÁLT</t>
  </si>
  <si>
    <t>CP500A8G1A01</t>
  </si>
  <si>
    <t>HV17 UP375 FH - IMPREGNÁLT</t>
  </si>
  <si>
    <t>Típus</t>
  </si>
  <si>
    <t>HV SWP</t>
  </si>
  <si>
    <t>HV RH</t>
  </si>
  <si>
    <t>HV FH</t>
  </si>
  <si>
    <t>HV CYL</t>
  </si>
  <si>
    <t>Anyag megnevezés</t>
  </si>
  <si>
    <t>Front Head</t>
  </si>
  <si>
    <t>Rear Head</t>
  </si>
  <si>
    <t>Cylinder</t>
  </si>
  <si>
    <t>Piston</t>
  </si>
  <si>
    <t>Shaft&amp;rotor</t>
  </si>
  <si>
    <t>Hub</t>
  </si>
  <si>
    <t>Swash plate</t>
  </si>
  <si>
    <t>Valve plate</t>
  </si>
  <si>
    <t>LF dobozok</t>
  </si>
  <si>
    <t>Doboz típusa/méretei</t>
  </si>
  <si>
    <t>R-KLT 600*400*270</t>
  </si>
  <si>
    <t>R-KLT 600*400*220</t>
  </si>
  <si>
    <t>C-KLT 600*400*220</t>
  </si>
  <si>
    <t>Egyedi 600*400*43</t>
  </si>
  <si>
    <t>Egyedi 620*400*115</t>
  </si>
  <si>
    <t>Egyedi 620*400*72</t>
  </si>
  <si>
    <t>EURO 600*400*170</t>
  </si>
  <si>
    <t>EURO 400*300*150</t>
  </si>
  <si>
    <t>600*400*270</t>
  </si>
  <si>
    <t>600*400*220</t>
  </si>
  <si>
    <t>napi felh.</t>
  </si>
  <si>
    <t>napi doboz</t>
  </si>
  <si>
    <t>Sum of Loc Qty Change</t>
  </si>
  <si>
    <t>Item Number</t>
  </si>
  <si>
    <t>Total</t>
  </si>
  <si>
    <t>(blank)</t>
  </si>
  <si>
    <t>Grand Total</t>
  </si>
  <si>
    <t>00130828-01-0000</t>
  </si>
  <si>
    <t>00130856-01-0000</t>
  </si>
  <si>
    <t>00130857-01-0000</t>
  </si>
  <si>
    <t>00141598-01-0000</t>
  </si>
  <si>
    <t>00162306-01-0000</t>
  </si>
  <si>
    <t>00162307-01-0000</t>
  </si>
  <si>
    <t>00172528-02-0000</t>
  </si>
  <si>
    <t>00174281-01-0000</t>
  </si>
  <si>
    <t>00174283-01-0000</t>
  </si>
  <si>
    <t>00176949-02-0000</t>
  </si>
  <si>
    <t>00177198-03-0000</t>
  </si>
  <si>
    <t>00177199-04-0000</t>
  </si>
  <si>
    <t>00177259-02-0000</t>
  </si>
  <si>
    <t>00177261-02-0000</t>
  </si>
  <si>
    <t>00178792-01-0000</t>
  </si>
  <si>
    <t>00186069-01-0000</t>
  </si>
  <si>
    <t>00186389-01-0000</t>
  </si>
  <si>
    <t>00187140-02-0000</t>
  </si>
  <si>
    <t>00202846-01-0000</t>
  </si>
  <si>
    <t>00208202-02-0000</t>
  </si>
  <si>
    <t>00217343-01-0000</t>
  </si>
  <si>
    <t>00219919-01-0000</t>
  </si>
  <si>
    <t>00219920-01-0000</t>
  </si>
  <si>
    <t>3L8H-19C708-A1A</t>
  </si>
  <si>
    <t>3L8H-19C708-D1A</t>
  </si>
  <si>
    <t>CF506CRPAA02</t>
  </si>
  <si>
    <t>CF506CRPBC02</t>
  </si>
  <si>
    <t>CF572CRPAA02</t>
  </si>
  <si>
    <t>CF572CRPAB02</t>
  </si>
  <si>
    <t>CF572CRPAC02</t>
  </si>
  <si>
    <t>CF572CRPAD02</t>
  </si>
  <si>
    <t>CF572CRPAE02</t>
  </si>
  <si>
    <t>CF572CRPAF02</t>
  </si>
  <si>
    <t>CF572CRPAG02</t>
  </si>
  <si>
    <t>E3EH-19D701-AA</t>
  </si>
  <si>
    <t>F8DH-19E920-FA</t>
  </si>
  <si>
    <t>F8DH-19E920-GA</t>
  </si>
  <si>
    <t>FC1Y3F2S1D02</t>
  </si>
  <si>
    <t>FC2F0F2SBA01</t>
  </si>
  <si>
    <t>RMBR00019</t>
  </si>
  <si>
    <t>VP1S7H-19D701-AB</t>
  </si>
  <si>
    <t>VP1S7H-19D702-AA</t>
  </si>
  <si>
    <t>VP1S7H-19D890-AA</t>
  </si>
  <si>
    <t>VP3D2H-19E715-AA</t>
  </si>
  <si>
    <t>VP3D2H-19E715-CA</t>
  </si>
  <si>
    <t>VP3D2H-9Y462-AA</t>
  </si>
  <si>
    <t>VP3D2H-9Y462-CA</t>
  </si>
  <si>
    <t>VP3D2H-9Y462-DA</t>
  </si>
  <si>
    <t>VP3M5H-9Y462-AA</t>
  </si>
  <si>
    <t>VP5MTH-19E715-BA</t>
  </si>
  <si>
    <t>VP5MTH-19E744-AA</t>
  </si>
  <si>
    <t>VP6G9H-19E777-DA</t>
  </si>
  <si>
    <t>VP6G9H-19E778-MA</t>
  </si>
  <si>
    <t>VP6MMH-ER5356-AA</t>
  </si>
  <si>
    <t>VP6MMH-ER5356-DA</t>
  </si>
  <si>
    <t>VP6MMH-ER5356-EA</t>
  </si>
  <si>
    <t>VP6MTH-9F946-AA</t>
  </si>
  <si>
    <t>VP6XPH-19E754-GA</t>
  </si>
  <si>
    <t>VP6XPH-19E778-EA</t>
  </si>
  <si>
    <t>VP6XPH-19F552-D1A</t>
  </si>
  <si>
    <t>VP6XPH-19G406-BA</t>
  </si>
  <si>
    <t>VP6XPH-9F946-KA</t>
  </si>
  <si>
    <t>VPDKMH-19A593-DA</t>
  </si>
  <si>
    <t>VPDKMH-19E778-ABA</t>
  </si>
  <si>
    <t>VPDKMH-19E778-DAB</t>
  </si>
  <si>
    <t>VPDPLH-19D701-AA</t>
  </si>
  <si>
    <t>VPDPLH-19D702-AA</t>
  </si>
  <si>
    <t>VPDPLH-19D702-BA</t>
  </si>
  <si>
    <t>VPDPLH-19D890-AA</t>
  </si>
  <si>
    <t>VPDPLH-19D890-BA</t>
  </si>
  <si>
    <t>VPDPLH-19E562-BA</t>
  </si>
  <si>
    <t>VPDPLH-19E733-AA</t>
  </si>
  <si>
    <t>VPYPEH-19E754-PA</t>
  </si>
  <si>
    <t>VPYPEH-19E754-TA</t>
  </si>
  <si>
    <t>VPYPEH-19E778-BB</t>
  </si>
  <si>
    <t>VPYPEH-19E778-FB</t>
  </si>
  <si>
    <t>W711877-S437</t>
  </si>
  <si>
    <t>Kép</t>
  </si>
  <si>
    <t>SWP HV 17</t>
  </si>
  <si>
    <t>Total darabszám</t>
  </si>
  <si>
    <t>Totál doboz/műszak</t>
  </si>
  <si>
    <t xml:space="preserve">jövőben totál </t>
  </si>
  <si>
    <t>00211310-01-0000</t>
  </si>
  <si>
    <t>VP5MTH-19E778-FD</t>
  </si>
  <si>
    <t>VP6M5H-19E778-BA</t>
  </si>
  <si>
    <t>VPDKMH-19E777-EEC</t>
  </si>
  <si>
    <t>Doboz magasság</t>
  </si>
  <si>
    <t>00013928-01-0000</t>
  </si>
  <si>
    <t>00015580-01-0000</t>
  </si>
  <si>
    <t>00130854-01-0000</t>
  </si>
  <si>
    <t>00141600-01-0000</t>
  </si>
  <si>
    <t>00156300-01-0000</t>
  </si>
  <si>
    <t>00168812-01-0000</t>
  </si>
  <si>
    <t>00172530-03-0000</t>
  </si>
  <si>
    <t>00172532-01-0000</t>
  </si>
  <si>
    <t>00172685-01-0000</t>
  </si>
  <si>
    <t>00172930-02-0000</t>
  </si>
  <si>
    <t>00172931-01-0000</t>
  </si>
  <si>
    <t>00174282-01-0000</t>
  </si>
  <si>
    <t>00174284-01-0000</t>
  </si>
  <si>
    <t>00177184-03-0000</t>
  </si>
  <si>
    <t>00177196-03-0000</t>
  </si>
  <si>
    <t>00177197-02-0000</t>
  </si>
  <si>
    <t>00177200-04-0000</t>
  </si>
  <si>
    <t>00177260-02-0000</t>
  </si>
  <si>
    <t>00177262-02-0000</t>
  </si>
  <si>
    <t>00177263-02-0000</t>
  </si>
  <si>
    <t>00177264-02-0000</t>
  </si>
  <si>
    <t>00177265-02-0000</t>
  </si>
  <si>
    <t>00177266-02-0000</t>
  </si>
  <si>
    <t>00177600-03-0000</t>
  </si>
  <si>
    <t>00183757-01-0000</t>
  </si>
  <si>
    <t>00183773-02-0000</t>
  </si>
  <si>
    <t>00183886-02-0000</t>
  </si>
  <si>
    <t>00183888-01-0000</t>
  </si>
  <si>
    <t>00184040-03-0000</t>
  </si>
  <si>
    <t>00184295-03-0000</t>
  </si>
  <si>
    <t>00184396-03-0000</t>
  </si>
  <si>
    <t>00185204-01-0000</t>
  </si>
  <si>
    <t>00185806-01-0000</t>
  </si>
  <si>
    <t>00186065-01-0000</t>
  </si>
  <si>
    <t>00186210-02-0000</t>
  </si>
  <si>
    <t>00186217-01-0000</t>
  </si>
  <si>
    <t>00186388-01-0000</t>
  </si>
  <si>
    <t>00186615-01-0000</t>
  </si>
  <si>
    <t>00186619-02-0000</t>
  </si>
  <si>
    <t>00186622-02-0000</t>
  </si>
  <si>
    <t>00186623-01-0000</t>
  </si>
  <si>
    <t>00186644-01-0000</t>
  </si>
  <si>
    <t>00186645-01-0000</t>
  </si>
  <si>
    <t>00186650-01-0000</t>
  </si>
  <si>
    <t>00186651-01-0000</t>
  </si>
  <si>
    <t>00186735-01-0000</t>
  </si>
  <si>
    <t>00186742-01-0000</t>
  </si>
  <si>
    <t>00186746-01-0000</t>
  </si>
  <si>
    <t>00186751-01-0000</t>
  </si>
  <si>
    <t>00186752-01-0000</t>
  </si>
  <si>
    <t>00186754-01-0000</t>
  </si>
  <si>
    <t>00187136-02-0000</t>
  </si>
  <si>
    <t>00187137-02-0000</t>
  </si>
  <si>
    <t>00187795-01-0000</t>
  </si>
  <si>
    <t>00187796-01-0000</t>
  </si>
  <si>
    <t>00187955-01-0000</t>
  </si>
  <si>
    <t>00187956-01-0000</t>
  </si>
  <si>
    <t>00188228-03-0000</t>
  </si>
  <si>
    <t>00188231-03-0000</t>
  </si>
  <si>
    <t>00189577-04-0000</t>
  </si>
  <si>
    <t>00191877-06-0000</t>
  </si>
  <si>
    <t>00194130-01-0000</t>
  </si>
  <si>
    <t>00194131-01-0000</t>
  </si>
  <si>
    <t>00194712-02-0000</t>
  </si>
  <si>
    <t>00197996-01-0000</t>
  </si>
  <si>
    <t>00200407-01-0000</t>
  </si>
  <si>
    <t>00200411-01-0000</t>
  </si>
  <si>
    <t>00200412-01-0000</t>
  </si>
  <si>
    <t>00202730-01-0000</t>
  </si>
  <si>
    <t>00204408-01-0000</t>
  </si>
  <si>
    <t>00212715-01-0000</t>
  </si>
  <si>
    <t>00212774-01-0000</t>
  </si>
  <si>
    <t>00215343-03-0000</t>
  </si>
  <si>
    <t>00216710-02-0000</t>
  </si>
  <si>
    <t>00216711-02-0000</t>
  </si>
  <si>
    <t>00217250-01-0000</t>
  </si>
  <si>
    <t>00217251-01-0000</t>
  </si>
  <si>
    <t>00217890-01-0000</t>
  </si>
  <si>
    <t>00218218-01-0000</t>
  </si>
  <si>
    <t>00218219-01-0000</t>
  </si>
  <si>
    <t>00218223-01-0000</t>
  </si>
  <si>
    <t>00218335-01-0000</t>
  </si>
  <si>
    <t>00223488-01-0000</t>
  </si>
  <si>
    <t>00223896-01-0000</t>
  </si>
  <si>
    <t>00229058-01-0000</t>
  </si>
  <si>
    <t>00254738-01-0000</t>
  </si>
  <si>
    <t>00255123-01-0000</t>
  </si>
  <si>
    <t>00255216-02-0000</t>
  </si>
  <si>
    <t>00255221-02-0000</t>
  </si>
  <si>
    <t>00255234-02-0000</t>
  </si>
  <si>
    <t>00255266-01-0000</t>
  </si>
  <si>
    <t>00266604-01-0000</t>
  </si>
  <si>
    <t>01322883-01-0000</t>
  </si>
  <si>
    <t>01322884-01-0000</t>
  </si>
  <si>
    <t>2S7H-19E778-CA</t>
  </si>
  <si>
    <t>3L8H-19C708-B1A</t>
  </si>
  <si>
    <t>3M5H-19D659-AA</t>
  </si>
  <si>
    <t>3M5H-19D768-AC</t>
  </si>
  <si>
    <t>3M5H-19D768-BC</t>
  </si>
  <si>
    <t>3M5H-19D768-CC</t>
  </si>
  <si>
    <t>3M5H-19D768-DC</t>
  </si>
  <si>
    <t>3M5H-19D768-EC</t>
  </si>
  <si>
    <t>3M5H-19D768-FC</t>
  </si>
  <si>
    <t>3M5H-19D772-AA</t>
  </si>
  <si>
    <t>3M5H-19D972-AA</t>
  </si>
  <si>
    <t>3M5H-19D978-AB</t>
  </si>
  <si>
    <t>3M5H-19D978-CA</t>
  </si>
  <si>
    <t>6L2H-19E889-BBS300</t>
  </si>
  <si>
    <t>95VW-19E715-CA</t>
  </si>
  <si>
    <t>95VW-19E715-EA</t>
  </si>
  <si>
    <t>CA400B3C1F02</t>
  </si>
  <si>
    <t>CA400CRPAA01</t>
  </si>
  <si>
    <t>CA400FFC1A02</t>
  </si>
  <si>
    <t>CA400MHGAA01</t>
  </si>
  <si>
    <t>CA505CRPAB01</t>
  </si>
  <si>
    <t>CA505MHGAA01</t>
  </si>
  <si>
    <t>CA546CRPAA02</t>
  </si>
  <si>
    <t>CA570CRPAA03</t>
  </si>
  <si>
    <t>CF457B5J1A02</t>
  </si>
  <si>
    <t>CF507CRPAB02</t>
  </si>
  <si>
    <t>CF507CRPAC02</t>
  </si>
  <si>
    <t>CF509CRPAA02</t>
  </si>
  <si>
    <t>CF509CRPAA03</t>
  </si>
  <si>
    <t>CF511CRPBB04</t>
  </si>
  <si>
    <t>CF514CRPAA04</t>
  </si>
  <si>
    <t>CF516CRPAD02</t>
  </si>
  <si>
    <t>CF517CRPAA03</t>
  </si>
  <si>
    <t>CF529CRPAA02</t>
  </si>
  <si>
    <t>CF530CRPAA02</t>
  </si>
  <si>
    <t>CF531CRPAA02</t>
  </si>
  <si>
    <t>CF533CRPAA02</t>
  </si>
  <si>
    <t>CF536CRPAB01</t>
  </si>
  <si>
    <t>CF536MHGAA01</t>
  </si>
  <si>
    <t>CF551CRPAA03</t>
  </si>
  <si>
    <t>CF551CRPAB03</t>
  </si>
  <si>
    <t>CF551CRPAC03</t>
  </si>
  <si>
    <t>CF551CRPAD03</t>
  </si>
  <si>
    <t>CF551CRPAE03</t>
  </si>
  <si>
    <t>CF551CRPAF03</t>
  </si>
  <si>
    <t>CF551CRPAG03</t>
  </si>
  <si>
    <t>CF551CRPAH03</t>
  </si>
  <si>
    <t>CF551CRPAI03</t>
  </si>
  <si>
    <t>CF551CRPAJ03</t>
  </si>
  <si>
    <t>CF551CRPAK03</t>
  </si>
  <si>
    <t>CF551CRPAL03</t>
  </si>
  <si>
    <t>CF551CRPAM03</t>
  </si>
  <si>
    <t>CF552CRPAA03</t>
  </si>
  <si>
    <t>CF553CRPAA03</t>
  </si>
  <si>
    <t>CF554CRPAA03</t>
  </si>
  <si>
    <t>CF562CRPAA02</t>
  </si>
  <si>
    <t>CF562CRPAB02</t>
  </si>
  <si>
    <t>CF562CRPAC02</t>
  </si>
  <si>
    <t>CF562CRPAD02</t>
  </si>
  <si>
    <t>CF562CRPAE02</t>
  </si>
  <si>
    <t>CF562CRPAF02</t>
  </si>
  <si>
    <t>CF562CRPAG02</t>
  </si>
  <si>
    <t>CF562CRPAH02</t>
  </si>
  <si>
    <t>CF562CRPAI02</t>
  </si>
  <si>
    <t>CF562CRPAJ02</t>
  </si>
  <si>
    <t>CF562CRPAK02</t>
  </si>
  <si>
    <t>CF562CRPAL02</t>
  </si>
  <si>
    <t>CF574CRPAA02</t>
  </si>
  <si>
    <t>CF575CRPAA02</t>
  </si>
  <si>
    <t>CF577CRPAA02</t>
  </si>
  <si>
    <t>CF578CRPAA02</t>
  </si>
  <si>
    <t>CF693F7KAA01</t>
  </si>
  <si>
    <t>CF693F7KAB01</t>
  </si>
  <si>
    <t>CG521CRPAA02</t>
  </si>
  <si>
    <t>CG5C8CRPAA02</t>
  </si>
  <si>
    <t>CG5E8CRPAA02</t>
  </si>
  <si>
    <t>CP500MHG1A01</t>
  </si>
  <si>
    <t>CP500MHG2A01</t>
  </si>
  <si>
    <t>CP500MHGAA01</t>
  </si>
  <si>
    <t>CT100CRPAA02</t>
  </si>
  <si>
    <t>CT500CRPAA03</t>
  </si>
  <si>
    <t>CT500CRPBB03</t>
  </si>
  <si>
    <t>CT500CRPCC02</t>
  </si>
  <si>
    <t>CT510CRPAA02</t>
  </si>
  <si>
    <t>CT520CRPAA03</t>
  </si>
  <si>
    <t>CT530CRPAA03</t>
  </si>
  <si>
    <t>CT540CRPAA02</t>
  </si>
  <si>
    <t>E505MGGAA01</t>
  </si>
  <si>
    <t>E9SH-19E744-BA</t>
  </si>
  <si>
    <t>EA301D7B1B01</t>
  </si>
  <si>
    <t>F4VH-19D797-AA</t>
  </si>
  <si>
    <t>F518FYHAB02</t>
  </si>
  <si>
    <t>F8DH-19E920-EA</t>
  </si>
  <si>
    <t>F8DH-19E920-HA</t>
  </si>
  <si>
    <t>FA1A0D7BAB01</t>
  </si>
  <si>
    <t>FA1A2D7BAA01</t>
  </si>
  <si>
    <t>FA1A2D7BAB01</t>
  </si>
  <si>
    <t>FA1A2F5VAA01</t>
  </si>
  <si>
    <t>FA1A4D7BAB01</t>
  </si>
  <si>
    <t>FA1A4D7BAC01</t>
  </si>
  <si>
    <t>FA1A5D7BAA01</t>
  </si>
  <si>
    <t>FA1A6D7BAB02</t>
  </si>
  <si>
    <t>FA1A9F7KAA01</t>
  </si>
  <si>
    <t>FA1A9F7KBA01</t>
  </si>
  <si>
    <t>FA1A9F7KCA02</t>
  </si>
  <si>
    <t>FA1A9F7KDA01</t>
  </si>
  <si>
    <t>FA1A9F7KEA01</t>
  </si>
  <si>
    <t>FA1A9F7KFA01</t>
  </si>
  <si>
    <t>FA1A9F7KGA01</t>
  </si>
  <si>
    <t>FA1A9F7KLA01</t>
  </si>
  <si>
    <t>FA1A9F7KMA01</t>
  </si>
  <si>
    <t>FA1F2D7BAA01</t>
  </si>
  <si>
    <t>FC1E0D7BAA01</t>
  </si>
  <si>
    <t>FC1J0F2S2I01</t>
  </si>
  <si>
    <t>FC1U0F7KAA01</t>
  </si>
  <si>
    <t>FC1W0F7KAA02</t>
  </si>
  <si>
    <t>FC1W0F7KAB02</t>
  </si>
  <si>
    <t>FC1W5F7KAA01</t>
  </si>
  <si>
    <t>FC2S8F2S1A01</t>
  </si>
  <si>
    <t>FC9C3D7BAA01</t>
  </si>
  <si>
    <t>FE1A4F2SRN01</t>
  </si>
  <si>
    <t>HL135F7KAB03</t>
  </si>
  <si>
    <t>HL201F8BAA03</t>
  </si>
  <si>
    <t>HR294D7B1A02</t>
  </si>
  <si>
    <t>HR294D7B1B02</t>
  </si>
  <si>
    <t>HR294D7B1C02</t>
  </si>
  <si>
    <t>MC550F7KAA01</t>
  </si>
  <si>
    <t>RMBR00018</t>
  </si>
  <si>
    <t>SA0202200</t>
  </si>
  <si>
    <t>SA1500800</t>
  </si>
  <si>
    <t>SA2500401</t>
  </si>
  <si>
    <t>SA2500402</t>
  </si>
  <si>
    <t>SA2500405</t>
  </si>
  <si>
    <t>SA2500406</t>
  </si>
  <si>
    <t>SB0900500</t>
  </si>
  <si>
    <t>SD0302992</t>
  </si>
  <si>
    <t>SL0700019</t>
  </si>
  <si>
    <t>VA1B0D7BAA04</t>
  </si>
  <si>
    <t>VA1B0D7BBA02</t>
  </si>
  <si>
    <t>VA1B0D7BCA02</t>
  </si>
  <si>
    <t>VA1B0F7KAA01</t>
  </si>
  <si>
    <t>VA1B0F7KBA01</t>
  </si>
  <si>
    <t>VA1B0F7KCA01</t>
  </si>
  <si>
    <t>VA1M0D7BAA01</t>
  </si>
  <si>
    <t>VA1M0D7BBA01</t>
  </si>
  <si>
    <t>VA1M0D7BCA01</t>
  </si>
  <si>
    <t>VA1M0D7BDA01</t>
  </si>
  <si>
    <t>VA1M0D7BEA01</t>
  </si>
  <si>
    <t>VA2H0D7BAA02</t>
  </si>
  <si>
    <t>VA2L1F7KAA01</t>
  </si>
  <si>
    <t>VA3B0D7B1A01</t>
  </si>
  <si>
    <t>VA3H0D7BAA02</t>
  </si>
  <si>
    <t>VE2B1D7B1A01</t>
  </si>
  <si>
    <t>VE2H0D7BAA02</t>
  </si>
  <si>
    <t>VG9EDH-19D646-HF</t>
  </si>
  <si>
    <t>VGCEDH-19D646-CB</t>
  </si>
  <si>
    <t>VGCEDH-19D647-CE</t>
  </si>
  <si>
    <t>VGCV6H-19D760-AA</t>
  </si>
  <si>
    <t>VP3D2H-19E715-BA</t>
  </si>
  <si>
    <t>VP3D2H-19E715-FA</t>
  </si>
  <si>
    <t>VP3D2H-9Y462-BA</t>
  </si>
  <si>
    <t>VP3M5H-19D773-AA</t>
  </si>
  <si>
    <t>VP3M5H-19D774-CB</t>
  </si>
  <si>
    <t>VP3M5H-19D970-FA</t>
  </si>
  <si>
    <t>VP3M5H-19E796-BA</t>
  </si>
  <si>
    <t>VP3M5H-9Y462-BA</t>
  </si>
  <si>
    <t>VP3M5H-9Y462-CA</t>
  </si>
  <si>
    <t>VP3M5H-9Y462-DA</t>
  </si>
  <si>
    <t>VP3M5H-9Y462-HA</t>
  </si>
  <si>
    <t>VP3M5H-9Y462-MA</t>
  </si>
  <si>
    <t>VP4M5H-67738-FA</t>
  </si>
  <si>
    <t>VP5C2H-19D701-BA</t>
  </si>
  <si>
    <t>VP5C2H-19E715-DA</t>
  </si>
  <si>
    <t>VP5C2H-19E715-EA</t>
  </si>
  <si>
    <t>VP5C2H-19E920-EB</t>
  </si>
  <si>
    <t>VP5C2H-9F946-AA</t>
  </si>
  <si>
    <t>VP5MTH-19F552-B6A</t>
  </si>
  <si>
    <t>VP5MTH-19F552-D6A</t>
  </si>
  <si>
    <t>VP6G9H-19E754-EA</t>
  </si>
  <si>
    <t>VP6M5H-19E778-DA</t>
  </si>
  <si>
    <t>VP6XPH-61J18-AA</t>
  </si>
  <si>
    <t>VP7MTH-19E778-AA</t>
  </si>
  <si>
    <t>VP9GCH-19A593-AC</t>
  </si>
  <si>
    <t>VP9GCH-19A593-BC</t>
  </si>
  <si>
    <t>VP9GCH-19A593-EC</t>
  </si>
  <si>
    <t>VP9GCH-19E776-TA</t>
  </si>
  <si>
    <t>VP9L3H-19A593-DA</t>
  </si>
  <si>
    <t>VP9X2H-19E778-CA</t>
  </si>
  <si>
    <t>VPAG9H-9Y462-MA</t>
  </si>
  <si>
    <t>VPAKAH-19D797-EA</t>
  </si>
  <si>
    <t>VPAM6H-19D701-AA</t>
  </si>
  <si>
    <t>VPAV6H-19E733-AA</t>
  </si>
  <si>
    <t>VPBK2H-19D659-AA</t>
  </si>
  <si>
    <t>VPBK2H-19D702-BB</t>
  </si>
  <si>
    <t>VPBK2H-19D772-AA</t>
  </si>
  <si>
    <t>VPBK2H-19D773-AA</t>
  </si>
  <si>
    <t>VPBK2H-19D774-AA</t>
  </si>
  <si>
    <t>VPBK2H-19D970-EB</t>
  </si>
  <si>
    <t>VPBK2H-19D970-FA</t>
  </si>
  <si>
    <t>VPBK2H-3N603-AA</t>
  </si>
  <si>
    <t>VPBK2H-67738-AA</t>
  </si>
  <si>
    <t>VPBK3H-19D970-DB</t>
  </si>
  <si>
    <t>VPCE8H-19C889-LA</t>
  </si>
  <si>
    <t>VPCE8H-19C889-MA</t>
  </si>
  <si>
    <t>VPCEDH-19D769-CA</t>
  </si>
  <si>
    <t>VPCEDH-19D970-DA</t>
  </si>
  <si>
    <t>VPCEDH-19D970-EA</t>
  </si>
  <si>
    <t>VPCV6H-17325-AA</t>
  </si>
  <si>
    <t>VPCV6H-19E778-DA</t>
  </si>
  <si>
    <t>VPCV6H-19E819-AB</t>
  </si>
  <si>
    <t>VPCV6H-19E820-AC</t>
  </si>
  <si>
    <t>VPCV6H-19E863-DA</t>
  </si>
  <si>
    <t>VPCV6H-19E864-AA</t>
  </si>
  <si>
    <t>VPCV6H-19E920-CA</t>
  </si>
  <si>
    <t>VPCV6H-3N603-AB</t>
  </si>
  <si>
    <t>VPCV6H-50684-AA</t>
  </si>
  <si>
    <t>VPCV6H-67738-AA</t>
  </si>
  <si>
    <t>VPDEDH-19D644-BA</t>
  </si>
  <si>
    <t>VPDG9H-19E778-AA</t>
  </si>
  <si>
    <t>VPDG9H-19E778-BA</t>
  </si>
  <si>
    <t>VPDG9H-19E778-CA</t>
  </si>
  <si>
    <t>VPDKMH-19E778-AB</t>
  </si>
  <si>
    <t>VPDKMH-19E778-DBB</t>
  </si>
  <si>
    <t>VPDKMH-9Y462-BA</t>
  </si>
  <si>
    <t>VPDLFH-19E776-AA</t>
  </si>
  <si>
    <t>VPDLFH-19E776-CA</t>
  </si>
  <si>
    <t>VPDPLH-19E754-AC</t>
  </si>
  <si>
    <t>VPDRVH-19D890-DB</t>
  </si>
  <si>
    <t>VPEV6H-19D764-BA</t>
  </si>
  <si>
    <t>VPEV9H-140A01-AA</t>
  </si>
  <si>
    <t>VPEV9H-19866-AA</t>
  </si>
  <si>
    <t>VPEV9H-19C708-BB</t>
  </si>
  <si>
    <t>VPEV9H-19C708-CB</t>
  </si>
  <si>
    <t>VPEV9H-19C708-DB</t>
  </si>
  <si>
    <t>VPEV9H-19C708-EB</t>
  </si>
  <si>
    <t>VPEV9H-19E990-AA</t>
  </si>
  <si>
    <t>VPEV9H-19E990-BA</t>
  </si>
  <si>
    <t>VPEV9H-19N780-CC</t>
  </si>
  <si>
    <t>VPEVAH-14D160-BB</t>
  </si>
  <si>
    <t>VPEVAH-14D160-CB</t>
  </si>
  <si>
    <t>VPEVAH-14D160-DB</t>
  </si>
  <si>
    <t>VPEVAH-1660-AA</t>
  </si>
  <si>
    <t>VPEVAH-17180-BA</t>
  </si>
  <si>
    <t>VPEVAH-17180-CA</t>
  </si>
  <si>
    <t>VPEVAH-17180-DA</t>
  </si>
  <si>
    <t>VPEVAH-19D797-GB</t>
  </si>
  <si>
    <t>VPEVAH-19E889-FA</t>
  </si>
  <si>
    <t>VPEVAH-19E889-KB</t>
  </si>
  <si>
    <t>VPEVAH-19E889-LA</t>
  </si>
  <si>
    <t>VPEVAH-19E889-MA</t>
  </si>
  <si>
    <t>VPEVAH-19E889-RA</t>
  </si>
  <si>
    <t>VPEVAH-19E889-SA</t>
  </si>
  <si>
    <t>VPEVAH-19E889-TB</t>
  </si>
  <si>
    <t>VPEVAH-19E889-UA</t>
  </si>
  <si>
    <t>VPEVAH-19E889-VA</t>
  </si>
  <si>
    <t>VPEVAH-19E889-WA</t>
  </si>
  <si>
    <t>VPEVAH-2260-BD</t>
  </si>
  <si>
    <t>VPEVAH-2260-CD</t>
  </si>
  <si>
    <t>VPEVAH-2260-DA</t>
  </si>
  <si>
    <t>VPEVAH-32115-CC</t>
  </si>
  <si>
    <t>VPEVAH-34412-DB</t>
  </si>
  <si>
    <t>VPEVAH-34412-FB</t>
  </si>
  <si>
    <t>VPEVAH-3N731-FA</t>
  </si>
  <si>
    <t>VPEVAH-3N731-GA</t>
  </si>
  <si>
    <t>VPEVAH-3N731-HA</t>
  </si>
  <si>
    <t>VPEVAH-68922-BC</t>
  </si>
  <si>
    <t>VPEVAH-68922-CC</t>
  </si>
  <si>
    <t>VPEVAH-68922-DC</t>
  </si>
  <si>
    <t>VPFANH-49ZC272-EA</t>
  </si>
  <si>
    <t>VPGK3H-19D764-AB</t>
  </si>
  <si>
    <t>VPGV6H-19D762-AB</t>
  </si>
  <si>
    <t>VPYPEH-19E754-RA</t>
  </si>
  <si>
    <t>VPYPEH-19E754-UA</t>
  </si>
  <si>
    <t>VPYPEH-19E778-CB</t>
  </si>
  <si>
    <t>VPYPEH-19E778-DB</t>
  </si>
  <si>
    <t>VRGK3H-19D797-AA</t>
  </si>
  <si>
    <t>W500800-S437</t>
  </si>
  <si>
    <t>W520413-S440</t>
  </si>
  <si>
    <t>W701890-S439</t>
  </si>
  <si>
    <t>W704579-S403</t>
  </si>
  <si>
    <t>W706617-S430</t>
  </si>
  <si>
    <t>WSH-M1C231-B</t>
  </si>
  <si>
    <t>XS4H-19C708-D1A</t>
  </si>
  <si>
    <t>YM21-19E715-AA</t>
  </si>
  <si>
    <t>YM2H-18K459-CA</t>
  </si>
  <si>
    <t>YR3H-8K459-CA0144D</t>
  </si>
  <si>
    <t>00172533-04-0000</t>
  </si>
  <si>
    <t>00172535-01-0000</t>
  </si>
  <si>
    <t>00177604-03-0000</t>
  </si>
  <si>
    <t>00183776-02-0000</t>
  </si>
  <si>
    <t>00183887-03-0000</t>
  </si>
  <si>
    <t>00184379-03-0000</t>
  </si>
  <si>
    <t>00186219-01-0000</t>
  </si>
  <si>
    <t>00186738-01-0000</t>
  </si>
  <si>
    <t>00186739-02-0000</t>
  </si>
  <si>
    <t>00186747-02-0000</t>
  </si>
  <si>
    <t>00186749-01-0000</t>
  </si>
  <si>
    <t>00207944-01-0000</t>
  </si>
  <si>
    <t>00215335-01-0000</t>
  </si>
  <si>
    <t>00215339-01-0000</t>
  </si>
  <si>
    <t>00217138-01-0000</t>
  </si>
  <si>
    <t>00227963-01-0000</t>
  </si>
  <si>
    <t>00229057-01-0000</t>
  </si>
  <si>
    <t>00255218-02-0000</t>
  </si>
  <si>
    <t>00297240-01-0000</t>
  </si>
  <si>
    <t>00297241-01-0000</t>
  </si>
  <si>
    <t>01321439-01-0000</t>
  </si>
  <si>
    <t>01322664-02-0000</t>
  </si>
  <si>
    <t>FA1A9F7KHA01</t>
  </si>
  <si>
    <t>FA1A9F7KKA02</t>
  </si>
  <si>
    <t>FC2B1F2S6J02</t>
  </si>
  <si>
    <t>HL135F7KAA01</t>
  </si>
  <si>
    <t>VGFEDH-19D647-AA</t>
  </si>
  <si>
    <t>VP1S7H-19D702-BA</t>
  </si>
  <si>
    <t>VP1S7H-19D890-BA</t>
  </si>
  <si>
    <t>VP1S7H-19D890-CA</t>
  </si>
  <si>
    <t>VP1S7H-19D890-EB</t>
  </si>
  <si>
    <t>VP3D2H-19911-AA</t>
  </si>
  <si>
    <t>VP6XPH-19E562-AA</t>
  </si>
  <si>
    <t>VPAG9H-9Y462-CA</t>
  </si>
  <si>
    <t>VPAV1H-19E776-ZA</t>
  </si>
  <si>
    <t>VPAV1H-19F552-AA</t>
  </si>
  <si>
    <t>VPAV1H-9F946-AA</t>
  </si>
  <si>
    <t>VPDPLH-19E754-JB</t>
  </si>
  <si>
    <t>VPEV9H-19D797-GB</t>
  </si>
  <si>
    <t>raklapos tárolás</t>
  </si>
  <si>
    <t>hub</t>
  </si>
  <si>
    <t>tengely/rotor</t>
  </si>
  <si>
    <t>Dobozos tárolás</t>
  </si>
  <si>
    <t>zsilip front</t>
  </si>
  <si>
    <t>zsilip back</t>
  </si>
  <si>
    <t>fh</t>
  </si>
  <si>
    <t>rh</t>
  </si>
  <si>
    <t>Anyagtípus</t>
  </si>
  <si>
    <t>JLR FH</t>
  </si>
  <si>
    <t>JLR RH</t>
  </si>
  <si>
    <t>JLR CYL</t>
  </si>
  <si>
    <t>HMG FH</t>
  </si>
  <si>
    <t>HMG RH</t>
  </si>
  <si>
    <t>HMG CYL</t>
  </si>
  <si>
    <t>DARAB SÚLYA</t>
  </si>
  <si>
    <t>Zsilip</t>
  </si>
  <si>
    <t>doboz súlya</t>
  </si>
  <si>
    <t>teli doboz súlya</t>
  </si>
  <si>
    <t>preferált AKL</t>
  </si>
  <si>
    <t>AKL2</t>
  </si>
  <si>
    <t>jövőbeni termék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</si>
</sst>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rgb="FF000000"/>
      <name val="Calibri"/>
      <family val="2"/>
      <charset val="238"/>
    </font>
    <font>
      <sz val="11"/>
      <color rgb="FF000000"/>
      <name val="Calibri"/>
      <family val="2"/>
      <charset val="238"/>
    </font>
    <font>
      <sz val="11"/>
      <name val="Calibri"/>
      <family val="2"/>
      <charset val="238"/>
      <scheme val="minor"/>
    </font>
    <font>
      <b/>
      <sz val="9"/>
      <color indexed="81"/>
      <name val="Tahoma"/>
      <family val="2"/>
      <charset val="238"/>
    </font>
    <font>
      <sz val="9"/>
      <color indexed="81"/>
      <name val="Tahoma"/>
      <family val="2"/>
      <charset val="238"/>
    </font>
    <font>
      <sz val="10"/>
      <color indexed="0"/>
      <name val="Arial"/>
      <family val="2"/>
      <charset val="238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lightHorizontal"/>
    </fill>
    <fill>
      <patternFill patternType="lightHorizontal">
        <bgColor rgb="FFFFFF00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9" fontId="10" fillId="0" borderId="0" applyFont="0" applyFill="0" applyBorder="0" applyAlignment="0" applyProtection="0"/>
  </cellStyleXfs>
  <cellXfs count="32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1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0" borderId="1" xfId="0" applyBorder="1"/>
    <xf numFmtId="0" fontId="0" fillId="0" borderId="1" xfId="0" applyFill="1" applyBorder="1"/>
    <xf numFmtId="0" fontId="8" fillId="0" borderId="0" xfId="0" applyFont="1"/>
    <xf numFmtId="0" fontId="4" fillId="2" borderId="1" xfId="0" applyFont="1" applyFill="1" applyBorder="1" applyAlignment="1">
      <alignment vertical="center"/>
    </xf>
    <xf numFmtId="0" fontId="5" fillId="2" borderId="1" xfId="0" applyFont="1" applyFill="1" applyBorder="1" applyAlignment="1">
      <alignment vertical="center"/>
    </xf>
    <xf numFmtId="0" fontId="0" fillId="2" borderId="1" xfId="0" applyFill="1" applyBorder="1"/>
    <xf numFmtId="0" fontId="3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9" fillId="0" borderId="0" xfId="0" applyFont="1"/>
    <xf numFmtId="9" fontId="0" fillId="0" borderId="0" xfId="2" applyFont="1"/>
    <xf numFmtId="1" fontId="0" fillId="0" borderId="0" xfId="0" applyNumberFormat="1"/>
    <xf numFmtId="0" fontId="0" fillId="4" borderId="0" xfId="0" applyFill="1"/>
    <xf numFmtId="0" fontId="0" fillId="3" borderId="0" xfId="0" applyFill="1"/>
    <xf numFmtId="0" fontId="9" fillId="3" borderId="0" xfId="0" applyFont="1" applyFill="1"/>
    <xf numFmtId="0" fontId="0" fillId="5" borderId="0" xfId="0" applyFill="1"/>
    <xf numFmtId="0" fontId="9" fillId="5" borderId="0" xfId="0" applyFont="1" applyFill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7" fontId="0" fillId="0" borderId="0" xfId="0" applyNumberFormat="1" applyAlignment="1">
      <alignment horizontal="center"/>
    </xf>
    <xf numFmtId="14" fontId="0" fillId="3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14" fontId="0" fillId="5" borderId="0" xfId="0" applyNumberFormat="1" applyFill="1" applyAlignment="1">
      <alignment horizontal="center"/>
    </xf>
    <xf numFmtId="0" fontId="0" fillId="5" borderId="0" xfId="0" applyFill="1" applyAlignment="1">
      <alignment horizontal="center"/>
    </xf>
  </cellXfs>
  <cellStyles count="3">
    <cellStyle name="Normál" xfId="0" builtinId="0"/>
    <cellStyle name="Normal 3" xfId="1" xr:uid="{00000000-0005-0000-0000-000001000000}"/>
    <cellStyle name="Százalék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7" Type="http://schemas.openxmlformats.org/officeDocument/2006/relationships/image" Target="../media/image7.pn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38100</xdr:colOff>
      <xdr:row>7</xdr:row>
      <xdr:rowOff>15239</xdr:rowOff>
    </xdr:from>
    <xdr:to>
      <xdr:col>2</xdr:col>
      <xdr:colOff>777240</xdr:colOff>
      <xdr:row>7</xdr:row>
      <xdr:rowOff>569594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60320" y="3809999"/>
          <a:ext cx="739140" cy="554355"/>
        </a:xfrm>
        <a:prstGeom prst="rect">
          <a:avLst/>
        </a:prstGeom>
      </xdr:spPr>
    </xdr:pic>
    <xdr:clientData/>
  </xdr:twoCellAnchor>
  <xdr:twoCellAnchor editAs="oneCell">
    <xdr:from>
      <xdr:col>2</xdr:col>
      <xdr:colOff>53340</xdr:colOff>
      <xdr:row>3</xdr:row>
      <xdr:rowOff>36194</xdr:rowOff>
    </xdr:from>
    <xdr:to>
      <xdr:col>2</xdr:col>
      <xdr:colOff>807720</xdr:colOff>
      <xdr:row>3</xdr:row>
      <xdr:rowOff>601979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5560" y="1423034"/>
          <a:ext cx="754380" cy="565785"/>
        </a:xfrm>
        <a:prstGeom prst="rect">
          <a:avLst/>
        </a:prstGeom>
      </xdr:spPr>
    </xdr:pic>
    <xdr:clientData/>
  </xdr:twoCellAnchor>
  <xdr:twoCellAnchor editAs="oneCell">
    <xdr:from>
      <xdr:col>2</xdr:col>
      <xdr:colOff>38100</xdr:colOff>
      <xdr:row>2</xdr:row>
      <xdr:rowOff>38100</xdr:rowOff>
    </xdr:from>
    <xdr:to>
      <xdr:col>2</xdr:col>
      <xdr:colOff>800100</xdr:colOff>
      <xdr:row>3</xdr:row>
      <xdr:rowOff>7620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60320" y="822960"/>
          <a:ext cx="762000" cy="571500"/>
        </a:xfrm>
        <a:prstGeom prst="rect">
          <a:avLst/>
        </a:prstGeom>
      </xdr:spPr>
    </xdr:pic>
    <xdr:clientData/>
  </xdr:twoCellAnchor>
  <xdr:twoCellAnchor editAs="oneCell">
    <xdr:from>
      <xdr:col>2</xdr:col>
      <xdr:colOff>45720</xdr:colOff>
      <xdr:row>1</xdr:row>
      <xdr:rowOff>15240</xdr:rowOff>
    </xdr:from>
    <xdr:to>
      <xdr:col>2</xdr:col>
      <xdr:colOff>828040</xdr:colOff>
      <xdr:row>2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67940" y="198120"/>
          <a:ext cx="782320" cy="586740"/>
        </a:xfrm>
        <a:prstGeom prst="rect">
          <a:avLst/>
        </a:prstGeom>
      </xdr:spPr>
    </xdr:pic>
    <xdr:clientData/>
  </xdr:twoCellAnchor>
  <xdr:twoCellAnchor editAs="oneCell">
    <xdr:from>
      <xdr:col>2</xdr:col>
      <xdr:colOff>38100</xdr:colOff>
      <xdr:row>6</xdr:row>
      <xdr:rowOff>5714</xdr:rowOff>
    </xdr:from>
    <xdr:to>
      <xdr:col>2</xdr:col>
      <xdr:colOff>792480</xdr:colOff>
      <xdr:row>6</xdr:row>
      <xdr:rowOff>571499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60320" y="3198494"/>
          <a:ext cx="754380" cy="565785"/>
        </a:xfrm>
        <a:prstGeom prst="rect">
          <a:avLst/>
        </a:prstGeom>
      </xdr:spPr>
    </xdr:pic>
    <xdr:clientData/>
  </xdr:twoCellAnchor>
  <xdr:twoCellAnchor editAs="oneCell">
    <xdr:from>
      <xdr:col>2</xdr:col>
      <xdr:colOff>45720</xdr:colOff>
      <xdr:row>5</xdr:row>
      <xdr:rowOff>45720</xdr:rowOff>
    </xdr:from>
    <xdr:to>
      <xdr:col>2</xdr:col>
      <xdr:colOff>746760</xdr:colOff>
      <xdr:row>5</xdr:row>
      <xdr:rowOff>571500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67940" y="2636520"/>
          <a:ext cx="701040" cy="525780"/>
        </a:xfrm>
        <a:prstGeom prst="rect">
          <a:avLst/>
        </a:prstGeom>
      </xdr:spPr>
    </xdr:pic>
    <xdr:clientData/>
  </xdr:twoCellAnchor>
  <xdr:twoCellAnchor editAs="oneCell">
    <xdr:from>
      <xdr:col>2</xdr:col>
      <xdr:colOff>33130</xdr:colOff>
      <xdr:row>4</xdr:row>
      <xdr:rowOff>13252</xdr:rowOff>
    </xdr:from>
    <xdr:to>
      <xdr:col>2</xdr:col>
      <xdr:colOff>961742</xdr:colOff>
      <xdr:row>5</xdr:row>
      <xdr:rowOff>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551043" y="2007704"/>
          <a:ext cx="928612" cy="58972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25"/>
  <sheetViews>
    <sheetView tabSelected="1" topLeftCell="A4" workbookViewId="0">
      <selection activeCell="G12" sqref="G12"/>
    </sheetView>
  </sheetViews>
  <sheetFormatPr defaultRowHeight="14.4" x14ac:dyDescent="0.3"/>
  <cols>
    <col min="1" max="1" width="17.5546875" customWidth="1"/>
    <col min="2" max="2" width="8.5546875" customWidth="1"/>
    <col min="3" max="3" width="30.88671875" bestFit="1" customWidth="1"/>
    <col min="4" max="4" width="10.77734375" style="1" customWidth="1"/>
    <col min="5" max="5" width="10" style="1" customWidth="1"/>
    <col min="6" max="6" width="13.33203125" style="3" customWidth="1"/>
    <col min="7" max="7" width="17.44140625" style="3" bestFit="1" customWidth="1"/>
    <col min="8" max="8" width="10.109375" style="3" bestFit="1" customWidth="1"/>
    <col min="9" max="9" width="17.21875" style="1" bestFit="1" customWidth="1"/>
    <col min="10" max="10" width="15" style="24" bestFit="1" customWidth="1"/>
    <col min="11" max="11" width="14.44140625" customWidth="1"/>
  </cols>
  <sheetData>
    <row r="1" spans="1:12" s="2" customFormat="1" x14ac:dyDescent="0.3">
      <c r="A1" s="2" t="s">
        <v>0</v>
      </c>
      <c r="B1" s="2" t="s">
        <v>40</v>
      </c>
      <c r="C1" s="2" t="s">
        <v>1</v>
      </c>
      <c r="D1" s="4" t="s">
        <v>3</v>
      </c>
      <c r="E1" s="4" t="s">
        <v>5</v>
      </c>
      <c r="F1" s="5" t="s">
        <v>4</v>
      </c>
      <c r="G1" s="5" t="s">
        <v>594</v>
      </c>
      <c r="H1" s="5" t="s">
        <v>595</v>
      </c>
      <c r="I1" s="4" t="s">
        <v>6</v>
      </c>
      <c r="J1" s="4" t="s">
        <v>596</v>
      </c>
      <c r="K1" s="2" t="s">
        <v>597</v>
      </c>
      <c r="L1" s="2" t="s">
        <v>598</v>
      </c>
    </row>
    <row r="2" spans="1:12" hidden="1" x14ac:dyDescent="0.3">
      <c r="A2" t="s">
        <v>98</v>
      </c>
      <c r="B2" t="s">
        <v>41</v>
      </c>
      <c r="C2" t="s">
        <v>2</v>
      </c>
      <c r="D2" s="1">
        <v>1920</v>
      </c>
      <c r="E2" s="1">
        <v>80</v>
      </c>
      <c r="F2" s="3">
        <f>D2/E2</f>
        <v>24</v>
      </c>
      <c r="I2" s="1" t="s">
        <v>7</v>
      </c>
    </row>
    <row r="3" spans="1:12" hidden="1" x14ac:dyDescent="0.3">
      <c r="A3" t="s">
        <v>99</v>
      </c>
      <c r="B3" t="s">
        <v>41</v>
      </c>
      <c r="C3" t="s">
        <v>151</v>
      </c>
      <c r="D3" s="1">
        <v>1920</v>
      </c>
      <c r="E3" s="1">
        <v>80</v>
      </c>
      <c r="F3" s="3">
        <f>D3/E3</f>
        <v>24</v>
      </c>
      <c r="I3" s="1" t="s">
        <v>7</v>
      </c>
    </row>
    <row r="4" spans="1:12" x14ac:dyDescent="0.3">
      <c r="A4" t="s">
        <v>8</v>
      </c>
      <c r="B4" t="s">
        <v>42</v>
      </c>
      <c r="C4" t="s">
        <v>13</v>
      </c>
      <c r="D4" s="1">
        <v>320</v>
      </c>
      <c r="E4" s="1">
        <v>16</v>
      </c>
      <c r="F4" s="3">
        <f t="shared" ref="F4:F19" si="0">D4/E4</f>
        <v>20</v>
      </c>
      <c r="I4" s="1" t="s">
        <v>65</v>
      </c>
      <c r="L4" t="s">
        <v>599</v>
      </c>
    </row>
    <row r="5" spans="1:12" x14ac:dyDescent="0.3">
      <c r="A5" t="s">
        <v>9</v>
      </c>
      <c r="B5" t="s">
        <v>42</v>
      </c>
      <c r="C5" t="s">
        <v>14</v>
      </c>
      <c r="D5" s="1">
        <v>320</v>
      </c>
      <c r="E5" s="1">
        <v>16</v>
      </c>
      <c r="F5" s="3">
        <f t="shared" si="0"/>
        <v>20</v>
      </c>
      <c r="I5" s="1" t="s">
        <v>65</v>
      </c>
      <c r="L5" t="s">
        <v>599</v>
      </c>
    </row>
    <row r="6" spans="1:12" x14ac:dyDescent="0.3">
      <c r="A6" t="s">
        <v>10</v>
      </c>
      <c r="B6" t="s">
        <v>42</v>
      </c>
      <c r="C6" t="s">
        <v>15</v>
      </c>
      <c r="D6" s="1">
        <v>320</v>
      </c>
      <c r="E6" s="1">
        <v>16</v>
      </c>
      <c r="F6" s="3">
        <f t="shared" si="0"/>
        <v>20</v>
      </c>
      <c r="I6" s="1" t="s">
        <v>65</v>
      </c>
      <c r="L6" t="s">
        <v>599</v>
      </c>
    </row>
    <row r="7" spans="1:12" x14ac:dyDescent="0.3">
      <c r="A7" t="s">
        <v>11</v>
      </c>
      <c r="B7" t="s">
        <v>42</v>
      </c>
      <c r="C7" t="s">
        <v>12</v>
      </c>
      <c r="D7" s="1">
        <v>320</v>
      </c>
      <c r="E7" s="1">
        <v>16</v>
      </c>
      <c r="F7" s="3">
        <f t="shared" si="0"/>
        <v>20</v>
      </c>
      <c r="I7" s="1" t="s">
        <v>65</v>
      </c>
      <c r="L7" t="s">
        <v>599</v>
      </c>
    </row>
    <row r="8" spans="1:12" x14ac:dyDescent="0.3">
      <c r="A8" t="s">
        <v>16</v>
      </c>
      <c r="B8" t="s">
        <v>42</v>
      </c>
      <c r="C8" t="s">
        <v>17</v>
      </c>
      <c r="D8" s="1">
        <v>320</v>
      </c>
      <c r="E8" s="1">
        <v>16</v>
      </c>
      <c r="F8" s="3">
        <f t="shared" si="0"/>
        <v>20</v>
      </c>
      <c r="I8" s="1" t="s">
        <v>65</v>
      </c>
      <c r="L8" t="s">
        <v>599</v>
      </c>
    </row>
    <row r="9" spans="1:12" x14ac:dyDescent="0.3">
      <c r="A9" t="s">
        <v>18</v>
      </c>
      <c r="B9" t="s">
        <v>42</v>
      </c>
      <c r="C9" t="s">
        <v>19</v>
      </c>
      <c r="D9" s="1">
        <v>320</v>
      </c>
      <c r="E9" s="1">
        <v>16</v>
      </c>
      <c r="F9" s="3">
        <f t="shared" si="0"/>
        <v>20</v>
      </c>
      <c r="I9" s="1" t="s">
        <v>65</v>
      </c>
      <c r="L9" t="s">
        <v>599</v>
      </c>
    </row>
    <row r="10" spans="1:12" x14ac:dyDescent="0.3">
      <c r="A10" t="s">
        <v>20</v>
      </c>
      <c r="B10" t="s">
        <v>42</v>
      </c>
      <c r="C10" t="s">
        <v>21</v>
      </c>
      <c r="D10" s="1">
        <v>320</v>
      </c>
      <c r="E10" s="1">
        <v>16</v>
      </c>
      <c r="F10" s="3">
        <f t="shared" si="0"/>
        <v>20</v>
      </c>
      <c r="I10" s="1" t="s">
        <v>65</v>
      </c>
      <c r="L10" t="s">
        <v>599</v>
      </c>
    </row>
    <row r="11" spans="1:12" x14ac:dyDescent="0.3">
      <c r="A11" t="s">
        <v>26</v>
      </c>
      <c r="B11" t="s">
        <v>43</v>
      </c>
      <c r="C11" t="s">
        <v>32</v>
      </c>
      <c r="D11" s="1">
        <v>240</v>
      </c>
      <c r="E11" s="1">
        <v>16</v>
      </c>
      <c r="F11" s="3">
        <f t="shared" si="0"/>
        <v>15</v>
      </c>
      <c r="I11" s="1" t="s">
        <v>64</v>
      </c>
      <c r="L11" t="s">
        <v>599</v>
      </c>
    </row>
    <row r="12" spans="1:12" x14ac:dyDescent="0.3">
      <c r="A12" t="s">
        <v>27</v>
      </c>
      <c r="B12" t="s">
        <v>43</v>
      </c>
      <c r="C12" t="s">
        <v>31</v>
      </c>
      <c r="D12" s="1">
        <v>240</v>
      </c>
      <c r="E12" s="1">
        <v>16</v>
      </c>
      <c r="F12" s="3">
        <f t="shared" si="0"/>
        <v>15</v>
      </c>
      <c r="I12" s="1" t="s">
        <v>64</v>
      </c>
      <c r="L12" t="s">
        <v>599</v>
      </c>
    </row>
    <row r="13" spans="1:12" x14ac:dyDescent="0.3">
      <c r="A13" t="s">
        <v>28</v>
      </c>
      <c r="B13" t="s">
        <v>43</v>
      </c>
      <c r="C13" t="s">
        <v>33</v>
      </c>
      <c r="D13" s="1">
        <v>240</v>
      </c>
      <c r="E13" s="1">
        <v>16</v>
      </c>
      <c r="F13" s="3">
        <f t="shared" si="0"/>
        <v>15</v>
      </c>
      <c r="I13" s="1" t="s">
        <v>64</v>
      </c>
      <c r="L13" t="s">
        <v>599</v>
      </c>
    </row>
    <row r="14" spans="1:12" x14ac:dyDescent="0.3">
      <c r="A14" t="s">
        <v>29</v>
      </c>
      <c r="B14" t="s">
        <v>43</v>
      </c>
      <c r="C14" t="s">
        <v>30</v>
      </c>
      <c r="D14" s="1">
        <v>240</v>
      </c>
      <c r="E14" s="1">
        <v>16</v>
      </c>
      <c r="F14" s="3">
        <f t="shared" si="0"/>
        <v>15</v>
      </c>
      <c r="I14" s="1" t="s">
        <v>64</v>
      </c>
      <c r="L14" t="s">
        <v>599</v>
      </c>
    </row>
    <row r="15" spans="1:12" x14ac:dyDescent="0.3">
      <c r="A15" t="s">
        <v>34</v>
      </c>
      <c r="B15" t="s">
        <v>43</v>
      </c>
      <c r="C15" t="s">
        <v>35</v>
      </c>
      <c r="D15" s="1">
        <v>240</v>
      </c>
      <c r="E15" s="1">
        <v>16</v>
      </c>
      <c r="F15" s="3">
        <f t="shared" si="0"/>
        <v>15</v>
      </c>
      <c r="I15" s="1" t="s">
        <v>64</v>
      </c>
      <c r="L15" t="s">
        <v>599</v>
      </c>
    </row>
    <row r="16" spans="1:12" x14ac:dyDescent="0.3">
      <c r="A16" t="s">
        <v>36</v>
      </c>
      <c r="B16" t="s">
        <v>43</v>
      </c>
      <c r="C16" t="s">
        <v>37</v>
      </c>
      <c r="D16" s="1">
        <v>240</v>
      </c>
      <c r="E16" s="1">
        <v>16</v>
      </c>
      <c r="F16" s="3">
        <f t="shared" si="0"/>
        <v>15</v>
      </c>
      <c r="I16" s="1" t="s">
        <v>64</v>
      </c>
      <c r="L16" t="s">
        <v>599</v>
      </c>
    </row>
    <row r="17" spans="1:12" x14ac:dyDescent="0.3">
      <c r="A17" t="s">
        <v>38</v>
      </c>
      <c r="B17" t="s">
        <v>43</v>
      </c>
      <c r="C17" t="s">
        <v>39</v>
      </c>
      <c r="D17" s="1">
        <v>240</v>
      </c>
      <c r="E17" s="1">
        <v>16</v>
      </c>
      <c r="F17" s="3">
        <f t="shared" si="0"/>
        <v>15</v>
      </c>
      <c r="I17" s="1" t="s">
        <v>64</v>
      </c>
      <c r="L17" t="s">
        <v>599</v>
      </c>
    </row>
    <row r="18" spans="1:12" x14ac:dyDescent="0.3">
      <c r="A18" t="s">
        <v>22</v>
      </c>
      <c r="B18" t="s">
        <v>44</v>
      </c>
      <c r="C18" t="s">
        <v>23</v>
      </c>
      <c r="D18" s="1">
        <v>320</v>
      </c>
      <c r="E18" s="1">
        <v>16</v>
      </c>
      <c r="F18" s="3">
        <f t="shared" si="0"/>
        <v>20</v>
      </c>
      <c r="I18" s="1" t="s">
        <v>65</v>
      </c>
      <c r="L18" t="s">
        <v>599</v>
      </c>
    </row>
    <row r="19" spans="1:12" x14ac:dyDescent="0.3">
      <c r="A19" t="s">
        <v>24</v>
      </c>
      <c r="B19" t="s">
        <v>44</v>
      </c>
      <c r="C19" t="s">
        <v>25</v>
      </c>
      <c r="D19" s="1">
        <v>320</v>
      </c>
      <c r="E19" s="1">
        <v>16</v>
      </c>
      <c r="F19" s="3">
        <f t="shared" si="0"/>
        <v>20</v>
      </c>
      <c r="I19" s="1" t="s">
        <v>65</v>
      </c>
      <c r="L19" t="s">
        <v>599</v>
      </c>
    </row>
    <row r="20" spans="1:12" x14ac:dyDescent="0.3">
      <c r="B20" t="s">
        <v>588</v>
      </c>
      <c r="C20" t="s">
        <v>600</v>
      </c>
      <c r="I20" s="24" t="s">
        <v>64</v>
      </c>
      <c r="L20" t="s">
        <v>599</v>
      </c>
    </row>
    <row r="21" spans="1:12" x14ac:dyDescent="0.3">
      <c r="B21" t="s">
        <v>589</v>
      </c>
      <c r="C21" t="s">
        <v>600</v>
      </c>
      <c r="I21" s="24" t="s">
        <v>65</v>
      </c>
      <c r="L21" t="s">
        <v>599</v>
      </c>
    </row>
    <row r="22" spans="1:12" x14ac:dyDescent="0.3">
      <c r="B22" t="s">
        <v>590</v>
      </c>
      <c r="C22" t="s">
        <v>600</v>
      </c>
      <c r="I22" s="24" t="s">
        <v>65</v>
      </c>
      <c r="L22" t="s">
        <v>599</v>
      </c>
    </row>
    <row r="23" spans="1:12" x14ac:dyDescent="0.3">
      <c r="B23" t="s">
        <v>591</v>
      </c>
      <c r="C23" t="s">
        <v>600</v>
      </c>
      <c r="I23" s="24" t="s">
        <v>64</v>
      </c>
      <c r="L23" t="s">
        <v>599</v>
      </c>
    </row>
    <row r="24" spans="1:12" x14ac:dyDescent="0.3">
      <c r="B24" t="s">
        <v>592</v>
      </c>
      <c r="C24" t="s">
        <v>600</v>
      </c>
      <c r="I24" s="24" t="s">
        <v>65</v>
      </c>
      <c r="L24" t="s">
        <v>599</v>
      </c>
    </row>
    <row r="25" spans="1:12" x14ac:dyDescent="0.3">
      <c r="B25" t="s">
        <v>593</v>
      </c>
      <c r="C25" t="s">
        <v>600</v>
      </c>
      <c r="I25" s="24" t="s">
        <v>65</v>
      </c>
      <c r="L25" t="s">
        <v>599</v>
      </c>
    </row>
  </sheetData>
  <autoFilter ref="A1:K19" xr:uid="{00000000-0009-0000-0000-000000000000}"/>
  <pageMargins left="0.7" right="0.7" top="0.75" bottom="0.75" header="0.3" footer="0.3"/>
  <pageSetup paperSize="9" scale="97" orientation="landscape" r:id="rId1"/>
  <headerFooter>
    <oddHeader>&amp;L&amp;"Arial"&amp;10 Hanon Systems – Confidential&amp;1#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"/>
  <sheetViews>
    <sheetView zoomScaleNormal="100" workbookViewId="0">
      <selection activeCell="L6" sqref="L6"/>
    </sheetView>
  </sheetViews>
  <sheetFormatPr defaultRowHeight="14.4" x14ac:dyDescent="0.3"/>
  <cols>
    <col min="1" max="1" width="17.33203125" bestFit="1" customWidth="1"/>
    <col min="2" max="2" width="19.44140625" bestFit="1" customWidth="1"/>
    <col min="3" max="3" width="15" customWidth="1"/>
    <col min="4" max="4" width="14.44140625" customWidth="1"/>
  </cols>
  <sheetData>
    <row r="1" spans="1:4" s="14" customFormat="1" x14ac:dyDescent="0.3">
      <c r="A1" s="12" t="s">
        <v>45</v>
      </c>
      <c r="B1" s="12" t="s">
        <v>55</v>
      </c>
      <c r="C1" s="13" t="s">
        <v>150</v>
      </c>
      <c r="D1" s="14" t="s">
        <v>587</v>
      </c>
    </row>
    <row r="2" spans="1:4" ht="47.4" customHeight="1" x14ac:dyDescent="0.3">
      <c r="A2" s="9" t="s">
        <v>46</v>
      </c>
      <c r="B2" s="9" t="s">
        <v>56</v>
      </c>
      <c r="C2" s="6"/>
    </row>
    <row r="3" spans="1:4" ht="47.4" customHeight="1" x14ac:dyDescent="0.3">
      <c r="A3" s="10" t="s">
        <v>47</v>
      </c>
      <c r="B3" s="9" t="s">
        <v>57</v>
      </c>
      <c r="C3" s="6"/>
    </row>
    <row r="4" spans="1:4" ht="47.4" customHeight="1" x14ac:dyDescent="0.3">
      <c r="A4" s="10" t="s">
        <v>48</v>
      </c>
      <c r="B4" s="9" t="s">
        <v>58</v>
      </c>
      <c r="C4" s="6"/>
    </row>
    <row r="5" spans="1:4" ht="47.4" customHeight="1" x14ac:dyDescent="0.3">
      <c r="A5" s="6" t="s">
        <v>49</v>
      </c>
      <c r="B5" s="6" t="s">
        <v>59</v>
      </c>
      <c r="C5" s="6"/>
    </row>
    <row r="6" spans="1:4" ht="47.4" customHeight="1" x14ac:dyDescent="0.3">
      <c r="A6" s="6" t="s">
        <v>50</v>
      </c>
      <c r="B6" s="6" t="s">
        <v>60</v>
      </c>
      <c r="C6" s="6"/>
    </row>
    <row r="7" spans="1:4" ht="47.4" customHeight="1" x14ac:dyDescent="0.3">
      <c r="A7" s="6" t="s">
        <v>51</v>
      </c>
      <c r="B7" s="6" t="s">
        <v>61</v>
      </c>
      <c r="C7" s="6"/>
    </row>
    <row r="8" spans="1:4" ht="47.4" customHeight="1" x14ac:dyDescent="0.3">
      <c r="A8" s="11" t="s">
        <v>52</v>
      </c>
      <c r="B8" s="11" t="s">
        <v>62</v>
      </c>
      <c r="C8" s="6"/>
    </row>
    <row r="9" spans="1:4" ht="47.4" customHeight="1" x14ac:dyDescent="0.3">
      <c r="A9" s="6" t="s">
        <v>53</v>
      </c>
      <c r="B9" s="6" t="s">
        <v>63</v>
      </c>
      <c r="C9" s="6"/>
    </row>
    <row r="10" spans="1:4" ht="47.4" customHeight="1" x14ac:dyDescent="0.3">
      <c r="A10" s="7" t="s">
        <v>54</v>
      </c>
      <c r="B10" s="6"/>
      <c r="C10" s="6"/>
    </row>
  </sheetData>
  <pageMargins left="0.7" right="0.7" top="0.75" bottom="0.75" header="0.3" footer="0.3"/>
  <pageSetup orientation="portrait" r:id="rId1"/>
  <headerFooter>
    <oddHeader>&amp;L&amp;"Arial"&amp;10 Hanon Systems – Confidential&amp;1#</oddHead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A27"/>
  <sheetViews>
    <sheetView workbookViewId="0">
      <pane xSplit="1" topLeftCell="G1" activePane="topRight" state="frozen"/>
      <selection pane="topRight" activeCell="A3" sqref="A3:A22"/>
    </sheetView>
  </sheetViews>
  <sheetFormatPr defaultRowHeight="14.4" x14ac:dyDescent="0.3"/>
  <cols>
    <col min="1" max="1" width="18.21875" customWidth="1"/>
    <col min="2" max="2" width="7.5546875" customWidth="1"/>
    <col min="3" max="3" width="14.6640625" bestFit="1" customWidth="1"/>
    <col min="4" max="4" width="16.6640625" customWidth="1"/>
    <col min="5" max="5" width="12.6640625" style="1" customWidth="1"/>
    <col min="6" max="6" width="9.6640625" customWidth="1"/>
    <col min="7" max="7" width="9.88671875" bestFit="1" customWidth="1"/>
    <col min="9" max="9" width="9.88671875" bestFit="1" customWidth="1"/>
    <col min="11" max="11" width="9.88671875" bestFit="1" customWidth="1"/>
    <col min="13" max="13" width="9.88671875" bestFit="1" customWidth="1"/>
    <col min="15" max="15" width="9.88671875" bestFit="1" customWidth="1"/>
    <col min="17" max="17" width="9.88671875" bestFit="1" customWidth="1"/>
    <col min="19" max="19" width="9.88671875" bestFit="1" customWidth="1"/>
    <col min="21" max="21" width="9.88671875" bestFit="1" customWidth="1"/>
    <col min="23" max="23" width="9.88671875" bestFit="1" customWidth="1"/>
    <col min="25" max="25" width="9.88671875" bestFit="1" customWidth="1"/>
  </cols>
  <sheetData>
    <row r="1" spans="1:53" x14ac:dyDescent="0.3">
      <c r="F1" s="27">
        <v>46753</v>
      </c>
      <c r="G1" s="27"/>
      <c r="H1" s="25">
        <v>43494</v>
      </c>
      <c r="I1" s="26"/>
      <c r="J1" s="25">
        <v>43495</v>
      </c>
      <c r="K1" s="26"/>
      <c r="L1" s="25">
        <v>43497</v>
      </c>
      <c r="M1" s="26"/>
      <c r="N1" s="25">
        <v>43498</v>
      </c>
      <c r="O1" s="26"/>
      <c r="P1" s="28">
        <v>43499</v>
      </c>
      <c r="Q1" s="29"/>
      <c r="R1" s="25">
        <v>43500</v>
      </c>
      <c r="S1" s="26"/>
      <c r="T1" s="25">
        <v>43501</v>
      </c>
      <c r="U1" s="26"/>
      <c r="V1" s="30">
        <v>43502</v>
      </c>
      <c r="W1" s="31"/>
      <c r="X1" s="25">
        <v>43503</v>
      </c>
      <c r="Y1" s="26"/>
      <c r="Z1" s="25">
        <v>43504</v>
      </c>
      <c r="AA1" s="26"/>
      <c r="AB1" s="25">
        <v>43505</v>
      </c>
      <c r="AC1" s="26"/>
      <c r="AD1" s="25">
        <v>43506</v>
      </c>
      <c r="AE1" s="26"/>
      <c r="AF1" s="25">
        <v>43507</v>
      </c>
      <c r="AG1" s="26"/>
      <c r="AH1" s="25">
        <v>43508</v>
      </c>
      <c r="AI1" s="26"/>
      <c r="AJ1" s="25">
        <v>43509</v>
      </c>
      <c r="AK1" s="26"/>
      <c r="AL1" s="25">
        <v>43510</v>
      </c>
      <c r="AM1" s="26"/>
      <c r="AN1" s="25">
        <v>43511</v>
      </c>
      <c r="AO1" s="26"/>
      <c r="AP1" s="25">
        <v>43512</v>
      </c>
      <c r="AQ1" s="26"/>
      <c r="AR1" s="25">
        <v>43513</v>
      </c>
      <c r="AS1" s="26"/>
      <c r="AT1" s="25">
        <v>43514</v>
      </c>
      <c r="AU1" s="26"/>
      <c r="AV1" s="25">
        <v>43515</v>
      </c>
      <c r="AW1" s="26"/>
      <c r="AX1" s="25">
        <v>43516</v>
      </c>
      <c r="AY1" s="26"/>
      <c r="AZ1" s="25">
        <v>43517</v>
      </c>
      <c r="BA1" s="26"/>
    </row>
    <row r="2" spans="1:53" s="2" customFormat="1" x14ac:dyDescent="0.3">
      <c r="A2" s="2" t="s">
        <v>0</v>
      </c>
      <c r="B2" s="2" t="s">
        <v>40</v>
      </c>
      <c r="C2" s="2" t="s">
        <v>159</v>
      </c>
      <c r="D2" s="2" t="s">
        <v>1</v>
      </c>
      <c r="E2" s="4" t="s">
        <v>5</v>
      </c>
      <c r="F2" s="2" t="s">
        <v>66</v>
      </c>
      <c r="G2" s="2" t="s">
        <v>67</v>
      </c>
      <c r="H2" s="2" t="s">
        <v>66</v>
      </c>
      <c r="I2" s="2" t="s">
        <v>67</v>
      </c>
      <c r="J2" s="2" t="s">
        <v>66</v>
      </c>
      <c r="K2" s="2" t="s">
        <v>67</v>
      </c>
      <c r="L2" s="2" t="s">
        <v>66</v>
      </c>
      <c r="M2" s="2" t="s">
        <v>67</v>
      </c>
      <c r="N2" s="2" t="s">
        <v>66</v>
      </c>
      <c r="O2" s="2" t="s">
        <v>67</v>
      </c>
      <c r="P2" s="19" t="s">
        <v>66</v>
      </c>
      <c r="Q2" s="19" t="s">
        <v>67</v>
      </c>
      <c r="R2" s="2" t="s">
        <v>66</v>
      </c>
      <c r="S2" s="2" t="s">
        <v>67</v>
      </c>
      <c r="T2" s="2" t="s">
        <v>66</v>
      </c>
      <c r="U2" s="2" t="s">
        <v>67</v>
      </c>
      <c r="V2" s="2" t="s">
        <v>66</v>
      </c>
      <c r="W2" s="2" t="s">
        <v>67</v>
      </c>
      <c r="X2" s="2" t="s">
        <v>66</v>
      </c>
      <c r="Y2" s="2" t="s">
        <v>67</v>
      </c>
    </row>
    <row r="3" spans="1:53" x14ac:dyDescent="0.3">
      <c r="A3" t="s">
        <v>98</v>
      </c>
      <c r="B3" t="s">
        <v>41</v>
      </c>
      <c r="C3" s="15">
        <v>170</v>
      </c>
      <c r="D3" t="s">
        <v>2</v>
      </c>
      <c r="E3" s="1">
        <v>80</v>
      </c>
      <c r="F3">
        <v>-20</v>
      </c>
      <c r="G3">
        <v>-1</v>
      </c>
      <c r="H3">
        <v>-4091</v>
      </c>
      <c r="I3">
        <v>-52</v>
      </c>
      <c r="J3">
        <v>-4128</v>
      </c>
      <c r="K3">
        <v>-52</v>
      </c>
      <c r="L3">
        <v>-4740</v>
      </c>
      <c r="M3">
        <v>-59</v>
      </c>
      <c r="N3">
        <v>-640</v>
      </c>
      <c r="O3">
        <v>-8</v>
      </c>
      <c r="P3" s="20"/>
      <c r="Q3" s="20">
        <f t="shared" ref="Q3:Q22" si="0">P3/E3</f>
        <v>0</v>
      </c>
      <c r="R3">
        <v>-752</v>
      </c>
      <c r="S3">
        <v>-10</v>
      </c>
      <c r="T3">
        <v>-4092</v>
      </c>
      <c r="U3">
        <v>-51</v>
      </c>
      <c r="V3" s="22">
        <v>-4440</v>
      </c>
      <c r="W3" s="22">
        <v>-56</v>
      </c>
      <c r="X3">
        <v>-4440</v>
      </c>
      <c r="Y3">
        <v>-56</v>
      </c>
      <c r="AX3">
        <v>-5572</v>
      </c>
      <c r="AY3">
        <f>ROUNDUP(-69.65,0)</f>
        <v>-70</v>
      </c>
      <c r="AZ3">
        <v>-3840</v>
      </c>
      <c r="BA3">
        <v>-48</v>
      </c>
    </row>
    <row r="4" spans="1:53" x14ac:dyDescent="0.3">
      <c r="A4" t="s">
        <v>99</v>
      </c>
      <c r="B4" t="s">
        <v>41</v>
      </c>
      <c r="C4" s="15">
        <v>170</v>
      </c>
      <c r="D4" t="s">
        <v>151</v>
      </c>
      <c r="E4" s="1">
        <v>80</v>
      </c>
      <c r="F4">
        <v>-2880</v>
      </c>
      <c r="G4">
        <v>-36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-540</v>
      </c>
      <c r="O4">
        <v>-7</v>
      </c>
      <c r="P4" s="20"/>
      <c r="Q4" s="20">
        <f t="shared" si="0"/>
        <v>0</v>
      </c>
      <c r="R4">
        <v>-2444</v>
      </c>
      <c r="S4">
        <v>-31</v>
      </c>
      <c r="T4">
        <v>0</v>
      </c>
      <c r="U4">
        <v>0</v>
      </c>
      <c r="V4" s="22">
        <v>0</v>
      </c>
      <c r="W4" s="22">
        <v>0</v>
      </c>
      <c r="X4">
        <v>0</v>
      </c>
      <c r="Y4">
        <v>0</v>
      </c>
      <c r="AX4">
        <v>0</v>
      </c>
      <c r="AY4">
        <v>0</v>
      </c>
      <c r="AZ4">
        <v>-2</v>
      </c>
      <c r="BA4">
        <f>ROUNDUP(-0.025,0)</f>
        <v>-1</v>
      </c>
    </row>
    <row r="5" spans="1:53" x14ac:dyDescent="0.3">
      <c r="A5" t="s">
        <v>8</v>
      </c>
      <c r="B5" t="s">
        <v>42</v>
      </c>
      <c r="C5" s="15">
        <v>220</v>
      </c>
      <c r="D5" t="s">
        <v>13</v>
      </c>
      <c r="E5" s="1">
        <v>16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-1880</v>
      </c>
      <c r="M5">
        <v>-118</v>
      </c>
      <c r="N5">
        <v>-640</v>
      </c>
      <c r="O5">
        <v>-40</v>
      </c>
      <c r="P5" s="20"/>
      <c r="Q5" s="20">
        <f t="shared" si="0"/>
        <v>0</v>
      </c>
      <c r="R5">
        <v>0</v>
      </c>
      <c r="S5">
        <v>0</v>
      </c>
      <c r="T5">
        <v>0</v>
      </c>
      <c r="U5">
        <v>0</v>
      </c>
      <c r="V5" s="22">
        <v>0</v>
      </c>
      <c r="W5" s="22">
        <v>0</v>
      </c>
      <c r="X5">
        <v>0</v>
      </c>
      <c r="Y5">
        <v>0</v>
      </c>
      <c r="AX5">
        <v>0</v>
      </c>
      <c r="AY5">
        <v>0</v>
      </c>
      <c r="AZ5">
        <v>0</v>
      </c>
      <c r="BA5">
        <v>0</v>
      </c>
    </row>
    <row r="6" spans="1:53" x14ac:dyDescent="0.3">
      <c r="A6" t="s">
        <v>9</v>
      </c>
      <c r="B6" t="s">
        <v>42</v>
      </c>
      <c r="C6" s="15">
        <v>220</v>
      </c>
      <c r="D6" t="s">
        <v>14</v>
      </c>
      <c r="E6" s="1">
        <v>16</v>
      </c>
      <c r="F6">
        <v>0</v>
      </c>
      <c r="G6">
        <v>0</v>
      </c>
      <c r="H6">
        <v>-11</v>
      </c>
      <c r="I6">
        <v>-1</v>
      </c>
      <c r="J6">
        <v>-2148</v>
      </c>
      <c r="K6">
        <v>-135</v>
      </c>
      <c r="L6">
        <v>-2860</v>
      </c>
      <c r="M6">
        <v>-179</v>
      </c>
      <c r="N6">
        <v>0</v>
      </c>
      <c r="O6">
        <v>0</v>
      </c>
      <c r="P6" s="20"/>
      <c r="Q6" s="20">
        <f t="shared" si="0"/>
        <v>0</v>
      </c>
      <c r="R6">
        <v>0</v>
      </c>
      <c r="S6">
        <v>0</v>
      </c>
      <c r="T6">
        <v>0</v>
      </c>
      <c r="U6">
        <v>0</v>
      </c>
      <c r="V6" s="22">
        <v>0</v>
      </c>
      <c r="W6" s="22">
        <v>0</v>
      </c>
      <c r="X6">
        <v>-3960</v>
      </c>
      <c r="Y6">
        <v>-248</v>
      </c>
      <c r="AX6">
        <v>-5572</v>
      </c>
      <c r="AY6">
        <f>ROUNDUP(-348.25,0)</f>
        <v>-349</v>
      </c>
      <c r="AZ6">
        <v>-3840</v>
      </c>
      <c r="BA6">
        <v>-240</v>
      </c>
    </row>
    <row r="7" spans="1:53" x14ac:dyDescent="0.3">
      <c r="A7" t="s">
        <v>10</v>
      </c>
      <c r="B7" t="s">
        <v>42</v>
      </c>
      <c r="C7" s="15">
        <v>220</v>
      </c>
      <c r="D7" t="s">
        <v>15</v>
      </c>
      <c r="E7" s="1">
        <v>16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 s="20"/>
      <c r="Q7" s="20">
        <f t="shared" si="0"/>
        <v>0</v>
      </c>
      <c r="R7">
        <v>-752</v>
      </c>
      <c r="S7">
        <v>-47</v>
      </c>
      <c r="T7">
        <v>-1152</v>
      </c>
      <c r="U7">
        <v>-72</v>
      </c>
      <c r="V7" s="22">
        <v>0</v>
      </c>
      <c r="W7" s="22">
        <v>0</v>
      </c>
      <c r="X7">
        <v>0</v>
      </c>
      <c r="Y7">
        <v>0</v>
      </c>
      <c r="AX7">
        <v>0</v>
      </c>
      <c r="AY7">
        <v>0</v>
      </c>
      <c r="AZ7">
        <v>0</v>
      </c>
      <c r="BA7">
        <v>0</v>
      </c>
    </row>
    <row r="8" spans="1:53" x14ac:dyDescent="0.3">
      <c r="A8" t="s">
        <v>11</v>
      </c>
      <c r="B8" t="s">
        <v>42</v>
      </c>
      <c r="C8" s="15">
        <v>220</v>
      </c>
      <c r="D8" t="s">
        <v>12</v>
      </c>
      <c r="E8" s="1">
        <v>16</v>
      </c>
      <c r="F8">
        <v>-20</v>
      </c>
      <c r="G8">
        <v>-2</v>
      </c>
      <c r="H8">
        <v>-4080</v>
      </c>
      <c r="I8">
        <v>-255</v>
      </c>
      <c r="J8">
        <v>-1980</v>
      </c>
      <c r="K8">
        <v>-124</v>
      </c>
      <c r="L8">
        <v>0</v>
      </c>
      <c r="M8">
        <v>0</v>
      </c>
      <c r="N8">
        <v>0</v>
      </c>
      <c r="O8">
        <v>0</v>
      </c>
      <c r="P8" s="20"/>
      <c r="Q8" s="20">
        <f t="shared" si="0"/>
        <v>0</v>
      </c>
      <c r="R8">
        <v>0</v>
      </c>
      <c r="S8">
        <v>0</v>
      </c>
      <c r="T8">
        <v>-2940</v>
      </c>
      <c r="U8">
        <v>-184</v>
      </c>
      <c r="V8" s="22">
        <v>-4440</v>
      </c>
      <c r="W8" s="22">
        <v>-278</v>
      </c>
      <c r="X8">
        <v>-480</v>
      </c>
      <c r="Y8">
        <v>-30</v>
      </c>
      <c r="AX8">
        <v>0</v>
      </c>
      <c r="AY8">
        <v>0</v>
      </c>
      <c r="AZ8">
        <v>0</v>
      </c>
      <c r="BA8">
        <v>0</v>
      </c>
    </row>
    <row r="9" spans="1:53" x14ac:dyDescent="0.3">
      <c r="A9" t="s">
        <v>16</v>
      </c>
      <c r="B9" t="s">
        <v>42</v>
      </c>
      <c r="C9" s="15">
        <v>220</v>
      </c>
      <c r="D9" t="s">
        <v>17</v>
      </c>
      <c r="E9" s="1">
        <v>16</v>
      </c>
      <c r="F9">
        <v>204</v>
      </c>
      <c r="G9">
        <v>13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 s="20"/>
      <c r="Q9" s="20">
        <f t="shared" si="0"/>
        <v>0</v>
      </c>
      <c r="R9">
        <v>-684</v>
      </c>
      <c r="S9">
        <v>-43</v>
      </c>
      <c r="T9">
        <v>0</v>
      </c>
      <c r="U9">
        <v>0</v>
      </c>
      <c r="V9" s="22">
        <v>0</v>
      </c>
      <c r="W9" s="22">
        <v>0</v>
      </c>
      <c r="X9">
        <v>0</v>
      </c>
      <c r="Y9">
        <v>0</v>
      </c>
      <c r="AX9">
        <v>0</v>
      </c>
      <c r="AY9">
        <v>0</v>
      </c>
      <c r="AZ9">
        <v>0</v>
      </c>
      <c r="BA9">
        <v>0</v>
      </c>
    </row>
    <row r="10" spans="1:53" x14ac:dyDescent="0.3">
      <c r="A10" t="s">
        <v>18</v>
      </c>
      <c r="B10" t="s">
        <v>42</v>
      </c>
      <c r="C10" s="15">
        <v>220</v>
      </c>
      <c r="D10" t="s">
        <v>19</v>
      </c>
      <c r="E10" s="1">
        <v>16</v>
      </c>
      <c r="F10">
        <v>-540</v>
      </c>
      <c r="G10">
        <v>-34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-540</v>
      </c>
      <c r="O10">
        <v>-34</v>
      </c>
      <c r="P10" s="20"/>
      <c r="Q10" s="20">
        <f t="shared" si="0"/>
        <v>0</v>
      </c>
      <c r="R10">
        <v>-1680</v>
      </c>
      <c r="S10">
        <v>-105</v>
      </c>
      <c r="T10">
        <v>0</v>
      </c>
      <c r="U10">
        <v>0</v>
      </c>
      <c r="V10" s="22">
        <v>0</v>
      </c>
      <c r="W10" s="22">
        <v>0</v>
      </c>
      <c r="X10">
        <v>0</v>
      </c>
      <c r="Y10">
        <v>0</v>
      </c>
      <c r="AX10">
        <v>0</v>
      </c>
      <c r="AY10">
        <v>0</v>
      </c>
      <c r="AZ10">
        <v>-2</v>
      </c>
      <c r="BA10">
        <f>ROUNDUP(-0.125,0)</f>
        <v>-1</v>
      </c>
    </row>
    <row r="11" spans="1:53" x14ac:dyDescent="0.3">
      <c r="A11" t="s">
        <v>20</v>
      </c>
      <c r="B11" t="s">
        <v>42</v>
      </c>
      <c r="C11" s="15">
        <v>220</v>
      </c>
      <c r="D11" t="s">
        <v>21</v>
      </c>
      <c r="E11" s="1">
        <v>16</v>
      </c>
      <c r="F11">
        <v>-2544</v>
      </c>
      <c r="G11">
        <v>-159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 s="20"/>
      <c r="Q11" s="20">
        <f t="shared" si="0"/>
        <v>0</v>
      </c>
      <c r="R11">
        <v>-80</v>
      </c>
      <c r="S11">
        <v>-5</v>
      </c>
      <c r="T11">
        <v>0</v>
      </c>
      <c r="U11">
        <v>0</v>
      </c>
      <c r="V11" s="22">
        <v>0</v>
      </c>
      <c r="W11" s="22">
        <v>0</v>
      </c>
      <c r="X11">
        <v>0</v>
      </c>
      <c r="Y11">
        <v>0</v>
      </c>
      <c r="AX11">
        <v>0</v>
      </c>
      <c r="AY11">
        <v>0</v>
      </c>
      <c r="AZ11">
        <v>0</v>
      </c>
      <c r="BA11">
        <v>0</v>
      </c>
    </row>
    <row r="12" spans="1:53" x14ac:dyDescent="0.3">
      <c r="A12" t="s">
        <v>22</v>
      </c>
      <c r="B12" t="s">
        <v>42</v>
      </c>
      <c r="C12" s="15">
        <v>220</v>
      </c>
      <c r="D12" t="s">
        <v>23</v>
      </c>
      <c r="E12" s="1">
        <v>16</v>
      </c>
      <c r="F12">
        <v>-20</v>
      </c>
      <c r="G12">
        <v>-2</v>
      </c>
      <c r="H12">
        <v>-4091</v>
      </c>
      <c r="I12">
        <v>-256</v>
      </c>
      <c r="J12">
        <v>-4128</v>
      </c>
      <c r="K12">
        <v>-258</v>
      </c>
      <c r="L12">
        <v>-4740</v>
      </c>
      <c r="M12">
        <v>-296</v>
      </c>
      <c r="N12">
        <v>-640</v>
      </c>
      <c r="O12">
        <v>-40</v>
      </c>
      <c r="P12" s="20"/>
      <c r="Q12" s="20">
        <f t="shared" si="0"/>
        <v>0</v>
      </c>
      <c r="R12">
        <v>-752</v>
      </c>
      <c r="S12">
        <v>-47</v>
      </c>
      <c r="T12">
        <v>-4092</v>
      </c>
      <c r="U12">
        <v>-256</v>
      </c>
      <c r="V12" s="22">
        <v>-4440</v>
      </c>
      <c r="W12" s="22">
        <v>-278</v>
      </c>
      <c r="X12">
        <v>-4440</v>
      </c>
      <c r="Y12">
        <v>-278</v>
      </c>
      <c r="AX12">
        <v>-5572</v>
      </c>
      <c r="AY12">
        <f>ROUNDUP(-348.25,0)</f>
        <v>-349</v>
      </c>
      <c r="AZ12">
        <v>-3840</v>
      </c>
      <c r="BA12">
        <v>-240</v>
      </c>
    </row>
    <row r="13" spans="1:53" x14ac:dyDescent="0.3">
      <c r="A13" t="s">
        <v>24</v>
      </c>
      <c r="B13" t="s">
        <v>42</v>
      </c>
      <c r="C13" s="15">
        <v>220</v>
      </c>
      <c r="D13" t="s">
        <v>25</v>
      </c>
      <c r="E13" s="1">
        <v>16</v>
      </c>
      <c r="F13">
        <v>-2880</v>
      </c>
      <c r="G13">
        <v>-180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-540</v>
      </c>
      <c r="O13">
        <v>-34</v>
      </c>
      <c r="P13" s="20"/>
      <c r="Q13" s="20">
        <f t="shared" si="0"/>
        <v>0</v>
      </c>
      <c r="R13">
        <v>-2444</v>
      </c>
      <c r="S13">
        <v>-153</v>
      </c>
      <c r="T13">
        <v>0</v>
      </c>
      <c r="U13">
        <v>0</v>
      </c>
      <c r="V13" s="22">
        <v>0</v>
      </c>
      <c r="W13" s="22">
        <v>0</v>
      </c>
      <c r="X13">
        <v>0</v>
      </c>
      <c r="Y13">
        <v>0</v>
      </c>
      <c r="AX13">
        <v>0</v>
      </c>
      <c r="AY13">
        <v>0</v>
      </c>
      <c r="AZ13">
        <v>-2</v>
      </c>
      <c r="BA13">
        <f>ROUNDUP(-0.125,0)</f>
        <v>-1</v>
      </c>
    </row>
    <row r="14" spans="1:53" x14ac:dyDescent="0.3">
      <c r="A14" t="s">
        <v>26</v>
      </c>
      <c r="B14" t="s">
        <v>43</v>
      </c>
      <c r="C14" s="15">
        <v>270</v>
      </c>
      <c r="D14" t="s">
        <v>32</v>
      </c>
      <c r="E14" s="1">
        <v>16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-1880</v>
      </c>
      <c r="M14">
        <v>-118</v>
      </c>
      <c r="N14">
        <v>-640</v>
      </c>
      <c r="O14">
        <v>-40</v>
      </c>
      <c r="P14" s="20"/>
      <c r="Q14" s="20">
        <f t="shared" si="0"/>
        <v>0</v>
      </c>
      <c r="R14">
        <v>0</v>
      </c>
      <c r="S14">
        <v>0</v>
      </c>
      <c r="T14">
        <v>0</v>
      </c>
      <c r="U14">
        <v>0</v>
      </c>
      <c r="V14" s="22">
        <v>0</v>
      </c>
      <c r="W14" s="22">
        <v>0</v>
      </c>
      <c r="X14">
        <v>0</v>
      </c>
      <c r="Y14">
        <v>0</v>
      </c>
      <c r="AX14">
        <v>0</v>
      </c>
      <c r="AY14">
        <v>0</v>
      </c>
      <c r="AZ14">
        <v>0</v>
      </c>
      <c r="BA14">
        <v>0</v>
      </c>
    </row>
    <row r="15" spans="1:53" x14ac:dyDescent="0.3">
      <c r="A15" t="s">
        <v>27</v>
      </c>
      <c r="B15" t="s">
        <v>43</v>
      </c>
      <c r="C15" s="15">
        <v>270</v>
      </c>
      <c r="D15" t="s">
        <v>31</v>
      </c>
      <c r="E15" s="1">
        <v>16</v>
      </c>
      <c r="F15">
        <v>0</v>
      </c>
      <c r="G15">
        <v>0</v>
      </c>
      <c r="H15">
        <v>-11</v>
      </c>
      <c r="I15">
        <v>-1</v>
      </c>
      <c r="J15">
        <v>-2148</v>
      </c>
      <c r="K15">
        <v>-135</v>
      </c>
      <c r="L15">
        <v>-2860</v>
      </c>
      <c r="M15">
        <v>-179</v>
      </c>
      <c r="N15">
        <v>0</v>
      </c>
      <c r="O15">
        <v>0</v>
      </c>
      <c r="P15" s="20"/>
      <c r="Q15" s="20">
        <f t="shared" si="0"/>
        <v>0</v>
      </c>
      <c r="R15">
        <v>0</v>
      </c>
      <c r="S15">
        <v>0</v>
      </c>
      <c r="T15">
        <v>0</v>
      </c>
      <c r="U15">
        <v>0</v>
      </c>
      <c r="V15" s="22">
        <v>0</v>
      </c>
      <c r="W15" s="22">
        <v>0</v>
      </c>
      <c r="X15">
        <v>-3960</v>
      </c>
      <c r="Y15">
        <v>-248</v>
      </c>
      <c r="AX15">
        <v>-5572</v>
      </c>
      <c r="AY15">
        <f>ROUNDUP(-348.25,0)</f>
        <v>-349</v>
      </c>
      <c r="AZ15">
        <v>-3840</v>
      </c>
      <c r="BA15">
        <v>-240</v>
      </c>
    </row>
    <row r="16" spans="1:53" x14ac:dyDescent="0.3">
      <c r="A16" t="s">
        <v>28</v>
      </c>
      <c r="B16" t="s">
        <v>43</v>
      </c>
      <c r="C16" s="15">
        <v>270</v>
      </c>
      <c r="D16" t="s">
        <v>33</v>
      </c>
      <c r="E16" s="1">
        <v>16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 s="20"/>
      <c r="Q16" s="20">
        <f t="shared" si="0"/>
        <v>0</v>
      </c>
      <c r="R16">
        <v>-752</v>
      </c>
      <c r="S16">
        <v>-47</v>
      </c>
      <c r="T16">
        <v>-1152</v>
      </c>
      <c r="U16">
        <v>-72</v>
      </c>
      <c r="V16" s="22">
        <v>0</v>
      </c>
      <c r="W16" s="22">
        <v>0</v>
      </c>
      <c r="X16">
        <v>0</v>
      </c>
      <c r="Y16">
        <v>0</v>
      </c>
      <c r="AX16">
        <v>0</v>
      </c>
      <c r="AY16">
        <v>0</v>
      </c>
      <c r="AZ16">
        <v>0</v>
      </c>
      <c r="BA16">
        <v>0</v>
      </c>
    </row>
    <row r="17" spans="1:53" x14ac:dyDescent="0.3">
      <c r="A17" t="s">
        <v>29</v>
      </c>
      <c r="B17" t="s">
        <v>43</v>
      </c>
      <c r="C17" s="15">
        <v>270</v>
      </c>
      <c r="D17" t="s">
        <v>30</v>
      </c>
      <c r="E17" s="1">
        <v>16</v>
      </c>
      <c r="F17">
        <v>-20</v>
      </c>
      <c r="G17">
        <v>-2</v>
      </c>
      <c r="H17">
        <v>-4080</v>
      </c>
      <c r="I17">
        <v>-255</v>
      </c>
      <c r="J17">
        <v>-1980</v>
      </c>
      <c r="K17">
        <v>-124</v>
      </c>
      <c r="L17">
        <v>0</v>
      </c>
      <c r="M17">
        <v>0</v>
      </c>
      <c r="N17">
        <v>0</v>
      </c>
      <c r="O17">
        <v>0</v>
      </c>
      <c r="P17" s="20"/>
      <c r="Q17" s="20">
        <f t="shared" si="0"/>
        <v>0</v>
      </c>
      <c r="R17">
        <v>0</v>
      </c>
      <c r="S17">
        <v>0</v>
      </c>
      <c r="T17">
        <v>-2940</v>
      </c>
      <c r="U17">
        <v>-184</v>
      </c>
      <c r="V17" s="22">
        <v>-4440</v>
      </c>
      <c r="W17" s="22">
        <v>-278</v>
      </c>
      <c r="X17">
        <v>-480</v>
      </c>
      <c r="Y17">
        <v>-30</v>
      </c>
      <c r="AX17">
        <v>0</v>
      </c>
      <c r="AY17">
        <v>0</v>
      </c>
      <c r="AZ17">
        <v>0</v>
      </c>
      <c r="BA17">
        <v>0</v>
      </c>
    </row>
    <row r="18" spans="1:53" x14ac:dyDescent="0.3">
      <c r="A18" t="s">
        <v>34</v>
      </c>
      <c r="B18" t="s">
        <v>43</v>
      </c>
      <c r="C18" s="15">
        <v>270</v>
      </c>
      <c r="D18" t="s">
        <v>35</v>
      </c>
      <c r="E18" s="1">
        <v>16</v>
      </c>
      <c r="F18">
        <v>204</v>
      </c>
      <c r="G18">
        <v>13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 s="20"/>
      <c r="Q18" s="20">
        <f t="shared" si="0"/>
        <v>0</v>
      </c>
      <c r="R18">
        <v>-684</v>
      </c>
      <c r="S18">
        <v>-43</v>
      </c>
      <c r="T18">
        <v>0</v>
      </c>
      <c r="U18">
        <v>0</v>
      </c>
      <c r="V18" s="22">
        <v>0</v>
      </c>
      <c r="W18" s="22">
        <v>0</v>
      </c>
      <c r="X18">
        <v>0</v>
      </c>
      <c r="Y18">
        <v>0</v>
      </c>
      <c r="AX18">
        <v>0</v>
      </c>
      <c r="AY18">
        <v>0</v>
      </c>
      <c r="AZ18">
        <v>0</v>
      </c>
      <c r="BA18">
        <v>0</v>
      </c>
    </row>
    <row r="19" spans="1:53" x14ac:dyDescent="0.3">
      <c r="A19" t="s">
        <v>36</v>
      </c>
      <c r="B19" t="s">
        <v>43</v>
      </c>
      <c r="C19" s="15">
        <v>270</v>
      </c>
      <c r="D19" t="s">
        <v>37</v>
      </c>
      <c r="E19" s="1">
        <v>16</v>
      </c>
      <c r="F19">
        <v>-540</v>
      </c>
      <c r="G19">
        <v>-34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-540</v>
      </c>
      <c r="O19">
        <v>-34</v>
      </c>
      <c r="P19" s="20"/>
      <c r="Q19" s="20">
        <f t="shared" si="0"/>
        <v>0</v>
      </c>
      <c r="R19">
        <v>-1680</v>
      </c>
      <c r="S19">
        <v>-105</v>
      </c>
      <c r="T19">
        <v>0</v>
      </c>
      <c r="U19">
        <v>0</v>
      </c>
      <c r="V19" s="22">
        <v>0</v>
      </c>
      <c r="W19" s="22">
        <v>0</v>
      </c>
      <c r="X19">
        <v>0</v>
      </c>
      <c r="Y19">
        <v>0</v>
      </c>
      <c r="AX19">
        <v>0</v>
      </c>
      <c r="AY19">
        <v>0</v>
      </c>
      <c r="AZ19">
        <v>-2</v>
      </c>
      <c r="BA19">
        <f>ROUNDUP(-0.125,0)</f>
        <v>-1</v>
      </c>
    </row>
    <row r="20" spans="1:53" x14ac:dyDescent="0.3">
      <c r="A20" t="s">
        <v>38</v>
      </c>
      <c r="B20" t="s">
        <v>43</v>
      </c>
      <c r="C20" s="15">
        <v>270</v>
      </c>
      <c r="D20" t="s">
        <v>39</v>
      </c>
      <c r="E20" s="1">
        <v>16</v>
      </c>
      <c r="F20">
        <v>-2544</v>
      </c>
      <c r="G20">
        <v>-159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 s="20"/>
      <c r="Q20" s="20">
        <f t="shared" si="0"/>
        <v>0</v>
      </c>
      <c r="R20">
        <v>-80</v>
      </c>
      <c r="S20">
        <v>-5</v>
      </c>
      <c r="T20">
        <v>0</v>
      </c>
      <c r="U20">
        <v>0</v>
      </c>
      <c r="V20" s="22">
        <v>0</v>
      </c>
      <c r="W20" s="22">
        <v>0</v>
      </c>
      <c r="X20">
        <v>0</v>
      </c>
      <c r="Y20">
        <v>0</v>
      </c>
      <c r="AX20">
        <v>0</v>
      </c>
      <c r="AY20">
        <v>0</v>
      </c>
      <c r="AZ20">
        <v>0</v>
      </c>
      <c r="BA20">
        <v>0</v>
      </c>
    </row>
    <row r="21" spans="1:53" x14ac:dyDescent="0.3">
      <c r="A21" t="s">
        <v>22</v>
      </c>
      <c r="B21" t="s">
        <v>44</v>
      </c>
      <c r="C21" s="15">
        <v>220</v>
      </c>
      <c r="D21" t="s">
        <v>23</v>
      </c>
      <c r="E21" s="1">
        <v>16</v>
      </c>
      <c r="F21">
        <v>-20</v>
      </c>
      <c r="G21">
        <v>-2</v>
      </c>
      <c r="H21">
        <v>-4091</v>
      </c>
      <c r="I21">
        <v>-256</v>
      </c>
      <c r="J21">
        <v>-4128</v>
      </c>
      <c r="K21">
        <v>-258</v>
      </c>
      <c r="L21">
        <v>-4740</v>
      </c>
      <c r="M21">
        <v>-296</v>
      </c>
      <c r="N21">
        <v>-640</v>
      </c>
      <c r="O21">
        <v>-40</v>
      </c>
      <c r="P21" s="20"/>
      <c r="Q21" s="20">
        <f t="shared" si="0"/>
        <v>0</v>
      </c>
      <c r="R21">
        <v>-752</v>
      </c>
      <c r="S21">
        <v>-47</v>
      </c>
      <c r="T21">
        <v>-4092</v>
      </c>
      <c r="U21">
        <v>-256</v>
      </c>
      <c r="V21" s="22">
        <v>-4440</v>
      </c>
      <c r="W21" s="22">
        <v>-278</v>
      </c>
      <c r="X21">
        <v>-4440</v>
      </c>
      <c r="Y21">
        <v>-278</v>
      </c>
      <c r="AX21">
        <v>-5572</v>
      </c>
      <c r="AY21">
        <f>ROUNDUP(-348.25,0)</f>
        <v>-349</v>
      </c>
      <c r="AZ21">
        <v>-3840</v>
      </c>
      <c r="BA21">
        <v>-240</v>
      </c>
    </row>
    <row r="22" spans="1:53" x14ac:dyDescent="0.3">
      <c r="A22" t="s">
        <v>24</v>
      </c>
      <c r="B22" t="s">
        <v>44</v>
      </c>
      <c r="C22" s="15">
        <v>220</v>
      </c>
      <c r="D22" t="s">
        <v>25</v>
      </c>
      <c r="E22" s="1">
        <v>16</v>
      </c>
      <c r="F22">
        <v>-2880</v>
      </c>
      <c r="G22">
        <v>-180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-540</v>
      </c>
      <c r="O22">
        <v>-34</v>
      </c>
      <c r="P22" s="20"/>
      <c r="Q22" s="20">
        <f t="shared" si="0"/>
        <v>0</v>
      </c>
      <c r="R22">
        <v>-2444</v>
      </c>
      <c r="S22">
        <v>-153</v>
      </c>
      <c r="T22">
        <v>0</v>
      </c>
      <c r="U22">
        <v>0</v>
      </c>
      <c r="V22" s="22">
        <v>0</v>
      </c>
      <c r="W22" s="22">
        <v>0</v>
      </c>
      <c r="X22">
        <v>0</v>
      </c>
      <c r="Y22">
        <v>0</v>
      </c>
      <c r="AX22">
        <v>0</v>
      </c>
      <c r="AY22">
        <v>0</v>
      </c>
      <c r="AZ22">
        <v>-2</v>
      </c>
      <c r="BA22">
        <f>ROUND(-0.125,0)</f>
        <v>0</v>
      </c>
    </row>
    <row r="23" spans="1:53" x14ac:dyDescent="0.3">
      <c r="P23" s="20"/>
      <c r="Q23" s="20"/>
      <c r="V23" s="22"/>
      <c r="W23" s="22"/>
    </row>
    <row r="24" spans="1:53" x14ac:dyDescent="0.3">
      <c r="A24" s="16" t="s">
        <v>152</v>
      </c>
      <c r="F24">
        <f>SUM(F21:F22)</f>
        <v>-2900</v>
      </c>
      <c r="H24">
        <f>SUM(H21:H22)</f>
        <v>-4091</v>
      </c>
      <c r="J24">
        <f>SUM(J21:J22)</f>
        <v>-4128</v>
      </c>
      <c r="L24">
        <f>SUM(L21:L22)</f>
        <v>-4740</v>
      </c>
      <c r="N24">
        <f>SUM(N21:N22)</f>
        <v>-1180</v>
      </c>
      <c r="P24" s="20">
        <f>SUM(P21:P22)</f>
        <v>0</v>
      </c>
      <c r="Q24" s="20"/>
      <c r="R24">
        <v>-3196</v>
      </c>
      <c r="T24">
        <f>SUM(T21:T22)</f>
        <v>-4092</v>
      </c>
      <c r="V24" s="22">
        <f>SUM(V21:V22)</f>
        <v>-4440</v>
      </c>
      <c r="W24" s="22"/>
      <c r="X24">
        <f>SUM(X21:X22)</f>
        <v>-4440</v>
      </c>
      <c r="AX24">
        <f>SUM(AX21:AX22)</f>
        <v>-5572</v>
      </c>
      <c r="AZ24">
        <f>SUM(AZ21:AZ22)</f>
        <v>-3842</v>
      </c>
    </row>
    <row r="25" spans="1:53" s="16" customFormat="1" x14ac:dyDescent="0.3">
      <c r="A25" s="16" t="s">
        <v>153</v>
      </c>
      <c r="E25" s="14"/>
      <c r="G25" s="16">
        <f>SUM(G3:G22)/3</f>
        <v>-255</v>
      </c>
      <c r="I25" s="16">
        <f>SUM(I3:I22)</f>
        <v>-1076</v>
      </c>
      <c r="K25" s="16">
        <f>SUM(K3:K22)</f>
        <v>-1086</v>
      </c>
      <c r="M25" s="16">
        <f>SUM(M3:M22)</f>
        <v>-1245</v>
      </c>
      <c r="O25" s="16">
        <f>SUM(O3:O22)</f>
        <v>-311</v>
      </c>
      <c r="P25" s="21"/>
      <c r="Q25" s="21">
        <f>SUM(Q3:Q22)</f>
        <v>0</v>
      </c>
      <c r="S25" s="16">
        <v>-841</v>
      </c>
      <c r="U25" s="16">
        <f>SUM(U3:U22)</f>
        <v>-1075</v>
      </c>
      <c r="V25" s="23"/>
      <c r="W25" s="23">
        <f>SUM(W3:W22)</f>
        <v>-1168</v>
      </c>
      <c r="Y25" s="16">
        <f>SUM(Y3:Y22)</f>
        <v>-1168</v>
      </c>
      <c r="AY25" s="16">
        <f>SUM(AY3:AY22)</f>
        <v>-1466</v>
      </c>
      <c r="BA25" s="16">
        <f>SUM(BA3:BA24)</f>
        <v>-1012</v>
      </c>
    </row>
    <row r="27" spans="1:53" x14ac:dyDescent="0.3">
      <c r="A27" t="s">
        <v>154</v>
      </c>
      <c r="H27">
        <f t="shared" ref="H27:Y27" si="1">H25/4</f>
        <v>0</v>
      </c>
      <c r="I27">
        <f t="shared" si="1"/>
        <v>-269</v>
      </c>
      <c r="J27">
        <f t="shared" si="1"/>
        <v>0</v>
      </c>
      <c r="K27">
        <f t="shared" si="1"/>
        <v>-271.5</v>
      </c>
      <c r="L27">
        <f t="shared" si="1"/>
        <v>0</v>
      </c>
      <c r="M27">
        <f t="shared" si="1"/>
        <v>-311.25</v>
      </c>
      <c r="N27">
        <f t="shared" si="1"/>
        <v>0</v>
      </c>
      <c r="O27">
        <f t="shared" si="1"/>
        <v>-77.75</v>
      </c>
      <c r="P27">
        <f t="shared" si="1"/>
        <v>0</v>
      </c>
      <c r="Q27">
        <f t="shared" si="1"/>
        <v>0</v>
      </c>
      <c r="R27">
        <f t="shared" si="1"/>
        <v>0</v>
      </c>
      <c r="S27">
        <f t="shared" si="1"/>
        <v>-210.25</v>
      </c>
      <c r="T27">
        <f t="shared" si="1"/>
        <v>0</v>
      </c>
      <c r="U27">
        <f t="shared" si="1"/>
        <v>-268.75</v>
      </c>
      <c r="V27">
        <f t="shared" si="1"/>
        <v>0</v>
      </c>
      <c r="W27">
        <f t="shared" si="1"/>
        <v>-292</v>
      </c>
      <c r="X27">
        <f t="shared" si="1"/>
        <v>0</v>
      </c>
      <c r="Y27">
        <f t="shared" si="1"/>
        <v>-292</v>
      </c>
    </row>
  </sheetData>
  <mergeCells count="24">
    <mergeCell ref="P1:Q1"/>
    <mergeCell ref="R1:S1"/>
    <mergeCell ref="T1:U1"/>
    <mergeCell ref="V1:W1"/>
    <mergeCell ref="X1:Y1"/>
    <mergeCell ref="F1:G1"/>
    <mergeCell ref="H1:I1"/>
    <mergeCell ref="J1:K1"/>
    <mergeCell ref="L1:M1"/>
    <mergeCell ref="N1:O1"/>
    <mergeCell ref="Z1:AA1"/>
    <mergeCell ref="AB1:AC1"/>
    <mergeCell ref="AD1:AE1"/>
    <mergeCell ref="AF1:AG1"/>
    <mergeCell ref="AH1:AI1"/>
    <mergeCell ref="AT1:AU1"/>
    <mergeCell ref="AV1:AW1"/>
    <mergeCell ref="AX1:AY1"/>
    <mergeCell ref="AZ1:BA1"/>
    <mergeCell ref="AJ1:AK1"/>
    <mergeCell ref="AL1:AM1"/>
    <mergeCell ref="AN1:AO1"/>
    <mergeCell ref="AP1:AQ1"/>
    <mergeCell ref="AR1:AS1"/>
  </mergeCells>
  <pageMargins left="0.7" right="0.7" top="0.75" bottom="0.75" header="0.3" footer="0.3"/>
  <pageSetup orientation="portrait" r:id="rId1"/>
  <headerFooter>
    <oddHeader>&amp;L&amp;"Arial"&amp;10 Hanon Systems – Confidential&amp;1#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B508"/>
  <sheetViews>
    <sheetView workbookViewId="0">
      <selection sqref="A1:B1048576"/>
    </sheetView>
  </sheetViews>
  <sheetFormatPr defaultRowHeight="14.4" x14ac:dyDescent="0.3"/>
  <cols>
    <col min="1" max="1" width="26.21875" style="8" customWidth="1"/>
    <col min="2" max="2" width="10.33203125" style="8" customWidth="1"/>
  </cols>
  <sheetData>
    <row r="3" spans="1:2" x14ac:dyDescent="0.3">
      <c r="A3" s="8" t="s">
        <v>68</v>
      </c>
    </row>
    <row r="4" spans="1:2" x14ac:dyDescent="0.3">
      <c r="A4" s="8" t="s">
        <v>69</v>
      </c>
      <c r="B4" s="8" t="s">
        <v>70</v>
      </c>
    </row>
    <row r="5" spans="1:2" x14ac:dyDescent="0.3">
      <c r="A5" s="8" t="s">
        <v>160</v>
      </c>
      <c r="B5" s="8">
        <v>-1664</v>
      </c>
    </row>
    <row r="6" spans="1:2" x14ac:dyDescent="0.3">
      <c r="A6" s="8" t="s">
        <v>161</v>
      </c>
      <c r="B6" s="8">
        <v>-60</v>
      </c>
    </row>
    <row r="7" spans="1:2" x14ac:dyDescent="0.3">
      <c r="A7" s="8" t="s">
        <v>73</v>
      </c>
      <c r="B7" s="8">
        <v>-73.968800000000044</v>
      </c>
    </row>
    <row r="8" spans="1:2" x14ac:dyDescent="0.3">
      <c r="A8" s="8" t="s">
        <v>162</v>
      </c>
      <c r="B8" s="8">
        <v>-581.01682387999995</v>
      </c>
    </row>
    <row r="9" spans="1:2" x14ac:dyDescent="0.3">
      <c r="A9" s="8" t="s">
        <v>74</v>
      </c>
      <c r="B9" s="8">
        <v>-1527.601584800004</v>
      </c>
    </row>
    <row r="10" spans="1:2" x14ac:dyDescent="0.3">
      <c r="A10" s="8" t="s">
        <v>75</v>
      </c>
      <c r="B10" s="8">
        <v>-583.1506671259998</v>
      </c>
    </row>
    <row r="11" spans="1:2" x14ac:dyDescent="0.3">
      <c r="A11" s="8" t="s">
        <v>76</v>
      </c>
      <c r="B11" s="8">
        <v>-1370</v>
      </c>
    </row>
    <row r="12" spans="1:2" x14ac:dyDescent="0.3">
      <c r="A12" s="8" t="s">
        <v>163</v>
      </c>
      <c r="B12" s="8">
        <v>-2080</v>
      </c>
    </row>
    <row r="13" spans="1:2" x14ac:dyDescent="0.3">
      <c r="A13" s="8" t="s">
        <v>164</v>
      </c>
      <c r="B13" s="8">
        <v>-1360</v>
      </c>
    </row>
    <row r="14" spans="1:2" x14ac:dyDescent="0.3">
      <c r="A14" s="8" t="s">
        <v>77</v>
      </c>
      <c r="B14" s="8">
        <v>-4469</v>
      </c>
    </row>
    <row r="15" spans="1:2" x14ac:dyDescent="0.3">
      <c r="A15" s="8" t="s">
        <v>78</v>
      </c>
      <c r="B15" s="8">
        <v>-1751</v>
      </c>
    </row>
    <row r="16" spans="1:2" x14ac:dyDescent="0.3">
      <c r="A16" s="8" t="s">
        <v>165</v>
      </c>
      <c r="B16" s="8">
        <v>-450</v>
      </c>
    </row>
    <row r="17" spans="1:2" x14ac:dyDescent="0.3">
      <c r="A17" s="8" t="s">
        <v>79</v>
      </c>
      <c r="B17" s="8">
        <v>-6568</v>
      </c>
    </row>
    <row r="18" spans="1:2" x14ac:dyDescent="0.3">
      <c r="A18" s="8" t="s">
        <v>166</v>
      </c>
      <c r="B18" s="8">
        <v>-960</v>
      </c>
    </row>
    <row r="19" spans="1:2" x14ac:dyDescent="0.3">
      <c r="A19" s="8" t="s">
        <v>167</v>
      </c>
      <c r="B19" s="8">
        <v>-1281</v>
      </c>
    </row>
    <row r="20" spans="1:2" x14ac:dyDescent="0.3">
      <c r="A20" s="8" t="s">
        <v>540</v>
      </c>
      <c r="B20" s="8">
        <v>-630</v>
      </c>
    </row>
    <row r="21" spans="1:2" x14ac:dyDescent="0.3">
      <c r="A21" s="8" t="s">
        <v>541</v>
      </c>
      <c r="B21" s="8">
        <v>-900</v>
      </c>
    </row>
    <row r="22" spans="1:2" x14ac:dyDescent="0.3">
      <c r="A22" s="8" t="s">
        <v>168</v>
      </c>
      <c r="B22" s="8">
        <v>-1480</v>
      </c>
    </row>
    <row r="23" spans="1:2" x14ac:dyDescent="0.3">
      <c r="A23" s="8" t="s">
        <v>169</v>
      </c>
      <c r="B23" s="8">
        <v>-450</v>
      </c>
    </row>
    <row r="24" spans="1:2" x14ac:dyDescent="0.3">
      <c r="A24" s="8" t="s">
        <v>170</v>
      </c>
      <c r="B24" s="8">
        <v>-220</v>
      </c>
    </row>
    <row r="25" spans="1:2" x14ac:dyDescent="0.3">
      <c r="A25" s="8" t="s">
        <v>80</v>
      </c>
      <c r="B25" s="8">
        <v>-4778</v>
      </c>
    </row>
    <row r="26" spans="1:2" x14ac:dyDescent="0.3">
      <c r="A26" s="8" t="s">
        <v>171</v>
      </c>
      <c r="B26" s="8">
        <v>-4920</v>
      </c>
    </row>
    <row r="27" spans="1:2" x14ac:dyDescent="0.3">
      <c r="A27" s="8" t="s">
        <v>81</v>
      </c>
      <c r="B27" s="8">
        <v>-2381</v>
      </c>
    </row>
    <row r="28" spans="1:2" x14ac:dyDescent="0.3">
      <c r="A28" s="8" t="s">
        <v>172</v>
      </c>
      <c r="B28" s="8">
        <v>-2661</v>
      </c>
    </row>
    <row r="29" spans="1:2" x14ac:dyDescent="0.3">
      <c r="A29" s="8" t="s">
        <v>82</v>
      </c>
      <c r="B29" s="8">
        <v>-8510</v>
      </c>
    </row>
    <row r="30" spans="1:2" x14ac:dyDescent="0.3">
      <c r="A30" s="8" t="s">
        <v>173</v>
      </c>
      <c r="B30" s="8">
        <v>-90</v>
      </c>
    </row>
    <row r="31" spans="1:2" x14ac:dyDescent="0.3">
      <c r="A31" s="8" t="s">
        <v>174</v>
      </c>
      <c r="B31" s="8">
        <v>-820</v>
      </c>
    </row>
    <row r="32" spans="1:2" x14ac:dyDescent="0.3">
      <c r="A32" s="8" t="s">
        <v>175</v>
      </c>
      <c r="B32" s="8">
        <v>-520</v>
      </c>
    </row>
    <row r="33" spans="1:2" x14ac:dyDescent="0.3">
      <c r="A33" s="8" t="s">
        <v>83</v>
      </c>
      <c r="B33" s="8">
        <v>-560</v>
      </c>
    </row>
    <row r="34" spans="1:2" x14ac:dyDescent="0.3">
      <c r="A34" s="8" t="s">
        <v>84</v>
      </c>
      <c r="B34" s="8">
        <v>-210</v>
      </c>
    </row>
    <row r="35" spans="1:2" x14ac:dyDescent="0.3">
      <c r="A35" s="8" t="s">
        <v>176</v>
      </c>
      <c r="B35" s="8">
        <v>-60</v>
      </c>
    </row>
    <row r="36" spans="1:2" x14ac:dyDescent="0.3">
      <c r="A36" s="8" t="s">
        <v>85</v>
      </c>
      <c r="B36" s="8">
        <v>-4778</v>
      </c>
    </row>
    <row r="37" spans="1:2" x14ac:dyDescent="0.3">
      <c r="A37" s="8" t="s">
        <v>177</v>
      </c>
      <c r="B37" s="8">
        <v>-4920</v>
      </c>
    </row>
    <row r="38" spans="1:2" x14ac:dyDescent="0.3">
      <c r="A38" s="8" t="s">
        <v>86</v>
      </c>
      <c r="B38" s="8">
        <v>-2381</v>
      </c>
    </row>
    <row r="39" spans="1:2" x14ac:dyDescent="0.3">
      <c r="A39" s="8" t="s">
        <v>178</v>
      </c>
      <c r="B39" s="8">
        <v>-2661</v>
      </c>
    </row>
    <row r="40" spans="1:2" x14ac:dyDescent="0.3">
      <c r="A40" s="8" t="s">
        <v>179</v>
      </c>
      <c r="B40" s="8">
        <v>-450</v>
      </c>
    </row>
    <row r="41" spans="1:2" x14ac:dyDescent="0.3">
      <c r="A41" s="8" t="s">
        <v>180</v>
      </c>
      <c r="B41" s="8">
        <v>-1230</v>
      </c>
    </row>
    <row r="42" spans="1:2" x14ac:dyDescent="0.3">
      <c r="A42" s="8" t="s">
        <v>181</v>
      </c>
      <c r="B42" s="8">
        <v>-600</v>
      </c>
    </row>
    <row r="43" spans="1:2" x14ac:dyDescent="0.3">
      <c r="A43" s="8" t="s">
        <v>182</v>
      </c>
      <c r="B43" s="8">
        <v>-220</v>
      </c>
    </row>
    <row r="44" spans="1:2" x14ac:dyDescent="0.3">
      <c r="A44" s="8" t="s">
        <v>183</v>
      </c>
      <c r="B44" s="8">
        <v>-330</v>
      </c>
    </row>
    <row r="45" spans="1:2" x14ac:dyDescent="0.3">
      <c r="A45" s="8" t="s">
        <v>542</v>
      </c>
      <c r="B45" s="8">
        <v>-560</v>
      </c>
    </row>
    <row r="46" spans="1:2" x14ac:dyDescent="0.3">
      <c r="A46" s="8" t="s">
        <v>87</v>
      </c>
      <c r="B46" s="8">
        <v>-550</v>
      </c>
    </row>
    <row r="47" spans="1:2" x14ac:dyDescent="0.3">
      <c r="A47" s="8" t="s">
        <v>184</v>
      </c>
      <c r="B47" s="8">
        <v>-2760</v>
      </c>
    </row>
    <row r="48" spans="1:2" x14ac:dyDescent="0.3">
      <c r="A48" s="8" t="s">
        <v>185</v>
      </c>
      <c r="B48" s="8">
        <v>-2000</v>
      </c>
    </row>
    <row r="49" spans="1:2" x14ac:dyDescent="0.3">
      <c r="A49" s="8" t="s">
        <v>543</v>
      </c>
      <c r="B49" s="8">
        <v>-3000</v>
      </c>
    </row>
    <row r="50" spans="1:2" x14ac:dyDescent="0.3">
      <c r="A50" s="8" t="s">
        <v>186</v>
      </c>
      <c r="B50" s="8">
        <v>-600</v>
      </c>
    </row>
    <row r="51" spans="1:2" x14ac:dyDescent="0.3">
      <c r="A51" s="8" t="s">
        <v>544</v>
      </c>
      <c r="B51" s="8">
        <v>-309</v>
      </c>
    </row>
    <row r="52" spans="1:2" x14ac:dyDescent="0.3">
      <c r="A52" s="8" t="s">
        <v>187</v>
      </c>
      <c r="B52" s="8">
        <v>-600</v>
      </c>
    </row>
    <row r="53" spans="1:2" x14ac:dyDescent="0.3">
      <c r="A53" s="8" t="s">
        <v>188</v>
      </c>
      <c r="B53" s="8">
        <v>-2400</v>
      </c>
    </row>
    <row r="54" spans="1:2" x14ac:dyDescent="0.3">
      <c r="A54" s="8" t="s">
        <v>189</v>
      </c>
      <c r="B54" s="8">
        <v>-210</v>
      </c>
    </row>
    <row r="55" spans="1:2" x14ac:dyDescent="0.3">
      <c r="A55" s="8" t="s">
        <v>545</v>
      </c>
      <c r="B55" s="8">
        <v>-200</v>
      </c>
    </row>
    <row r="56" spans="1:2" x14ac:dyDescent="0.3">
      <c r="A56" s="8" t="s">
        <v>190</v>
      </c>
      <c r="B56" s="8">
        <v>-280</v>
      </c>
    </row>
    <row r="57" spans="1:2" x14ac:dyDescent="0.3">
      <c r="A57" s="8" t="s">
        <v>191</v>
      </c>
      <c r="B57" s="8">
        <v>-600</v>
      </c>
    </row>
    <row r="58" spans="1:2" x14ac:dyDescent="0.3">
      <c r="A58" s="8" t="s">
        <v>192</v>
      </c>
      <c r="B58" s="8">
        <v>-90</v>
      </c>
    </row>
    <row r="59" spans="1:2" x14ac:dyDescent="0.3">
      <c r="A59" s="8" t="s">
        <v>193</v>
      </c>
      <c r="B59" s="8">
        <v>-600</v>
      </c>
    </row>
    <row r="60" spans="1:2" x14ac:dyDescent="0.3">
      <c r="A60" s="8" t="s">
        <v>88</v>
      </c>
      <c r="B60" s="8">
        <v>-90</v>
      </c>
    </row>
    <row r="61" spans="1:2" x14ac:dyDescent="0.3">
      <c r="A61" s="8" t="s">
        <v>194</v>
      </c>
      <c r="B61" s="8">
        <v>-100</v>
      </c>
    </row>
    <row r="62" spans="1:2" x14ac:dyDescent="0.3">
      <c r="A62" s="8" t="s">
        <v>195</v>
      </c>
      <c r="B62" s="8">
        <v>-150</v>
      </c>
    </row>
    <row r="63" spans="1:2" x14ac:dyDescent="0.3">
      <c r="A63" s="8" t="s">
        <v>546</v>
      </c>
      <c r="B63" s="8">
        <v>-200</v>
      </c>
    </row>
    <row r="64" spans="1:2" x14ac:dyDescent="0.3">
      <c r="A64" s="8" t="s">
        <v>196</v>
      </c>
      <c r="B64" s="8">
        <v>-1230</v>
      </c>
    </row>
    <row r="65" spans="1:2" x14ac:dyDescent="0.3">
      <c r="A65" s="8" t="s">
        <v>89</v>
      </c>
      <c r="B65" s="8">
        <v>-464</v>
      </c>
    </row>
    <row r="66" spans="1:2" x14ac:dyDescent="0.3">
      <c r="A66" s="8" t="s">
        <v>197</v>
      </c>
      <c r="B66" s="8">
        <v>-60</v>
      </c>
    </row>
    <row r="67" spans="1:2" x14ac:dyDescent="0.3">
      <c r="A67" s="8" t="s">
        <v>198</v>
      </c>
      <c r="B67" s="8">
        <v>-60</v>
      </c>
    </row>
    <row r="68" spans="1:2" x14ac:dyDescent="0.3">
      <c r="A68" s="8" t="s">
        <v>199</v>
      </c>
      <c r="B68" s="8">
        <v>-280</v>
      </c>
    </row>
    <row r="69" spans="1:2" x14ac:dyDescent="0.3">
      <c r="A69" s="8" t="s">
        <v>200</v>
      </c>
      <c r="B69" s="8">
        <v>-280</v>
      </c>
    </row>
    <row r="70" spans="1:2" x14ac:dyDescent="0.3">
      <c r="A70" s="8" t="s">
        <v>201</v>
      </c>
      <c r="B70" s="8">
        <v>-90</v>
      </c>
    </row>
    <row r="71" spans="1:2" x14ac:dyDescent="0.3">
      <c r="A71" s="8" t="s">
        <v>202</v>
      </c>
      <c r="B71" s="8">
        <v>-90</v>
      </c>
    </row>
    <row r="72" spans="1:2" x14ac:dyDescent="0.3">
      <c r="A72" s="8" t="s">
        <v>203</v>
      </c>
      <c r="B72" s="8">
        <v>-210</v>
      </c>
    </row>
    <row r="73" spans="1:2" x14ac:dyDescent="0.3">
      <c r="A73" s="8" t="s">
        <v>204</v>
      </c>
      <c r="B73" s="8">
        <v>-210</v>
      </c>
    </row>
    <row r="74" spans="1:2" x14ac:dyDescent="0.3">
      <c r="A74" s="8" t="s">
        <v>205</v>
      </c>
      <c r="B74" s="8">
        <v>-180</v>
      </c>
    </row>
    <row r="75" spans="1:2" x14ac:dyDescent="0.3">
      <c r="A75" s="8" t="s">
        <v>547</v>
      </c>
      <c r="B75" s="8">
        <v>-240</v>
      </c>
    </row>
    <row r="76" spans="1:2" x14ac:dyDescent="0.3">
      <c r="A76" s="8" t="s">
        <v>548</v>
      </c>
      <c r="B76" s="8">
        <v>-560</v>
      </c>
    </row>
    <row r="77" spans="1:2" x14ac:dyDescent="0.3">
      <c r="A77" s="8" t="s">
        <v>206</v>
      </c>
      <c r="B77" s="8">
        <v>-240</v>
      </c>
    </row>
    <row r="78" spans="1:2" x14ac:dyDescent="0.3">
      <c r="A78" s="8" t="s">
        <v>207</v>
      </c>
      <c r="B78" s="8">
        <v>-280</v>
      </c>
    </row>
    <row r="79" spans="1:2" x14ac:dyDescent="0.3">
      <c r="A79" s="8" t="s">
        <v>549</v>
      </c>
      <c r="B79" s="8">
        <v>-200</v>
      </c>
    </row>
    <row r="80" spans="1:2" x14ac:dyDescent="0.3">
      <c r="A80" s="8" t="s">
        <v>550</v>
      </c>
      <c r="B80" s="8">
        <v>-200</v>
      </c>
    </row>
    <row r="81" spans="1:2" x14ac:dyDescent="0.3">
      <c r="A81" s="8" t="s">
        <v>208</v>
      </c>
      <c r="B81" s="8">
        <v>-150</v>
      </c>
    </row>
    <row r="82" spans="1:2" x14ac:dyDescent="0.3">
      <c r="A82" s="8" t="s">
        <v>209</v>
      </c>
      <c r="B82" s="8">
        <v>-150</v>
      </c>
    </row>
    <row r="83" spans="1:2" x14ac:dyDescent="0.3">
      <c r="A83" s="8" t="s">
        <v>210</v>
      </c>
      <c r="B83" s="8">
        <v>-100</v>
      </c>
    </row>
    <row r="84" spans="1:2" x14ac:dyDescent="0.3">
      <c r="A84" s="8" t="s">
        <v>211</v>
      </c>
      <c r="B84" s="8">
        <v>-1230</v>
      </c>
    </row>
    <row r="85" spans="1:2" x14ac:dyDescent="0.3">
      <c r="A85" s="8" t="s">
        <v>212</v>
      </c>
      <c r="B85" s="8">
        <v>-818</v>
      </c>
    </row>
    <row r="86" spans="1:2" x14ac:dyDescent="0.3">
      <c r="A86" s="8" t="s">
        <v>90</v>
      </c>
      <c r="B86" s="8">
        <v>-464</v>
      </c>
    </row>
    <row r="87" spans="1:2" x14ac:dyDescent="0.3">
      <c r="A87" s="8" t="s">
        <v>213</v>
      </c>
      <c r="B87" s="8">
        <v>-4862</v>
      </c>
    </row>
    <row r="88" spans="1:2" x14ac:dyDescent="0.3">
      <c r="A88" s="8" t="s">
        <v>214</v>
      </c>
      <c r="B88" s="8">
        <v>-2431</v>
      </c>
    </row>
    <row r="89" spans="1:2" x14ac:dyDescent="0.3">
      <c r="A89" s="8" t="s">
        <v>215</v>
      </c>
      <c r="B89" s="8">
        <v>-180</v>
      </c>
    </row>
    <row r="90" spans="1:2" x14ac:dyDescent="0.3">
      <c r="A90" s="8" t="s">
        <v>216</v>
      </c>
      <c r="B90" s="8">
        <v>-540</v>
      </c>
    </row>
    <row r="91" spans="1:2" x14ac:dyDescent="0.3">
      <c r="A91" s="8" t="s">
        <v>217</v>
      </c>
      <c r="B91" s="8">
        <v>-210</v>
      </c>
    </row>
    <row r="92" spans="1:2" x14ac:dyDescent="0.3">
      <c r="A92" s="8" t="s">
        <v>218</v>
      </c>
      <c r="B92" s="8">
        <v>-150</v>
      </c>
    </row>
    <row r="93" spans="1:2" x14ac:dyDescent="0.3">
      <c r="A93" s="8" t="s">
        <v>219</v>
      </c>
      <c r="B93" s="8">
        <v>-90</v>
      </c>
    </row>
    <row r="94" spans="1:2" x14ac:dyDescent="0.3">
      <c r="A94" s="8" t="s">
        <v>220</v>
      </c>
      <c r="B94" s="8">
        <v>-1911</v>
      </c>
    </row>
    <row r="95" spans="1:2" x14ac:dyDescent="0.3">
      <c r="A95" s="8" t="s">
        <v>221</v>
      </c>
      <c r="B95" s="8">
        <v>-6.6959999999999997</v>
      </c>
    </row>
    <row r="96" spans="1:2" x14ac:dyDescent="0.3">
      <c r="A96" s="8" t="s">
        <v>222</v>
      </c>
      <c r="B96" s="8">
        <v>-195.90799999999999</v>
      </c>
    </row>
    <row r="97" spans="1:2" x14ac:dyDescent="0.3">
      <c r="A97" s="8" t="s">
        <v>223</v>
      </c>
      <c r="B97" s="8">
        <v>-100</v>
      </c>
    </row>
    <row r="98" spans="1:2" x14ac:dyDescent="0.3">
      <c r="A98" s="8" t="s">
        <v>224</v>
      </c>
      <c r="B98" s="8">
        <v>-2881</v>
      </c>
    </row>
    <row r="99" spans="1:2" x14ac:dyDescent="0.3">
      <c r="A99" s="8" t="s">
        <v>225</v>
      </c>
      <c r="B99" s="8">
        <v>-960</v>
      </c>
    </row>
    <row r="100" spans="1:2" x14ac:dyDescent="0.3">
      <c r="A100" s="8" t="s">
        <v>226</v>
      </c>
      <c r="B100" s="8">
        <v>-640</v>
      </c>
    </row>
    <row r="101" spans="1:2" x14ac:dyDescent="0.3">
      <c r="A101" s="8" t="s">
        <v>227</v>
      </c>
      <c r="B101" s="8">
        <v>-160</v>
      </c>
    </row>
    <row r="102" spans="1:2" x14ac:dyDescent="0.3">
      <c r="A102" s="8" t="s">
        <v>228</v>
      </c>
      <c r="B102" s="8">
        <v>-210</v>
      </c>
    </row>
    <row r="103" spans="1:2" x14ac:dyDescent="0.3">
      <c r="A103" s="8" t="s">
        <v>91</v>
      </c>
      <c r="B103" s="8">
        <v>-1120</v>
      </c>
    </row>
    <row r="104" spans="1:2" x14ac:dyDescent="0.3">
      <c r="A104" s="8" t="s">
        <v>229</v>
      </c>
      <c r="B104" s="8">
        <v>-240</v>
      </c>
    </row>
    <row r="105" spans="1:2" x14ac:dyDescent="0.3">
      <c r="A105" s="8" t="s">
        <v>551</v>
      </c>
      <c r="B105" s="8">
        <v>-630</v>
      </c>
    </row>
    <row r="106" spans="1:2" x14ac:dyDescent="0.3">
      <c r="A106" s="8" t="s">
        <v>92</v>
      </c>
      <c r="B106" s="8">
        <v>-1349</v>
      </c>
    </row>
    <row r="107" spans="1:2" x14ac:dyDescent="0.3">
      <c r="A107" s="8" t="s">
        <v>155</v>
      </c>
      <c r="B107" s="8">
        <v>-280</v>
      </c>
    </row>
    <row r="108" spans="1:2" x14ac:dyDescent="0.3">
      <c r="A108" s="8" t="s">
        <v>230</v>
      </c>
      <c r="B108" s="8">
        <v>-771</v>
      </c>
    </row>
    <row r="109" spans="1:2" x14ac:dyDescent="0.3">
      <c r="A109" s="8" t="s">
        <v>231</v>
      </c>
      <c r="B109" s="8">
        <v>-624</v>
      </c>
    </row>
    <row r="110" spans="1:2" x14ac:dyDescent="0.3">
      <c r="A110" s="8" t="s">
        <v>552</v>
      </c>
      <c r="B110" s="8">
        <v>-140</v>
      </c>
    </row>
    <row r="111" spans="1:2" x14ac:dyDescent="0.3">
      <c r="A111" s="8" t="s">
        <v>553</v>
      </c>
      <c r="B111" s="8">
        <v>-140</v>
      </c>
    </row>
    <row r="112" spans="1:2" x14ac:dyDescent="0.3">
      <c r="A112" s="8" t="s">
        <v>232</v>
      </c>
      <c r="B112" s="8">
        <v>-155</v>
      </c>
    </row>
    <row r="113" spans="1:2" x14ac:dyDescent="0.3">
      <c r="A113" s="8" t="s">
        <v>233</v>
      </c>
      <c r="B113" s="8">
        <v>-310</v>
      </c>
    </row>
    <row r="114" spans="1:2" x14ac:dyDescent="0.3">
      <c r="A114" s="8" t="s">
        <v>234</v>
      </c>
      <c r="B114" s="8">
        <v>-155</v>
      </c>
    </row>
    <row r="115" spans="1:2" x14ac:dyDescent="0.3">
      <c r="A115" s="8" t="s">
        <v>554</v>
      </c>
      <c r="B115" s="8">
        <v>-420</v>
      </c>
    </row>
    <row r="116" spans="1:2" x14ac:dyDescent="0.3">
      <c r="A116" s="8" t="s">
        <v>235</v>
      </c>
      <c r="B116" s="8">
        <v>-325</v>
      </c>
    </row>
    <row r="117" spans="1:2" x14ac:dyDescent="0.3">
      <c r="A117" s="8" t="s">
        <v>236</v>
      </c>
      <c r="B117" s="8">
        <v>-877</v>
      </c>
    </row>
    <row r="118" spans="1:2" x14ac:dyDescent="0.3">
      <c r="A118" s="8" t="s">
        <v>93</v>
      </c>
      <c r="B118" s="8">
        <v>-9270</v>
      </c>
    </row>
    <row r="119" spans="1:2" x14ac:dyDescent="0.3">
      <c r="A119" s="8" t="s">
        <v>237</v>
      </c>
      <c r="B119" s="8">
        <v>-533</v>
      </c>
    </row>
    <row r="120" spans="1:2" x14ac:dyDescent="0.3">
      <c r="A120" s="8" t="s">
        <v>238</v>
      </c>
      <c r="B120" s="8">
        <v>-310</v>
      </c>
    </row>
    <row r="121" spans="1:2" x14ac:dyDescent="0.3">
      <c r="A121" s="8" t="s">
        <v>239</v>
      </c>
      <c r="B121" s="8">
        <v>-620</v>
      </c>
    </row>
    <row r="122" spans="1:2" x14ac:dyDescent="0.3">
      <c r="A122" s="8" t="s">
        <v>240</v>
      </c>
      <c r="B122" s="8">
        <v>-310</v>
      </c>
    </row>
    <row r="123" spans="1:2" x14ac:dyDescent="0.3">
      <c r="A123" s="8" t="s">
        <v>241</v>
      </c>
      <c r="B123" s="8">
        <v>-182</v>
      </c>
    </row>
    <row r="124" spans="1:2" x14ac:dyDescent="0.3">
      <c r="A124" s="8" t="s">
        <v>94</v>
      </c>
      <c r="B124" s="8">
        <v>-1080</v>
      </c>
    </row>
    <row r="125" spans="1:2" x14ac:dyDescent="0.3">
      <c r="A125" s="8" t="s">
        <v>95</v>
      </c>
      <c r="B125" s="8">
        <v>-1080</v>
      </c>
    </row>
    <row r="126" spans="1:2" x14ac:dyDescent="0.3">
      <c r="A126" s="8" t="s">
        <v>242</v>
      </c>
      <c r="B126" s="8">
        <v>-9724</v>
      </c>
    </row>
    <row r="127" spans="1:2" x14ac:dyDescent="0.3">
      <c r="A127" s="8" t="s">
        <v>243</v>
      </c>
      <c r="B127" s="8">
        <v>-891</v>
      </c>
    </row>
    <row r="128" spans="1:2" x14ac:dyDescent="0.3">
      <c r="A128" s="8" t="s">
        <v>555</v>
      </c>
      <c r="B128" s="8">
        <v>-630</v>
      </c>
    </row>
    <row r="129" spans="1:2" x14ac:dyDescent="0.3">
      <c r="A129" s="8" t="s">
        <v>556</v>
      </c>
      <c r="B129" s="8">
        <v>-240</v>
      </c>
    </row>
    <row r="130" spans="1:2" x14ac:dyDescent="0.3">
      <c r="A130" s="8" t="s">
        <v>244</v>
      </c>
      <c r="B130" s="8">
        <v>-220</v>
      </c>
    </row>
    <row r="131" spans="1:2" x14ac:dyDescent="0.3">
      <c r="A131" s="8" t="s">
        <v>245</v>
      </c>
      <c r="B131" s="8">
        <v>-788.79999999999973</v>
      </c>
    </row>
    <row r="132" spans="1:2" x14ac:dyDescent="0.3">
      <c r="A132" s="8" t="s">
        <v>246</v>
      </c>
      <c r="B132" s="8">
        <v>-880</v>
      </c>
    </row>
    <row r="133" spans="1:2" x14ac:dyDescent="0.3">
      <c r="A133" s="8" t="s">
        <v>247</v>
      </c>
      <c r="B133" s="8">
        <v>-880</v>
      </c>
    </row>
    <row r="134" spans="1:2" x14ac:dyDescent="0.3">
      <c r="A134" s="8" t="s">
        <v>557</v>
      </c>
      <c r="B134" s="8">
        <v>-200</v>
      </c>
    </row>
    <row r="135" spans="1:2" x14ac:dyDescent="0.3">
      <c r="A135" s="8" t="s">
        <v>248</v>
      </c>
      <c r="B135" s="8">
        <v>-680</v>
      </c>
    </row>
    <row r="136" spans="1:2" x14ac:dyDescent="0.3">
      <c r="A136" s="8" t="s">
        <v>249</v>
      </c>
      <c r="B136" s="8">
        <v>-880</v>
      </c>
    </row>
    <row r="137" spans="1:2" x14ac:dyDescent="0.3">
      <c r="A137" s="8" t="s">
        <v>250</v>
      </c>
      <c r="B137" s="8">
        <v>-1080</v>
      </c>
    </row>
    <row r="138" spans="1:2" x14ac:dyDescent="0.3">
      <c r="A138" s="8" t="s">
        <v>251</v>
      </c>
      <c r="B138" s="8">
        <v>-960</v>
      </c>
    </row>
    <row r="139" spans="1:2" x14ac:dyDescent="0.3">
      <c r="A139" s="8" t="s">
        <v>558</v>
      </c>
      <c r="B139" s="8">
        <v>-109</v>
      </c>
    </row>
    <row r="140" spans="1:2" x14ac:dyDescent="0.3">
      <c r="A140" s="8" t="s">
        <v>559</v>
      </c>
      <c r="B140" s="8">
        <v>-200</v>
      </c>
    </row>
    <row r="141" spans="1:2" x14ac:dyDescent="0.3">
      <c r="A141" s="8" t="s">
        <v>560</v>
      </c>
      <c r="B141" s="8">
        <v>-0.27</v>
      </c>
    </row>
    <row r="142" spans="1:2" x14ac:dyDescent="0.3">
      <c r="A142" s="8" t="s">
        <v>561</v>
      </c>
      <c r="B142" s="8">
        <v>-140</v>
      </c>
    </row>
    <row r="143" spans="1:2" x14ac:dyDescent="0.3">
      <c r="A143" s="8" t="s">
        <v>252</v>
      </c>
      <c r="B143" s="8">
        <v>-1230</v>
      </c>
    </row>
    <row r="144" spans="1:2" x14ac:dyDescent="0.3">
      <c r="A144" s="8" t="s">
        <v>253</v>
      </c>
      <c r="B144" s="8">
        <v>-600</v>
      </c>
    </row>
    <row r="145" spans="1:2" x14ac:dyDescent="0.3">
      <c r="A145" s="8" t="s">
        <v>22</v>
      </c>
      <c r="B145" s="8">
        <v>-5572</v>
      </c>
    </row>
    <row r="146" spans="1:2" x14ac:dyDescent="0.3">
      <c r="A146" s="8" t="s">
        <v>254</v>
      </c>
      <c r="B146" s="8">
        <v>-100</v>
      </c>
    </row>
    <row r="147" spans="1:2" x14ac:dyDescent="0.3">
      <c r="A147" s="8" t="s">
        <v>96</v>
      </c>
      <c r="B147" s="8">
        <v>-1352.9800000000012</v>
      </c>
    </row>
    <row r="148" spans="1:2" x14ac:dyDescent="0.3">
      <c r="A148" s="8" t="s">
        <v>255</v>
      </c>
      <c r="B148" s="8">
        <v>-1215.1299999999992</v>
      </c>
    </row>
    <row r="149" spans="1:2" x14ac:dyDescent="0.3">
      <c r="A149" s="8" t="s">
        <v>97</v>
      </c>
      <c r="B149" s="8">
        <v>-789.21800000000007</v>
      </c>
    </row>
    <row r="150" spans="1:2" x14ac:dyDescent="0.3">
      <c r="A150" s="8" t="s">
        <v>256</v>
      </c>
      <c r="B150" s="8">
        <v>-1910</v>
      </c>
    </row>
    <row r="151" spans="1:2" x14ac:dyDescent="0.3">
      <c r="A151" s="8" t="s">
        <v>257</v>
      </c>
      <c r="B151" s="8">
        <v>-1890.9000000000005</v>
      </c>
    </row>
    <row r="152" spans="1:2" x14ac:dyDescent="0.3">
      <c r="A152" s="8" t="s">
        <v>258</v>
      </c>
      <c r="B152" s="8">
        <v>-10848.799999999996</v>
      </c>
    </row>
    <row r="153" spans="1:2" x14ac:dyDescent="0.3">
      <c r="A153" s="8" t="s">
        <v>259</v>
      </c>
      <c r="B153" s="8">
        <v>-5061.5</v>
      </c>
    </row>
    <row r="154" spans="1:2" x14ac:dyDescent="0.3">
      <c r="A154" s="8" t="s">
        <v>260</v>
      </c>
      <c r="B154" s="8">
        <v>-3208.8000000000015</v>
      </c>
    </row>
    <row r="155" spans="1:2" x14ac:dyDescent="0.3">
      <c r="A155" s="8" t="s">
        <v>261</v>
      </c>
      <c r="B155" s="8">
        <v>-5443.5</v>
      </c>
    </row>
    <row r="156" spans="1:2" x14ac:dyDescent="0.3">
      <c r="A156" s="8" t="s">
        <v>262</v>
      </c>
      <c r="B156" s="8">
        <v>-286.5</v>
      </c>
    </row>
    <row r="157" spans="1:2" x14ac:dyDescent="0.3">
      <c r="A157" s="8" t="s">
        <v>263</v>
      </c>
      <c r="B157" s="8">
        <v>-1910</v>
      </c>
    </row>
    <row r="158" spans="1:2" x14ac:dyDescent="0.3">
      <c r="A158" s="8" t="s">
        <v>264</v>
      </c>
      <c r="B158" s="8">
        <v>-2796</v>
      </c>
    </row>
    <row r="159" spans="1:2" x14ac:dyDescent="0.3">
      <c r="A159" s="8" t="s">
        <v>265</v>
      </c>
      <c r="B159" s="8">
        <v>-2796</v>
      </c>
    </row>
    <row r="160" spans="1:2" x14ac:dyDescent="0.3">
      <c r="A160" s="8" t="s">
        <v>266</v>
      </c>
      <c r="B160" s="8">
        <v>-8368</v>
      </c>
    </row>
    <row r="161" spans="1:2" x14ac:dyDescent="0.3">
      <c r="A161" s="8" t="s">
        <v>267</v>
      </c>
      <c r="B161" s="8">
        <v>-1360</v>
      </c>
    </row>
    <row r="162" spans="1:2" x14ac:dyDescent="0.3">
      <c r="A162" s="8" t="s">
        <v>268</v>
      </c>
      <c r="B162" s="8">
        <v>-1040</v>
      </c>
    </row>
    <row r="163" spans="1:2" x14ac:dyDescent="0.3">
      <c r="A163" s="8" t="s">
        <v>269</v>
      </c>
      <c r="B163" s="8">
        <v>-208</v>
      </c>
    </row>
    <row r="164" spans="1:2" x14ac:dyDescent="0.3">
      <c r="A164" s="8" t="s">
        <v>270</v>
      </c>
      <c r="B164" s="8">
        <v>-70</v>
      </c>
    </row>
    <row r="165" spans="1:2" x14ac:dyDescent="0.3">
      <c r="A165" s="8" t="s">
        <v>271</v>
      </c>
      <c r="B165" s="8">
        <v>-5572</v>
      </c>
    </row>
    <row r="166" spans="1:2" x14ac:dyDescent="0.3">
      <c r="A166" s="8" t="s">
        <v>272</v>
      </c>
      <c r="B166" s="8">
        <v>-1840</v>
      </c>
    </row>
    <row r="167" spans="1:2" x14ac:dyDescent="0.3">
      <c r="A167" s="8" t="s">
        <v>273</v>
      </c>
      <c r="B167" s="8">
        <v>-886</v>
      </c>
    </row>
    <row r="168" spans="1:2" x14ac:dyDescent="0.3">
      <c r="A168" s="8" t="s">
        <v>274</v>
      </c>
      <c r="B168" s="8">
        <v>-5572</v>
      </c>
    </row>
    <row r="169" spans="1:2" x14ac:dyDescent="0.3">
      <c r="A169" s="8" t="s">
        <v>275</v>
      </c>
      <c r="B169" s="8">
        <v>-886</v>
      </c>
    </row>
    <row r="170" spans="1:2" x14ac:dyDescent="0.3">
      <c r="A170" s="8" t="s">
        <v>276</v>
      </c>
      <c r="B170" s="8">
        <v>-5572</v>
      </c>
    </row>
    <row r="171" spans="1:2" x14ac:dyDescent="0.3">
      <c r="A171" s="8" t="s">
        <v>277</v>
      </c>
      <c r="B171" s="8">
        <v>-5572</v>
      </c>
    </row>
    <row r="172" spans="1:2" x14ac:dyDescent="0.3">
      <c r="A172" s="8" t="s">
        <v>278</v>
      </c>
      <c r="B172" s="8">
        <v>-2796</v>
      </c>
    </row>
    <row r="173" spans="1:2" x14ac:dyDescent="0.3">
      <c r="A173" s="8" t="s">
        <v>98</v>
      </c>
      <c r="B173" s="8">
        <v>-5572</v>
      </c>
    </row>
    <row r="174" spans="1:2" x14ac:dyDescent="0.3">
      <c r="A174" s="8" t="s">
        <v>279</v>
      </c>
      <c r="B174" s="8">
        <v>-8368</v>
      </c>
    </row>
    <row r="175" spans="1:2" x14ac:dyDescent="0.3">
      <c r="A175" s="8" t="s">
        <v>280</v>
      </c>
      <c r="B175" s="8">
        <v>-8368</v>
      </c>
    </row>
    <row r="176" spans="1:2" x14ac:dyDescent="0.3">
      <c r="A176" s="8" t="s">
        <v>281</v>
      </c>
      <c r="B176" s="8">
        <v>-7482</v>
      </c>
    </row>
    <row r="177" spans="1:2" x14ac:dyDescent="0.3">
      <c r="A177" s="8" t="s">
        <v>282</v>
      </c>
      <c r="B177" s="8">
        <v>-886</v>
      </c>
    </row>
    <row r="178" spans="1:2" x14ac:dyDescent="0.3">
      <c r="A178" s="8" t="s">
        <v>283</v>
      </c>
      <c r="B178" s="8">
        <v>-39634</v>
      </c>
    </row>
    <row r="179" spans="1:2" x14ac:dyDescent="0.3">
      <c r="A179" s="8" t="s">
        <v>284</v>
      </c>
      <c r="B179" s="8">
        <v>-5572</v>
      </c>
    </row>
    <row r="180" spans="1:2" x14ac:dyDescent="0.3">
      <c r="A180" s="8" t="s">
        <v>285</v>
      </c>
      <c r="B180" s="8">
        <v>-5572</v>
      </c>
    </row>
    <row r="181" spans="1:2" x14ac:dyDescent="0.3">
      <c r="A181" s="8" t="s">
        <v>286</v>
      </c>
      <c r="B181" s="8">
        <v>-5572</v>
      </c>
    </row>
    <row r="182" spans="1:2" x14ac:dyDescent="0.3">
      <c r="A182" s="8" t="s">
        <v>287</v>
      </c>
      <c r="B182" s="8">
        <v>-8368</v>
      </c>
    </row>
    <row r="183" spans="1:2" x14ac:dyDescent="0.3">
      <c r="A183" s="8" t="s">
        <v>288</v>
      </c>
      <c r="B183" s="8">
        <v>-5572</v>
      </c>
    </row>
    <row r="184" spans="1:2" x14ac:dyDescent="0.3">
      <c r="A184" s="8" t="s">
        <v>289</v>
      </c>
      <c r="B184" s="8">
        <v>-33472</v>
      </c>
    </row>
    <row r="185" spans="1:2" x14ac:dyDescent="0.3">
      <c r="A185" s="8" t="s">
        <v>290</v>
      </c>
      <c r="B185" s="8">
        <v>-16736</v>
      </c>
    </row>
    <row r="186" spans="1:2" x14ac:dyDescent="0.3">
      <c r="A186" s="8" t="s">
        <v>291</v>
      </c>
      <c r="B186" s="8">
        <v>-5572</v>
      </c>
    </row>
    <row r="187" spans="1:2" x14ac:dyDescent="0.3">
      <c r="A187" s="8" t="s">
        <v>292</v>
      </c>
      <c r="B187" s="8">
        <v>-886</v>
      </c>
    </row>
    <row r="188" spans="1:2" x14ac:dyDescent="0.3">
      <c r="A188" s="8" t="s">
        <v>293</v>
      </c>
      <c r="B188" s="8">
        <v>-34.199999999999989</v>
      </c>
    </row>
    <row r="189" spans="1:2" x14ac:dyDescent="0.3">
      <c r="A189" s="8" t="s">
        <v>294</v>
      </c>
      <c r="B189" s="8">
        <v>-111.85000000000015</v>
      </c>
    </row>
    <row r="190" spans="1:2" x14ac:dyDescent="0.3">
      <c r="A190" s="8" t="s">
        <v>295</v>
      </c>
      <c r="B190" s="8">
        <v>-336.5400000000007</v>
      </c>
    </row>
    <row r="191" spans="1:2" x14ac:dyDescent="0.3">
      <c r="A191" s="8" t="s">
        <v>296</v>
      </c>
      <c r="B191" s="8">
        <v>-654.08000000000129</v>
      </c>
    </row>
    <row r="192" spans="1:2" x14ac:dyDescent="0.3">
      <c r="A192" s="8" t="s">
        <v>297</v>
      </c>
      <c r="B192" s="8">
        <v>-1022.6199999999984</v>
      </c>
    </row>
    <row r="193" spans="1:2" x14ac:dyDescent="0.3">
      <c r="A193" s="8" t="s">
        <v>298</v>
      </c>
      <c r="B193" s="8">
        <v>-1461.0999999999985</v>
      </c>
    </row>
    <row r="194" spans="1:2" x14ac:dyDescent="0.3">
      <c r="A194" s="8" t="s">
        <v>299</v>
      </c>
      <c r="B194" s="8">
        <v>-2289.1000000000008</v>
      </c>
    </row>
    <row r="195" spans="1:2" x14ac:dyDescent="0.3">
      <c r="A195" s="8" t="s">
        <v>300</v>
      </c>
      <c r="B195" s="8">
        <v>-1098.2000000000003</v>
      </c>
    </row>
    <row r="196" spans="1:2" x14ac:dyDescent="0.3">
      <c r="A196" s="8" t="s">
        <v>301</v>
      </c>
      <c r="B196" s="8">
        <v>-636.76999999999884</v>
      </c>
    </row>
    <row r="197" spans="1:2" x14ac:dyDescent="0.3">
      <c r="A197" s="8" t="s">
        <v>302</v>
      </c>
      <c r="B197" s="8">
        <v>-394.9100000000002</v>
      </c>
    </row>
    <row r="198" spans="1:2" x14ac:dyDescent="0.3">
      <c r="A198" s="8" t="s">
        <v>303</v>
      </c>
      <c r="B198" s="8">
        <v>-195.65000000000023</v>
      </c>
    </row>
    <row r="199" spans="1:2" x14ac:dyDescent="0.3">
      <c r="A199" s="8" t="s">
        <v>304</v>
      </c>
      <c r="B199" s="8">
        <v>-98.780000000000044</v>
      </c>
    </row>
    <row r="200" spans="1:2" x14ac:dyDescent="0.3">
      <c r="A200" s="8" t="s">
        <v>305</v>
      </c>
      <c r="B200" s="8">
        <v>-34.199999999999989</v>
      </c>
    </row>
    <row r="201" spans="1:2" x14ac:dyDescent="0.3">
      <c r="A201" s="8" t="s">
        <v>306</v>
      </c>
      <c r="B201" s="8">
        <v>-5572</v>
      </c>
    </row>
    <row r="202" spans="1:2" x14ac:dyDescent="0.3">
      <c r="A202" s="8" t="s">
        <v>307</v>
      </c>
      <c r="B202" s="8">
        <v>-8368</v>
      </c>
    </row>
    <row r="203" spans="1:2" x14ac:dyDescent="0.3">
      <c r="A203" s="8" t="s">
        <v>308</v>
      </c>
      <c r="B203" s="8">
        <v>-8368</v>
      </c>
    </row>
    <row r="204" spans="1:2" x14ac:dyDescent="0.3">
      <c r="A204" s="8" t="s">
        <v>309</v>
      </c>
      <c r="B204" s="8">
        <v>-1000.1999999999998</v>
      </c>
    </row>
    <row r="205" spans="1:2" x14ac:dyDescent="0.3">
      <c r="A205" s="8" t="s">
        <v>310</v>
      </c>
      <c r="B205" s="8">
        <v>-1114.3999999999996</v>
      </c>
    </row>
    <row r="206" spans="1:2" x14ac:dyDescent="0.3">
      <c r="A206" s="8" t="s">
        <v>311</v>
      </c>
      <c r="B206" s="8">
        <v>-5329.800000000002</v>
      </c>
    </row>
    <row r="207" spans="1:2" x14ac:dyDescent="0.3">
      <c r="A207" s="8" t="s">
        <v>312</v>
      </c>
      <c r="B207" s="8">
        <v>-4457.5999999999985</v>
      </c>
    </row>
    <row r="208" spans="1:2" x14ac:dyDescent="0.3">
      <c r="A208" s="8" t="s">
        <v>313</v>
      </c>
      <c r="B208" s="8">
        <v>-11016</v>
      </c>
    </row>
    <row r="209" spans="1:2" x14ac:dyDescent="0.3">
      <c r="A209" s="8" t="s">
        <v>314</v>
      </c>
      <c r="B209" s="8">
        <v>-16716</v>
      </c>
    </row>
    <row r="210" spans="1:2" x14ac:dyDescent="0.3">
      <c r="A210" s="8" t="s">
        <v>315</v>
      </c>
      <c r="B210" s="8">
        <v>-19374</v>
      </c>
    </row>
    <row r="211" spans="1:2" x14ac:dyDescent="0.3">
      <c r="A211" s="8" t="s">
        <v>316</v>
      </c>
      <c r="B211" s="8">
        <v>-8358</v>
      </c>
    </row>
    <row r="212" spans="1:2" x14ac:dyDescent="0.3">
      <c r="A212" s="8" t="s">
        <v>317</v>
      </c>
      <c r="B212" s="8">
        <v>-7558.5999999999985</v>
      </c>
    </row>
    <row r="213" spans="1:2" x14ac:dyDescent="0.3">
      <c r="A213" s="8" t="s">
        <v>318</v>
      </c>
      <c r="B213" s="8">
        <v>-2228.7999999999993</v>
      </c>
    </row>
    <row r="214" spans="1:2" x14ac:dyDescent="0.3">
      <c r="A214" s="8" t="s">
        <v>319</v>
      </c>
      <c r="B214" s="8">
        <v>-1557.3999999999996</v>
      </c>
    </row>
    <row r="215" spans="1:2" x14ac:dyDescent="0.3">
      <c r="A215" s="8" t="s">
        <v>320</v>
      </c>
      <c r="B215" s="8">
        <v>-557.19999999999982</v>
      </c>
    </row>
    <row r="216" spans="1:2" x14ac:dyDescent="0.3">
      <c r="A216" s="8" t="s">
        <v>100</v>
      </c>
      <c r="B216" s="8">
        <v>-83.679999999999865</v>
      </c>
    </row>
    <row r="217" spans="1:2" x14ac:dyDescent="0.3">
      <c r="A217" s="8" t="s">
        <v>101</v>
      </c>
      <c r="B217" s="8">
        <v>-622.5600000000004</v>
      </c>
    </row>
    <row r="218" spans="1:2" x14ac:dyDescent="0.3">
      <c r="A218" s="8" t="s">
        <v>102</v>
      </c>
      <c r="B218" s="8">
        <v>-2139.5000000000009</v>
      </c>
    </row>
    <row r="219" spans="1:2" x14ac:dyDescent="0.3">
      <c r="A219" s="8" t="s">
        <v>103</v>
      </c>
      <c r="B219" s="8">
        <v>-2864.2200000000057</v>
      </c>
    </row>
    <row r="220" spans="1:2" x14ac:dyDescent="0.3">
      <c r="A220" s="8" t="s">
        <v>104</v>
      </c>
      <c r="B220" s="8">
        <v>-2007</v>
      </c>
    </row>
    <row r="221" spans="1:2" x14ac:dyDescent="0.3">
      <c r="A221" s="8" t="s">
        <v>105</v>
      </c>
      <c r="B221" s="8">
        <v>-567.36000000000035</v>
      </c>
    </row>
    <row r="222" spans="1:2" x14ac:dyDescent="0.3">
      <c r="A222" s="8" t="s">
        <v>106</v>
      </c>
      <c r="B222" s="8">
        <v>-83.679999999999865</v>
      </c>
    </row>
    <row r="223" spans="1:2" x14ac:dyDescent="0.3">
      <c r="A223" s="8" t="s">
        <v>321</v>
      </c>
      <c r="B223" s="8">
        <v>-5572</v>
      </c>
    </row>
    <row r="224" spans="1:2" x14ac:dyDescent="0.3">
      <c r="A224" s="8" t="s">
        <v>322</v>
      </c>
      <c r="B224" s="8">
        <v>-5572</v>
      </c>
    </row>
    <row r="225" spans="1:2" x14ac:dyDescent="0.3">
      <c r="A225" s="8" t="s">
        <v>323</v>
      </c>
      <c r="B225" s="8">
        <v>-5572</v>
      </c>
    </row>
    <row r="226" spans="1:2" x14ac:dyDescent="0.3">
      <c r="A226" s="8" t="s">
        <v>324</v>
      </c>
      <c r="B226" s="8">
        <v>-5572</v>
      </c>
    </row>
    <row r="227" spans="1:2" x14ac:dyDescent="0.3">
      <c r="A227" s="8" t="s">
        <v>325</v>
      </c>
      <c r="B227" s="8">
        <v>-30</v>
      </c>
    </row>
    <row r="228" spans="1:2" x14ac:dyDescent="0.3">
      <c r="A228" s="8" t="s">
        <v>326</v>
      </c>
      <c r="B228" s="8">
        <v>-30</v>
      </c>
    </row>
    <row r="229" spans="1:2" x14ac:dyDescent="0.3">
      <c r="A229" s="8" t="s">
        <v>327</v>
      </c>
      <c r="B229" s="8">
        <v>-8368</v>
      </c>
    </row>
    <row r="230" spans="1:2" x14ac:dyDescent="0.3">
      <c r="A230" s="8" t="s">
        <v>328</v>
      </c>
      <c r="B230" s="8">
        <v>-5572</v>
      </c>
    </row>
    <row r="231" spans="1:2" x14ac:dyDescent="0.3">
      <c r="A231" s="8" t="s">
        <v>329</v>
      </c>
      <c r="B231" s="8">
        <v>-5572</v>
      </c>
    </row>
    <row r="232" spans="1:2" x14ac:dyDescent="0.3">
      <c r="A232" s="8" t="s">
        <v>27</v>
      </c>
      <c r="B232" s="8">
        <v>-5572</v>
      </c>
    </row>
    <row r="233" spans="1:2" x14ac:dyDescent="0.3">
      <c r="A233" s="8" t="s">
        <v>9</v>
      </c>
      <c r="B233" s="8">
        <v>-5572</v>
      </c>
    </row>
    <row r="234" spans="1:2" x14ac:dyDescent="0.3">
      <c r="A234" s="8" t="s">
        <v>330</v>
      </c>
      <c r="B234" s="8">
        <v>-886</v>
      </c>
    </row>
    <row r="235" spans="1:2" x14ac:dyDescent="0.3">
      <c r="A235" s="8" t="s">
        <v>331</v>
      </c>
      <c r="B235" s="8">
        <v>-886</v>
      </c>
    </row>
    <row r="236" spans="1:2" x14ac:dyDescent="0.3">
      <c r="A236" s="8" t="s">
        <v>332</v>
      </c>
      <c r="B236" s="8">
        <v>-886</v>
      </c>
    </row>
    <row r="237" spans="1:2" x14ac:dyDescent="0.3">
      <c r="A237" s="8" t="s">
        <v>333</v>
      </c>
      <c r="B237" s="8">
        <v>-33432</v>
      </c>
    </row>
    <row r="238" spans="1:2" x14ac:dyDescent="0.3">
      <c r="A238" s="8" t="s">
        <v>334</v>
      </c>
      <c r="B238" s="8">
        <v>-8368</v>
      </c>
    </row>
    <row r="239" spans="1:2" x14ac:dyDescent="0.3">
      <c r="A239" s="8" t="s">
        <v>335</v>
      </c>
      <c r="B239" s="8">
        <v>-5572</v>
      </c>
    </row>
    <row r="240" spans="1:2" x14ac:dyDescent="0.3">
      <c r="A240" s="8" t="s">
        <v>336</v>
      </c>
      <c r="B240" s="8">
        <v>-5572</v>
      </c>
    </row>
    <row r="241" spans="1:2" x14ac:dyDescent="0.3">
      <c r="A241" s="8" t="s">
        <v>337</v>
      </c>
      <c r="B241" s="8">
        <v>-16736</v>
      </c>
    </row>
    <row r="242" spans="1:2" x14ac:dyDescent="0.3">
      <c r="A242" s="8" t="s">
        <v>338</v>
      </c>
      <c r="B242" s="8">
        <v>-5572</v>
      </c>
    </row>
    <row r="243" spans="1:2" x14ac:dyDescent="0.3">
      <c r="A243" s="8" t="s">
        <v>339</v>
      </c>
      <c r="B243" s="8">
        <v>-8368</v>
      </c>
    </row>
    <row r="244" spans="1:2" x14ac:dyDescent="0.3">
      <c r="A244" s="8" t="s">
        <v>340</v>
      </c>
      <c r="B244" s="8">
        <v>-5572</v>
      </c>
    </row>
    <row r="245" spans="1:2" x14ac:dyDescent="0.3">
      <c r="A245" s="8" t="s">
        <v>107</v>
      </c>
      <c r="B245" s="8">
        <v>-1120</v>
      </c>
    </row>
    <row r="246" spans="1:2" x14ac:dyDescent="0.3">
      <c r="A246" s="8" t="s">
        <v>341</v>
      </c>
      <c r="B246" s="8">
        <v>-5572</v>
      </c>
    </row>
    <row r="247" spans="1:2" x14ac:dyDescent="0.3">
      <c r="A247" s="8" t="s">
        <v>342</v>
      </c>
      <c r="B247" s="8">
        <v>-16736</v>
      </c>
    </row>
    <row r="248" spans="1:2" x14ac:dyDescent="0.3">
      <c r="A248" s="8" t="s">
        <v>343</v>
      </c>
      <c r="B248" s="8">
        <v>-520</v>
      </c>
    </row>
    <row r="249" spans="1:2" x14ac:dyDescent="0.3">
      <c r="A249" s="8" t="s">
        <v>344</v>
      </c>
      <c r="B249" s="8">
        <v>-1910</v>
      </c>
    </row>
    <row r="250" spans="1:2" x14ac:dyDescent="0.3">
      <c r="A250" s="8" t="s">
        <v>345</v>
      </c>
      <c r="B250" s="8">
        <v>-5572</v>
      </c>
    </row>
    <row r="251" spans="1:2" x14ac:dyDescent="0.3">
      <c r="A251" s="8" t="s">
        <v>346</v>
      </c>
      <c r="B251" s="8">
        <v>-10190</v>
      </c>
    </row>
    <row r="252" spans="1:2" x14ac:dyDescent="0.3">
      <c r="A252" s="8" t="s">
        <v>108</v>
      </c>
      <c r="B252" s="8">
        <v>-10702</v>
      </c>
    </row>
    <row r="253" spans="1:2" x14ac:dyDescent="0.3">
      <c r="A253" s="8" t="s">
        <v>109</v>
      </c>
      <c r="B253" s="8">
        <v>-12518</v>
      </c>
    </row>
    <row r="254" spans="1:2" x14ac:dyDescent="0.3">
      <c r="A254" s="8" t="s">
        <v>347</v>
      </c>
      <c r="B254" s="8">
        <v>-3710</v>
      </c>
    </row>
    <row r="255" spans="1:2" x14ac:dyDescent="0.3">
      <c r="A255" s="8" t="s">
        <v>348</v>
      </c>
      <c r="B255" s="8">
        <v>-104</v>
      </c>
    </row>
    <row r="256" spans="1:2" x14ac:dyDescent="0.3">
      <c r="A256" s="8" t="s">
        <v>349</v>
      </c>
      <c r="B256" s="8">
        <v>-104</v>
      </c>
    </row>
    <row r="257" spans="1:2" x14ac:dyDescent="0.3">
      <c r="A257" s="8" t="s">
        <v>350</v>
      </c>
      <c r="B257" s="8">
        <v>-104</v>
      </c>
    </row>
    <row r="258" spans="1:2" x14ac:dyDescent="0.3">
      <c r="A258" s="8" t="s">
        <v>351</v>
      </c>
      <c r="B258" s="8">
        <v>-80</v>
      </c>
    </row>
    <row r="259" spans="1:2" x14ac:dyDescent="0.3">
      <c r="A259" s="8" t="s">
        <v>352</v>
      </c>
      <c r="B259" s="8">
        <v>-104</v>
      </c>
    </row>
    <row r="260" spans="1:2" x14ac:dyDescent="0.3">
      <c r="A260" s="8" t="s">
        <v>353</v>
      </c>
      <c r="B260" s="8">
        <v>-104</v>
      </c>
    </row>
    <row r="261" spans="1:2" x14ac:dyDescent="0.3">
      <c r="A261" s="8" t="s">
        <v>354</v>
      </c>
      <c r="B261" s="8">
        <v>-104</v>
      </c>
    </row>
    <row r="262" spans="1:2" x14ac:dyDescent="0.3">
      <c r="A262" s="8" t="s">
        <v>355</v>
      </c>
      <c r="B262" s="8">
        <v>-104</v>
      </c>
    </row>
    <row r="263" spans="1:2" x14ac:dyDescent="0.3">
      <c r="A263" s="8" t="s">
        <v>356</v>
      </c>
      <c r="B263" s="8">
        <v>-15</v>
      </c>
    </row>
    <row r="264" spans="1:2" x14ac:dyDescent="0.3">
      <c r="A264" s="8" t="s">
        <v>357</v>
      </c>
      <c r="B264" s="8">
        <v>-15</v>
      </c>
    </row>
    <row r="265" spans="1:2" x14ac:dyDescent="0.3">
      <c r="A265" s="8" t="s">
        <v>358</v>
      </c>
      <c r="B265" s="8">
        <v>-15</v>
      </c>
    </row>
    <row r="266" spans="1:2" x14ac:dyDescent="0.3">
      <c r="A266" s="8" t="s">
        <v>359</v>
      </c>
      <c r="B266" s="8">
        <v>-15</v>
      </c>
    </row>
    <row r="267" spans="1:2" x14ac:dyDescent="0.3">
      <c r="A267" s="8" t="s">
        <v>360</v>
      </c>
      <c r="B267" s="8">
        <v>-15</v>
      </c>
    </row>
    <row r="268" spans="1:2" x14ac:dyDescent="0.3">
      <c r="A268" s="8" t="s">
        <v>361</v>
      </c>
      <c r="B268" s="8">
        <v>-15</v>
      </c>
    </row>
    <row r="269" spans="1:2" x14ac:dyDescent="0.3">
      <c r="A269" s="8" t="s">
        <v>362</v>
      </c>
      <c r="B269" s="8">
        <v>-15</v>
      </c>
    </row>
    <row r="270" spans="1:2" x14ac:dyDescent="0.3">
      <c r="A270" s="8" t="s">
        <v>562</v>
      </c>
      <c r="B270" s="8">
        <v>-72</v>
      </c>
    </row>
    <row r="271" spans="1:2" x14ac:dyDescent="0.3">
      <c r="A271" s="8" t="s">
        <v>563</v>
      </c>
      <c r="B271" s="8">
        <v>-72</v>
      </c>
    </row>
    <row r="272" spans="1:2" x14ac:dyDescent="0.3">
      <c r="A272" s="8" t="s">
        <v>363</v>
      </c>
      <c r="B272" s="8">
        <v>-19</v>
      </c>
    </row>
    <row r="273" spans="1:2" x14ac:dyDescent="0.3">
      <c r="A273" s="8" t="s">
        <v>364</v>
      </c>
      <c r="B273" s="8">
        <v>-19</v>
      </c>
    </row>
    <row r="274" spans="1:2" x14ac:dyDescent="0.3">
      <c r="A274" s="8" t="s">
        <v>365</v>
      </c>
      <c r="B274" s="8">
        <v>-104</v>
      </c>
    </row>
    <row r="275" spans="1:2" x14ac:dyDescent="0.3">
      <c r="A275" s="8" t="s">
        <v>366</v>
      </c>
      <c r="B275" s="8">
        <v>-104</v>
      </c>
    </row>
    <row r="276" spans="1:2" x14ac:dyDescent="0.3">
      <c r="A276" s="8" t="s">
        <v>367</v>
      </c>
      <c r="B276" s="8">
        <v>-1360</v>
      </c>
    </row>
    <row r="277" spans="1:2" x14ac:dyDescent="0.3">
      <c r="A277" s="8" t="s">
        <v>368</v>
      </c>
      <c r="B277" s="8">
        <v>-238</v>
      </c>
    </row>
    <row r="278" spans="1:2" x14ac:dyDescent="0.3">
      <c r="A278" s="8" t="s">
        <v>369</v>
      </c>
      <c r="B278" s="8">
        <v>-15</v>
      </c>
    </row>
    <row r="279" spans="1:2" x14ac:dyDescent="0.3">
      <c r="A279" s="8" t="s">
        <v>370</v>
      </c>
      <c r="B279" s="8">
        <v>-15</v>
      </c>
    </row>
    <row r="280" spans="1:2" x14ac:dyDescent="0.3">
      <c r="A280" s="8" t="s">
        <v>371</v>
      </c>
      <c r="B280" s="8">
        <v>-60</v>
      </c>
    </row>
    <row r="281" spans="1:2" x14ac:dyDescent="0.3">
      <c r="A281" s="8" t="s">
        <v>110</v>
      </c>
      <c r="B281" s="8">
        <v>-1080</v>
      </c>
    </row>
    <row r="282" spans="1:2" x14ac:dyDescent="0.3">
      <c r="A282" s="8" t="s">
        <v>564</v>
      </c>
      <c r="B282" s="8">
        <v>-750</v>
      </c>
    </row>
    <row r="283" spans="1:2" x14ac:dyDescent="0.3">
      <c r="A283" s="8" t="s">
        <v>111</v>
      </c>
      <c r="B283" s="8">
        <v>-2240</v>
      </c>
    </row>
    <row r="284" spans="1:2" x14ac:dyDescent="0.3">
      <c r="A284" s="8" t="s">
        <v>372</v>
      </c>
      <c r="B284" s="8">
        <v>-1360</v>
      </c>
    </row>
    <row r="285" spans="1:2" x14ac:dyDescent="0.3">
      <c r="A285" s="8" t="s">
        <v>373</v>
      </c>
      <c r="B285" s="8">
        <v>-208</v>
      </c>
    </row>
    <row r="286" spans="1:2" x14ac:dyDescent="0.3">
      <c r="A286" s="8" t="s">
        <v>374</v>
      </c>
      <c r="B286" s="8">
        <v>-2160</v>
      </c>
    </row>
    <row r="287" spans="1:2" x14ac:dyDescent="0.3">
      <c r="A287" s="8" t="s">
        <v>565</v>
      </c>
      <c r="B287" s="8">
        <v>-72</v>
      </c>
    </row>
    <row r="288" spans="1:2" x14ac:dyDescent="0.3">
      <c r="A288" s="8" t="s">
        <v>375</v>
      </c>
      <c r="B288" s="8">
        <v>-19</v>
      </c>
    </row>
    <row r="289" spans="1:2" x14ac:dyDescent="0.3">
      <c r="A289" s="8" t="s">
        <v>376</v>
      </c>
      <c r="B289" s="8">
        <v>-91</v>
      </c>
    </row>
    <row r="290" spans="1:2" x14ac:dyDescent="0.3">
      <c r="A290" s="8" t="s">
        <v>377</v>
      </c>
      <c r="B290" s="8">
        <v>-312</v>
      </c>
    </row>
    <row r="291" spans="1:2" x14ac:dyDescent="0.3">
      <c r="A291" s="8" t="s">
        <v>378</v>
      </c>
      <c r="B291" s="8">
        <v>-104</v>
      </c>
    </row>
    <row r="292" spans="1:2" x14ac:dyDescent="0.3">
      <c r="A292" s="8" t="s">
        <v>379</v>
      </c>
      <c r="B292" s="8">
        <v>-104</v>
      </c>
    </row>
    <row r="293" spans="1:2" x14ac:dyDescent="0.3">
      <c r="A293" s="8" t="s">
        <v>380</v>
      </c>
      <c r="B293" s="8">
        <v>-15</v>
      </c>
    </row>
    <row r="294" spans="1:2" x14ac:dyDescent="0.3">
      <c r="A294" s="8" t="s">
        <v>381</v>
      </c>
      <c r="B294" s="8">
        <v>-220</v>
      </c>
    </row>
    <row r="295" spans="1:2" x14ac:dyDescent="0.3">
      <c r="A295" s="8" t="s">
        <v>112</v>
      </c>
      <c r="B295" s="8">
        <v>-1120</v>
      </c>
    </row>
    <row r="296" spans="1:2" x14ac:dyDescent="0.3">
      <c r="A296" s="8" t="s">
        <v>382</v>
      </c>
      <c r="B296" s="8">
        <v>-104</v>
      </c>
    </row>
    <row r="297" spans="1:2" x14ac:dyDescent="0.3">
      <c r="A297" s="8" t="s">
        <v>383</v>
      </c>
      <c r="B297" s="8">
        <v>-104</v>
      </c>
    </row>
    <row r="298" spans="1:2" x14ac:dyDescent="0.3">
      <c r="A298" s="8" t="s">
        <v>384</v>
      </c>
      <c r="B298" s="8">
        <v>-208</v>
      </c>
    </row>
    <row r="299" spans="1:2" x14ac:dyDescent="0.3">
      <c r="A299" s="8" t="s">
        <v>385</v>
      </c>
      <c r="B299" s="8">
        <v>-238</v>
      </c>
    </row>
    <row r="300" spans="1:2" x14ac:dyDescent="0.3">
      <c r="A300" s="8" t="s">
        <v>386</v>
      </c>
      <c r="B300" s="8">
        <v>-498</v>
      </c>
    </row>
    <row r="301" spans="1:2" x14ac:dyDescent="0.3">
      <c r="A301" s="8" t="s">
        <v>387</v>
      </c>
      <c r="B301" s="8">
        <v>-30</v>
      </c>
    </row>
    <row r="302" spans="1:2" x14ac:dyDescent="0.3">
      <c r="A302" s="8" t="s">
        <v>388</v>
      </c>
      <c r="B302" s="8">
        <v>-2184</v>
      </c>
    </row>
    <row r="303" spans="1:2" x14ac:dyDescent="0.3">
      <c r="A303" s="8" t="s">
        <v>389</v>
      </c>
      <c r="B303" s="8">
        <v>-45</v>
      </c>
    </row>
    <row r="304" spans="1:2" x14ac:dyDescent="0.3">
      <c r="A304" s="8" t="s">
        <v>390</v>
      </c>
      <c r="B304" s="8">
        <v>-45</v>
      </c>
    </row>
    <row r="305" spans="1:2" x14ac:dyDescent="0.3">
      <c r="A305" s="8" t="s">
        <v>391</v>
      </c>
      <c r="B305" s="8">
        <v>-104</v>
      </c>
    </row>
    <row r="306" spans="1:2" x14ac:dyDescent="0.3">
      <c r="A306" s="8" t="s">
        <v>392</v>
      </c>
      <c r="B306" s="8">
        <v>-104</v>
      </c>
    </row>
    <row r="307" spans="1:2" x14ac:dyDescent="0.3">
      <c r="A307" s="8" t="s">
        <v>393</v>
      </c>
      <c r="B307" s="8">
        <v>-104</v>
      </c>
    </row>
    <row r="308" spans="1:2" x14ac:dyDescent="0.3">
      <c r="A308" s="8" t="s">
        <v>394</v>
      </c>
      <c r="B308" s="8">
        <v>-15</v>
      </c>
    </row>
    <row r="309" spans="1:2" x14ac:dyDescent="0.3">
      <c r="A309" s="8" t="s">
        <v>395</v>
      </c>
      <c r="B309" s="8">
        <v>-15</v>
      </c>
    </row>
    <row r="310" spans="1:2" x14ac:dyDescent="0.3">
      <c r="A310" s="8" t="s">
        <v>396</v>
      </c>
      <c r="B310" s="8">
        <v>-15</v>
      </c>
    </row>
    <row r="311" spans="1:2" x14ac:dyDescent="0.3">
      <c r="A311" s="8" t="s">
        <v>397</v>
      </c>
      <c r="B311" s="8">
        <v>-104</v>
      </c>
    </row>
    <row r="312" spans="1:2" x14ac:dyDescent="0.3">
      <c r="A312" s="8" t="s">
        <v>398</v>
      </c>
      <c r="B312" s="8">
        <v>-104</v>
      </c>
    </row>
    <row r="313" spans="1:2" x14ac:dyDescent="0.3">
      <c r="A313" s="8" t="s">
        <v>399</v>
      </c>
      <c r="B313" s="8">
        <v>-104</v>
      </c>
    </row>
    <row r="314" spans="1:2" x14ac:dyDescent="0.3">
      <c r="A314" s="8" t="s">
        <v>400</v>
      </c>
      <c r="B314" s="8">
        <v>-104</v>
      </c>
    </row>
    <row r="315" spans="1:2" x14ac:dyDescent="0.3">
      <c r="A315" s="8" t="s">
        <v>401</v>
      </c>
      <c r="B315" s="8">
        <v>-104</v>
      </c>
    </row>
    <row r="316" spans="1:2" x14ac:dyDescent="0.3">
      <c r="A316" s="8" t="s">
        <v>402</v>
      </c>
      <c r="B316" s="8">
        <v>-312</v>
      </c>
    </row>
    <row r="317" spans="1:2" x14ac:dyDescent="0.3">
      <c r="A317" s="8" t="s">
        <v>403</v>
      </c>
      <c r="B317" s="8">
        <v>-15</v>
      </c>
    </row>
    <row r="318" spans="1:2" x14ac:dyDescent="0.3">
      <c r="A318" s="8" t="s">
        <v>404</v>
      </c>
      <c r="B318" s="8">
        <v>-104</v>
      </c>
    </row>
    <row r="319" spans="1:2" x14ac:dyDescent="0.3">
      <c r="A319" s="8" t="s">
        <v>405</v>
      </c>
      <c r="B319" s="8">
        <v>-104</v>
      </c>
    </row>
    <row r="320" spans="1:2" x14ac:dyDescent="0.3">
      <c r="A320" s="8" t="s">
        <v>406</v>
      </c>
      <c r="B320" s="8">
        <v>-104</v>
      </c>
    </row>
    <row r="321" spans="1:2" x14ac:dyDescent="0.3">
      <c r="A321" s="8" t="s">
        <v>407</v>
      </c>
      <c r="B321" s="8">
        <v>-104</v>
      </c>
    </row>
    <row r="322" spans="1:2" x14ac:dyDescent="0.3">
      <c r="A322" s="8" t="s">
        <v>408</v>
      </c>
      <c r="B322" s="8">
        <v>-70</v>
      </c>
    </row>
    <row r="323" spans="1:2" x14ac:dyDescent="0.3">
      <c r="A323" s="8" t="s">
        <v>409</v>
      </c>
      <c r="B323" s="8">
        <v>-1840</v>
      </c>
    </row>
    <row r="324" spans="1:2" x14ac:dyDescent="0.3">
      <c r="A324" s="8" t="s">
        <v>410</v>
      </c>
      <c r="B324" s="8">
        <v>-1840</v>
      </c>
    </row>
    <row r="325" spans="1:2" x14ac:dyDescent="0.3">
      <c r="A325" s="8" t="s">
        <v>411</v>
      </c>
      <c r="B325" s="8">
        <v>-1910</v>
      </c>
    </row>
    <row r="326" spans="1:2" x14ac:dyDescent="0.3">
      <c r="A326" s="8" t="s">
        <v>566</v>
      </c>
      <c r="B326" s="8">
        <v>-70</v>
      </c>
    </row>
    <row r="327" spans="1:2" x14ac:dyDescent="0.3">
      <c r="A327" s="8" t="s">
        <v>113</v>
      </c>
      <c r="B327" s="8">
        <v>-1450</v>
      </c>
    </row>
    <row r="328" spans="1:2" x14ac:dyDescent="0.3">
      <c r="A328" s="8" t="s">
        <v>114</v>
      </c>
      <c r="B328" s="8">
        <v>-1140</v>
      </c>
    </row>
    <row r="329" spans="1:2" x14ac:dyDescent="0.3">
      <c r="A329" s="8" t="s">
        <v>567</v>
      </c>
      <c r="B329" s="8">
        <v>-390</v>
      </c>
    </row>
    <row r="330" spans="1:2" x14ac:dyDescent="0.3">
      <c r="A330" s="8" t="s">
        <v>115</v>
      </c>
      <c r="B330" s="8">
        <v>-820</v>
      </c>
    </row>
    <row r="331" spans="1:2" x14ac:dyDescent="0.3">
      <c r="A331" s="8" t="s">
        <v>568</v>
      </c>
      <c r="B331" s="8">
        <v>-390</v>
      </c>
    </row>
    <row r="332" spans="1:2" x14ac:dyDescent="0.3">
      <c r="A332" s="8" t="s">
        <v>569</v>
      </c>
      <c r="B332" s="8">
        <v>-240</v>
      </c>
    </row>
    <row r="333" spans="1:2" x14ac:dyDescent="0.3">
      <c r="A333" s="8" t="s">
        <v>570</v>
      </c>
      <c r="B333" s="8">
        <v>-80</v>
      </c>
    </row>
    <row r="334" spans="1:2" x14ac:dyDescent="0.3">
      <c r="A334" s="8" t="s">
        <v>571</v>
      </c>
      <c r="B334" s="8">
        <v>-80</v>
      </c>
    </row>
    <row r="335" spans="1:2" x14ac:dyDescent="0.3">
      <c r="A335" s="8" t="s">
        <v>116</v>
      </c>
      <c r="B335" s="8">
        <v>-5760</v>
      </c>
    </row>
    <row r="336" spans="1:2" x14ac:dyDescent="0.3">
      <c r="A336" s="8" t="s">
        <v>412</v>
      </c>
      <c r="B336" s="8">
        <v>-3580</v>
      </c>
    </row>
    <row r="337" spans="1:2" x14ac:dyDescent="0.3">
      <c r="A337" s="8" t="s">
        <v>117</v>
      </c>
      <c r="B337" s="8">
        <v>-2160</v>
      </c>
    </row>
    <row r="338" spans="1:2" x14ac:dyDescent="0.3">
      <c r="A338" s="8" t="s">
        <v>413</v>
      </c>
      <c r="B338" s="8">
        <v>-7420</v>
      </c>
    </row>
    <row r="339" spans="1:2" x14ac:dyDescent="0.3">
      <c r="A339" s="8" t="s">
        <v>118</v>
      </c>
      <c r="B339" s="8">
        <v>-2569</v>
      </c>
    </row>
    <row r="340" spans="1:2" x14ac:dyDescent="0.3">
      <c r="A340" s="8" t="s">
        <v>414</v>
      </c>
      <c r="B340" s="8">
        <v>-90</v>
      </c>
    </row>
    <row r="341" spans="1:2" x14ac:dyDescent="0.3">
      <c r="A341" s="8" t="s">
        <v>119</v>
      </c>
      <c r="B341" s="8">
        <v>-1120</v>
      </c>
    </row>
    <row r="342" spans="1:2" x14ac:dyDescent="0.3">
      <c r="A342" s="8" t="s">
        <v>120</v>
      </c>
      <c r="B342" s="8">
        <v>-4752</v>
      </c>
    </row>
    <row r="343" spans="1:2" x14ac:dyDescent="0.3">
      <c r="A343" s="8" t="s">
        <v>415</v>
      </c>
      <c r="B343" s="8">
        <v>-1910</v>
      </c>
    </row>
    <row r="344" spans="1:2" x14ac:dyDescent="0.3">
      <c r="A344" s="8" t="s">
        <v>416</v>
      </c>
      <c r="B344" s="8">
        <v>-1910</v>
      </c>
    </row>
    <row r="345" spans="1:2" x14ac:dyDescent="0.3">
      <c r="A345" s="8" t="s">
        <v>417</v>
      </c>
      <c r="B345" s="8">
        <v>-1910</v>
      </c>
    </row>
    <row r="346" spans="1:2" x14ac:dyDescent="0.3">
      <c r="A346" s="8" t="s">
        <v>418</v>
      </c>
      <c r="B346" s="8">
        <v>-8368</v>
      </c>
    </row>
    <row r="347" spans="1:2" x14ac:dyDescent="0.3">
      <c r="A347" s="8" t="s">
        <v>121</v>
      </c>
      <c r="B347" s="8">
        <v>-944.9</v>
      </c>
    </row>
    <row r="348" spans="1:2" x14ac:dyDescent="0.3">
      <c r="A348" s="8" t="s">
        <v>419</v>
      </c>
      <c r="B348" s="8">
        <v>-1440</v>
      </c>
    </row>
    <row r="349" spans="1:2" x14ac:dyDescent="0.3">
      <c r="A349" s="8" t="s">
        <v>420</v>
      </c>
      <c r="B349" s="8">
        <v>-2448</v>
      </c>
    </row>
    <row r="350" spans="1:2" x14ac:dyDescent="0.3">
      <c r="A350" s="8" t="s">
        <v>421</v>
      </c>
      <c r="B350" s="8">
        <v>-6528</v>
      </c>
    </row>
    <row r="351" spans="1:2" x14ac:dyDescent="0.3">
      <c r="A351" s="8" t="s">
        <v>422</v>
      </c>
      <c r="B351" s="8">
        <v>-2376</v>
      </c>
    </row>
    <row r="352" spans="1:2" x14ac:dyDescent="0.3">
      <c r="A352" s="8" t="s">
        <v>423</v>
      </c>
      <c r="B352" s="8">
        <v>-480</v>
      </c>
    </row>
    <row r="353" spans="1:2" x14ac:dyDescent="0.3">
      <c r="A353" s="8" t="s">
        <v>424</v>
      </c>
      <c r="B353" s="8">
        <v>-13370</v>
      </c>
    </row>
    <row r="354" spans="1:2" x14ac:dyDescent="0.3">
      <c r="A354" s="8" t="s">
        <v>425</v>
      </c>
      <c r="B354" s="8">
        <v>-100</v>
      </c>
    </row>
    <row r="355" spans="1:2" x14ac:dyDescent="0.3">
      <c r="A355" s="8" t="s">
        <v>426</v>
      </c>
      <c r="B355" s="8">
        <v>-730</v>
      </c>
    </row>
    <row r="356" spans="1:2" x14ac:dyDescent="0.3">
      <c r="A356" s="8" t="s">
        <v>427</v>
      </c>
      <c r="B356" s="8">
        <v>-1670</v>
      </c>
    </row>
    <row r="357" spans="1:2" x14ac:dyDescent="0.3">
      <c r="A357" s="8" t="s">
        <v>428</v>
      </c>
      <c r="B357" s="8">
        <v>-1280</v>
      </c>
    </row>
    <row r="358" spans="1:2" x14ac:dyDescent="0.3">
      <c r="A358" s="8" t="s">
        <v>429</v>
      </c>
      <c r="B358" s="8">
        <v>-2440</v>
      </c>
    </row>
    <row r="359" spans="1:2" x14ac:dyDescent="0.3">
      <c r="A359" s="8" t="s">
        <v>122</v>
      </c>
      <c r="B359" s="8">
        <v>-165</v>
      </c>
    </row>
    <row r="360" spans="1:2" x14ac:dyDescent="0.3">
      <c r="A360" s="8" t="s">
        <v>123</v>
      </c>
      <c r="B360" s="8">
        <v>-3120</v>
      </c>
    </row>
    <row r="361" spans="1:2" x14ac:dyDescent="0.3">
      <c r="A361" s="8" t="s">
        <v>156</v>
      </c>
      <c r="B361" s="8">
        <v>-150</v>
      </c>
    </row>
    <row r="362" spans="1:2" x14ac:dyDescent="0.3">
      <c r="A362" s="8" t="s">
        <v>430</v>
      </c>
      <c r="B362" s="8">
        <v>-147.42000000000002</v>
      </c>
    </row>
    <row r="363" spans="1:2" x14ac:dyDescent="0.3">
      <c r="A363" s="8" t="s">
        <v>431</v>
      </c>
      <c r="B363" s="8">
        <v>-171.40000000000009</v>
      </c>
    </row>
    <row r="364" spans="1:2" x14ac:dyDescent="0.3">
      <c r="A364" s="8" t="s">
        <v>432</v>
      </c>
      <c r="B364" s="8">
        <v>-2830</v>
      </c>
    </row>
    <row r="365" spans="1:2" x14ac:dyDescent="0.3">
      <c r="A365" s="8" t="s">
        <v>124</v>
      </c>
      <c r="B365" s="8">
        <v>-1080</v>
      </c>
    </row>
    <row r="366" spans="1:2" x14ac:dyDescent="0.3">
      <c r="A366" s="8" t="s">
        <v>125</v>
      </c>
      <c r="B366" s="8">
        <v>-1080</v>
      </c>
    </row>
    <row r="367" spans="1:2" x14ac:dyDescent="0.3">
      <c r="A367" s="8" t="s">
        <v>157</v>
      </c>
      <c r="B367" s="8">
        <v>-150</v>
      </c>
    </row>
    <row r="368" spans="1:2" x14ac:dyDescent="0.3">
      <c r="A368" s="8" t="s">
        <v>433</v>
      </c>
      <c r="B368" s="8">
        <v>-90</v>
      </c>
    </row>
    <row r="369" spans="1:2" x14ac:dyDescent="0.3">
      <c r="A369" s="8" t="s">
        <v>126</v>
      </c>
      <c r="B369" s="8">
        <v>-6.759999999999998</v>
      </c>
    </row>
    <row r="370" spans="1:2" x14ac:dyDescent="0.3">
      <c r="A370" s="8" t="s">
        <v>127</v>
      </c>
      <c r="B370" s="8">
        <v>-0.11200000000000004</v>
      </c>
    </row>
    <row r="371" spans="1:2" x14ac:dyDescent="0.3">
      <c r="A371" s="8" t="s">
        <v>128</v>
      </c>
      <c r="B371" s="8">
        <v>-1.2749999999999999</v>
      </c>
    </row>
    <row r="372" spans="1:2" x14ac:dyDescent="0.3">
      <c r="A372" s="8" t="s">
        <v>129</v>
      </c>
      <c r="B372" s="8">
        <v>-2070</v>
      </c>
    </row>
    <row r="373" spans="1:2" x14ac:dyDescent="0.3">
      <c r="A373" s="8" t="s">
        <v>572</v>
      </c>
      <c r="B373" s="8">
        <v>-40</v>
      </c>
    </row>
    <row r="374" spans="1:2" x14ac:dyDescent="0.3">
      <c r="A374" s="8" t="s">
        <v>130</v>
      </c>
      <c r="B374" s="8">
        <v>-1080</v>
      </c>
    </row>
    <row r="375" spans="1:2" x14ac:dyDescent="0.3">
      <c r="A375" s="8" t="s">
        <v>131</v>
      </c>
      <c r="B375" s="8">
        <v>-1120</v>
      </c>
    </row>
    <row r="376" spans="1:2" x14ac:dyDescent="0.3">
      <c r="A376" s="8" t="s">
        <v>132</v>
      </c>
      <c r="B376" s="8">
        <v>-232.2000000000001</v>
      </c>
    </row>
    <row r="377" spans="1:2" x14ac:dyDescent="0.3">
      <c r="A377" s="8" t="s">
        <v>133</v>
      </c>
      <c r="B377" s="8">
        <v>-1080</v>
      </c>
    </row>
    <row r="378" spans="1:2" x14ac:dyDescent="0.3">
      <c r="A378" s="8" t="s">
        <v>434</v>
      </c>
      <c r="B378" s="8">
        <v>-90</v>
      </c>
    </row>
    <row r="379" spans="1:2" x14ac:dyDescent="0.3">
      <c r="A379" s="8" t="s">
        <v>134</v>
      </c>
      <c r="B379" s="8">
        <v>-3910</v>
      </c>
    </row>
    <row r="380" spans="1:2" x14ac:dyDescent="0.3">
      <c r="A380" s="8" t="s">
        <v>435</v>
      </c>
      <c r="B380" s="8">
        <v>-90</v>
      </c>
    </row>
    <row r="381" spans="1:2" x14ac:dyDescent="0.3">
      <c r="A381" s="8" t="s">
        <v>436</v>
      </c>
      <c r="B381" s="8">
        <v>-240</v>
      </c>
    </row>
    <row r="382" spans="1:2" x14ac:dyDescent="0.3">
      <c r="A382" s="8" t="s">
        <v>437</v>
      </c>
      <c r="B382" s="8">
        <v>-1360</v>
      </c>
    </row>
    <row r="383" spans="1:2" x14ac:dyDescent="0.3">
      <c r="A383" s="8" t="s">
        <v>438</v>
      </c>
      <c r="B383" s="8">
        <v>-2400</v>
      </c>
    </row>
    <row r="384" spans="1:2" x14ac:dyDescent="0.3">
      <c r="A384" s="8" t="s">
        <v>439</v>
      </c>
      <c r="B384" s="8">
        <v>-1080</v>
      </c>
    </row>
    <row r="385" spans="1:2" x14ac:dyDescent="0.3">
      <c r="A385" s="8" t="s">
        <v>440</v>
      </c>
      <c r="B385" s="8">
        <v>-1360</v>
      </c>
    </row>
    <row r="386" spans="1:2" x14ac:dyDescent="0.3">
      <c r="A386" s="8" t="s">
        <v>441</v>
      </c>
      <c r="B386" s="8">
        <v>-730</v>
      </c>
    </row>
    <row r="387" spans="1:2" x14ac:dyDescent="0.3">
      <c r="A387" s="8" t="s">
        <v>573</v>
      </c>
      <c r="B387" s="8">
        <v>-450</v>
      </c>
    </row>
    <row r="388" spans="1:2" x14ac:dyDescent="0.3">
      <c r="A388" s="8" t="s">
        <v>442</v>
      </c>
      <c r="B388" s="8">
        <v>-150</v>
      </c>
    </row>
    <row r="389" spans="1:2" x14ac:dyDescent="0.3">
      <c r="A389" s="8" t="s">
        <v>443</v>
      </c>
      <c r="B389" s="8">
        <v>-80</v>
      </c>
    </row>
    <row r="390" spans="1:2" x14ac:dyDescent="0.3">
      <c r="A390" s="8" t="s">
        <v>444</v>
      </c>
      <c r="B390" s="8">
        <v>-1360</v>
      </c>
    </row>
    <row r="391" spans="1:2" x14ac:dyDescent="0.3">
      <c r="A391" s="8" t="s">
        <v>574</v>
      </c>
      <c r="B391" s="8">
        <v>-240</v>
      </c>
    </row>
    <row r="392" spans="1:2" x14ac:dyDescent="0.3">
      <c r="A392" s="8" t="s">
        <v>575</v>
      </c>
      <c r="B392" s="8">
        <v>-240</v>
      </c>
    </row>
    <row r="393" spans="1:2" x14ac:dyDescent="0.3">
      <c r="A393" s="8" t="s">
        <v>576</v>
      </c>
      <c r="B393" s="8">
        <v>-240</v>
      </c>
    </row>
    <row r="394" spans="1:2" x14ac:dyDescent="0.3">
      <c r="A394" s="8" t="s">
        <v>445</v>
      </c>
      <c r="B394" s="8">
        <v>-1360</v>
      </c>
    </row>
    <row r="395" spans="1:2" x14ac:dyDescent="0.3">
      <c r="A395" s="8" t="s">
        <v>446</v>
      </c>
      <c r="B395" s="8">
        <v>-886</v>
      </c>
    </row>
    <row r="396" spans="1:2" x14ac:dyDescent="0.3">
      <c r="A396" s="8" t="s">
        <v>447</v>
      </c>
      <c r="B396" s="8">
        <v>-1360</v>
      </c>
    </row>
    <row r="397" spans="1:2" x14ac:dyDescent="0.3">
      <c r="A397" s="8" t="s">
        <v>448</v>
      </c>
      <c r="B397" s="8">
        <v>-886</v>
      </c>
    </row>
    <row r="398" spans="1:2" x14ac:dyDescent="0.3">
      <c r="A398" s="8" t="s">
        <v>449</v>
      </c>
      <c r="B398" s="8">
        <v>-886</v>
      </c>
    </row>
    <row r="399" spans="1:2" x14ac:dyDescent="0.3">
      <c r="A399" s="8" t="s">
        <v>450</v>
      </c>
      <c r="B399" s="8">
        <v>-886</v>
      </c>
    </row>
    <row r="400" spans="1:2" x14ac:dyDescent="0.3">
      <c r="A400" s="8" t="s">
        <v>451</v>
      </c>
      <c r="B400" s="8">
        <v>-886</v>
      </c>
    </row>
    <row r="401" spans="1:2" x14ac:dyDescent="0.3">
      <c r="A401" s="8" t="s">
        <v>452</v>
      </c>
      <c r="B401" s="8">
        <v>-886</v>
      </c>
    </row>
    <row r="402" spans="1:2" x14ac:dyDescent="0.3">
      <c r="A402" s="8" t="s">
        <v>453</v>
      </c>
      <c r="B402" s="8">
        <v>-886</v>
      </c>
    </row>
    <row r="403" spans="1:2" x14ac:dyDescent="0.3">
      <c r="A403" s="8" t="s">
        <v>454</v>
      </c>
      <c r="B403" s="8">
        <v>-6202</v>
      </c>
    </row>
    <row r="404" spans="1:2" x14ac:dyDescent="0.3">
      <c r="A404" s="8" t="s">
        <v>455</v>
      </c>
      <c r="B404" s="8">
        <v>-886</v>
      </c>
    </row>
    <row r="405" spans="1:2" x14ac:dyDescent="0.3">
      <c r="A405" s="8" t="s">
        <v>456</v>
      </c>
      <c r="B405" s="8">
        <v>-8368</v>
      </c>
    </row>
    <row r="406" spans="1:2" x14ac:dyDescent="0.3">
      <c r="A406" s="8" t="s">
        <v>457</v>
      </c>
      <c r="B406" s="8">
        <v>-8368</v>
      </c>
    </row>
    <row r="407" spans="1:2" x14ac:dyDescent="0.3">
      <c r="A407" s="8" t="s">
        <v>458</v>
      </c>
      <c r="B407" s="8">
        <v>-2796</v>
      </c>
    </row>
    <row r="408" spans="1:2" x14ac:dyDescent="0.3">
      <c r="A408" s="8" t="s">
        <v>459</v>
      </c>
      <c r="B408" s="8">
        <v>-1910</v>
      </c>
    </row>
    <row r="409" spans="1:2" x14ac:dyDescent="0.3">
      <c r="A409" s="8" t="s">
        <v>460</v>
      </c>
      <c r="B409" s="8">
        <v>-1910</v>
      </c>
    </row>
    <row r="410" spans="1:2" x14ac:dyDescent="0.3">
      <c r="A410" s="8" t="s">
        <v>461</v>
      </c>
      <c r="B410" s="8">
        <v>-2796</v>
      </c>
    </row>
    <row r="411" spans="1:2" x14ac:dyDescent="0.3">
      <c r="A411" s="8" t="s">
        <v>462</v>
      </c>
      <c r="B411" s="8">
        <v>-1360</v>
      </c>
    </row>
    <row r="412" spans="1:2" x14ac:dyDescent="0.3">
      <c r="A412" s="8" t="s">
        <v>463</v>
      </c>
      <c r="B412" s="8">
        <v>-13370</v>
      </c>
    </row>
    <row r="413" spans="1:2" x14ac:dyDescent="0.3">
      <c r="A413" s="8" t="s">
        <v>464</v>
      </c>
      <c r="B413" s="8">
        <v>-2796</v>
      </c>
    </row>
    <row r="414" spans="1:2" x14ac:dyDescent="0.3">
      <c r="A414" s="8" t="s">
        <v>465</v>
      </c>
      <c r="B414" s="8">
        <v>-1910</v>
      </c>
    </row>
    <row r="415" spans="1:2" x14ac:dyDescent="0.3">
      <c r="A415" s="8" t="s">
        <v>466</v>
      </c>
      <c r="B415" s="8">
        <v>-2796</v>
      </c>
    </row>
    <row r="416" spans="1:2" x14ac:dyDescent="0.3">
      <c r="A416" s="8" t="s">
        <v>467</v>
      </c>
      <c r="B416" s="8">
        <v>-1380</v>
      </c>
    </row>
    <row r="417" spans="1:2" x14ac:dyDescent="0.3">
      <c r="A417" s="8" t="s">
        <v>468</v>
      </c>
      <c r="B417" s="8">
        <v>-1910</v>
      </c>
    </row>
    <row r="418" spans="1:2" x14ac:dyDescent="0.3">
      <c r="A418" s="8" t="s">
        <v>469</v>
      </c>
      <c r="B418" s="8">
        <v>-2796</v>
      </c>
    </row>
    <row r="419" spans="1:2" x14ac:dyDescent="0.3">
      <c r="A419" s="8" t="s">
        <v>470</v>
      </c>
      <c r="B419" s="8">
        <v>-2796</v>
      </c>
    </row>
    <row r="420" spans="1:2" x14ac:dyDescent="0.3">
      <c r="A420" s="8" t="s">
        <v>471</v>
      </c>
      <c r="B420" s="8">
        <v>-2796</v>
      </c>
    </row>
    <row r="421" spans="1:2" x14ac:dyDescent="0.3">
      <c r="A421" s="8" t="s">
        <v>472</v>
      </c>
      <c r="B421" s="8">
        <v>-240</v>
      </c>
    </row>
    <row r="422" spans="1:2" x14ac:dyDescent="0.3">
      <c r="A422" s="8" t="s">
        <v>473</v>
      </c>
      <c r="B422" s="8">
        <v>-1360</v>
      </c>
    </row>
    <row r="423" spans="1:2" x14ac:dyDescent="0.3">
      <c r="A423" s="8" t="s">
        <v>474</v>
      </c>
      <c r="B423" s="8">
        <v>-2400</v>
      </c>
    </row>
    <row r="424" spans="1:2" x14ac:dyDescent="0.3">
      <c r="A424" s="8" t="s">
        <v>135</v>
      </c>
      <c r="B424" s="8">
        <v>-664</v>
      </c>
    </row>
    <row r="425" spans="1:2" x14ac:dyDescent="0.3">
      <c r="A425" s="8" t="s">
        <v>158</v>
      </c>
      <c r="B425" s="8">
        <v>-60</v>
      </c>
    </row>
    <row r="426" spans="1:2" x14ac:dyDescent="0.3">
      <c r="A426" s="8" t="s">
        <v>475</v>
      </c>
      <c r="B426" s="8">
        <v>-730</v>
      </c>
    </row>
    <row r="427" spans="1:2" x14ac:dyDescent="0.3">
      <c r="A427" s="8" t="s">
        <v>136</v>
      </c>
      <c r="B427" s="8">
        <v>-444</v>
      </c>
    </row>
    <row r="428" spans="1:2" x14ac:dyDescent="0.3">
      <c r="A428" s="8" t="s">
        <v>137</v>
      </c>
      <c r="B428" s="8">
        <v>-664</v>
      </c>
    </row>
    <row r="429" spans="1:2" x14ac:dyDescent="0.3">
      <c r="A429" s="8" t="s">
        <v>476</v>
      </c>
      <c r="B429" s="8">
        <v>-1224</v>
      </c>
    </row>
    <row r="430" spans="1:2" x14ac:dyDescent="0.3">
      <c r="A430" s="8" t="s">
        <v>477</v>
      </c>
      <c r="B430" s="8">
        <v>-420</v>
      </c>
    </row>
    <row r="431" spans="1:2" x14ac:dyDescent="0.3">
      <c r="A431" s="8" t="s">
        <v>478</v>
      </c>
      <c r="B431" s="8">
        <v>-2211</v>
      </c>
    </row>
    <row r="432" spans="1:2" x14ac:dyDescent="0.3">
      <c r="A432" s="8" t="s">
        <v>479</v>
      </c>
      <c r="B432" s="8">
        <v>-3960</v>
      </c>
    </row>
    <row r="433" spans="1:2" x14ac:dyDescent="0.3">
      <c r="A433" s="8" t="s">
        <v>138</v>
      </c>
      <c r="B433" s="8">
        <v>-2359</v>
      </c>
    </row>
    <row r="434" spans="1:2" x14ac:dyDescent="0.3">
      <c r="A434" s="8" t="s">
        <v>139</v>
      </c>
      <c r="B434" s="8">
        <v>-1870</v>
      </c>
    </row>
    <row r="435" spans="1:2" x14ac:dyDescent="0.3">
      <c r="A435" s="8" t="s">
        <v>140</v>
      </c>
      <c r="B435" s="8">
        <v>-2649</v>
      </c>
    </row>
    <row r="436" spans="1:2" x14ac:dyDescent="0.3">
      <c r="A436" s="8" t="s">
        <v>141</v>
      </c>
      <c r="B436" s="8">
        <v>-1080</v>
      </c>
    </row>
    <row r="437" spans="1:2" x14ac:dyDescent="0.3">
      <c r="A437" s="8" t="s">
        <v>142</v>
      </c>
      <c r="B437" s="8">
        <v>-1080</v>
      </c>
    </row>
    <row r="438" spans="1:2" x14ac:dyDescent="0.3">
      <c r="A438" s="8" t="s">
        <v>143</v>
      </c>
      <c r="B438" s="8">
        <v>-1080</v>
      </c>
    </row>
    <row r="439" spans="1:2" x14ac:dyDescent="0.3">
      <c r="A439" s="8" t="s">
        <v>144</v>
      </c>
      <c r="B439" s="8">
        <v>-1080</v>
      </c>
    </row>
    <row r="440" spans="1:2" x14ac:dyDescent="0.3">
      <c r="A440" s="8" t="s">
        <v>480</v>
      </c>
      <c r="B440" s="8">
        <v>-300</v>
      </c>
    </row>
    <row r="441" spans="1:2" x14ac:dyDescent="0.3">
      <c r="A441" s="8" t="s">
        <v>577</v>
      </c>
      <c r="B441" s="8">
        <v>-370</v>
      </c>
    </row>
    <row r="442" spans="1:2" x14ac:dyDescent="0.3">
      <c r="A442" s="8" t="s">
        <v>481</v>
      </c>
      <c r="B442" s="8">
        <v>-1360</v>
      </c>
    </row>
    <row r="443" spans="1:2" x14ac:dyDescent="0.3">
      <c r="A443" s="8" t="s">
        <v>482</v>
      </c>
      <c r="B443" s="8">
        <v>-1910</v>
      </c>
    </row>
    <row r="444" spans="1:2" x14ac:dyDescent="0.3">
      <c r="A444" s="8" t="s">
        <v>483</v>
      </c>
      <c r="B444" s="8">
        <v>-80</v>
      </c>
    </row>
    <row r="445" spans="1:2" x14ac:dyDescent="0.3">
      <c r="A445" s="8" t="s">
        <v>484</v>
      </c>
      <c r="B445" s="8">
        <v>-80</v>
      </c>
    </row>
    <row r="446" spans="1:2" x14ac:dyDescent="0.3">
      <c r="A446" s="8" t="s">
        <v>485</v>
      </c>
      <c r="B446" s="8">
        <v>-80</v>
      </c>
    </row>
    <row r="447" spans="1:2" x14ac:dyDescent="0.3">
      <c r="A447" s="8" t="s">
        <v>486</v>
      </c>
      <c r="B447" s="8">
        <v>-80</v>
      </c>
    </row>
    <row r="448" spans="1:2" x14ac:dyDescent="0.3">
      <c r="A448" s="8" t="s">
        <v>487</v>
      </c>
      <c r="B448" s="8">
        <v>-80</v>
      </c>
    </row>
    <row r="449" spans="1:2" x14ac:dyDescent="0.3">
      <c r="A449" s="8" t="s">
        <v>488</v>
      </c>
      <c r="B449" s="8">
        <v>-80</v>
      </c>
    </row>
    <row r="450" spans="1:2" x14ac:dyDescent="0.3">
      <c r="A450" s="8" t="s">
        <v>578</v>
      </c>
      <c r="B450" s="8">
        <v>-140</v>
      </c>
    </row>
    <row r="451" spans="1:2" x14ac:dyDescent="0.3">
      <c r="A451" s="8" t="s">
        <v>489</v>
      </c>
      <c r="B451" s="8">
        <v>-1680</v>
      </c>
    </row>
    <row r="452" spans="1:2" x14ac:dyDescent="0.3">
      <c r="A452" s="8" t="s">
        <v>490</v>
      </c>
      <c r="B452" s="8">
        <v>-80</v>
      </c>
    </row>
    <row r="453" spans="1:2" x14ac:dyDescent="0.3">
      <c r="A453" s="8" t="s">
        <v>491</v>
      </c>
      <c r="B453" s="8">
        <v>-80</v>
      </c>
    </row>
    <row r="454" spans="1:2" x14ac:dyDescent="0.3">
      <c r="A454" s="8" t="s">
        <v>492</v>
      </c>
      <c r="B454" s="8">
        <v>-2470</v>
      </c>
    </row>
    <row r="455" spans="1:2" x14ac:dyDescent="0.3">
      <c r="A455" s="8" t="s">
        <v>493</v>
      </c>
      <c r="B455" s="8">
        <v>-1864</v>
      </c>
    </row>
    <row r="456" spans="1:2" x14ac:dyDescent="0.3">
      <c r="A456" s="8" t="s">
        <v>494</v>
      </c>
      <c r="B456" s="8">
        <v>-528</v>
      </c>
    </row>
    <row r="457" spans="1:2" x14ac:dyDescent="0.3">
      <c r="A457" s="8" t="s">
        <v>495</v>
      </c>
      <c r="B457" s="8">
        <v>-2431</v>
      </c>
    </row>
    <row r="458" spans="1:2" x14ac:dyDescent="0.3">
      <c r="A458" s="8" t="s">
        <v>496</v>
      </c>
      <c r="B458" s="8">
        <v>-240</v>
      </c>
    </row>
    <row r="459" spans="1:2" x14ac:dyDescent="0.3">
      <c r="A459" s="8" t="s">
        <v>497</v>
      </c>
      <c r="B459" s="8">
        <v>-932</v>
      </c>
    </row>
    <row r="460" spans="1:2" x14ac:dyDescent="0.3">
      <c r="A460" s="8" t="s">
        <v>498</v>
      </c>
      <c r="B460" s="8">
        <v>-160</v>
      </c>
    </row>
    <row r="461" spans="1:2" x14ac:dyDescent="0.3">
      <c r="A461" s="8" t="s">
        <v>499</v>
      </c>
      <c r="B461" s="8">
        <v>-5152</v>
      </c>
    </row>
    <row r="462" spans="1:2" x14ac:dyDescent="0.3">
      <c r="A462" s="8" t="s">
        <v>500</v>
      </c>
      <c r="B462" s="8">
        <v>-4862</v>
      </c>
    </row>
    <row r="463" spans="1:2" x14ac:dyDescent="0.3">
      <c r="A463" s="8" t="s">
        <v>501</v>
      </c>
      <c r="B463" s="8">
        <v>-932</v>
      </c>
    </row>
    <row r="464" spans="1:2" x14ac:dyDescent="0.3">
      <c r="A464" s="8" t="s">
        <v>502</v>
      </c>
      <c r="B464" s="8">
        <v>-1235</v>
      </c>
    </row>
    <row r="465" spans="1:2" x14ac:dyDescent="0.3">
      <c r="A465" s="8" t="s">
        <v>503</v>
      </c>
      <c r="B465" s="8">
        <v>-2431</v>
      </c>
    </row>
    <row r="466" spans="1:2" x14ac:dyDescent="0.3">
      <c r="A466" s="8" t="s">
        <v>504</v>
      </c>
      <c r="B466" s="8">
        <v>-4334</v>
      </c>
    </row>
    <row r="467" spans="1:2" x14ac:dyDescent="0.3">
      <c r="A467" s="8" t="s">
        <v>505</v>
      </c>
      <c r="B467" s="8">
        <v>-424</v>
      </c>
    </row>
    <row r="468" spans="1:2" x14ac:dyDescent="0.3">
      <c r="A468" s="8" t="s">
        <v>506</v>
      </c>
      <c r="B468" s="8">
        <v>-264</v>
      </c>
    </row>
    <row r="469" spans="1:2" x14ac:dyDescent="0.3">
      <c r="A469" s="8" t="s">
        <v>507</v>
      </c>
      <c r="B469" s="8">
        <v>-2431</v>
      </c>
    </row>
    <row r="470" spans="1:2" x14ac:dyDescent="0.3">
      <c r="A470" s="8" t="s">
        <v>508</v>
      </c>
      <c r="B470" s="8">
        <v>-2431</v>
      </c>
    </row>
    <row r="471" spans="1:2" x14ac:dyDescent="0.3">
      <c r="A471" s="8" t="s">
        <v>509</v>
      </c>
      <c r="B471" s="8">
        <v>-2431</v>
      </c>
    </row>
    <row r="472" spans="1:2" x14ac:dyDescent="0.3">
      <c r="A472" s="8" t="s">
        <v>510</v>
      </c>
      <c r="B472" s="8">
        <v>-932</v>
      </c>
    </row>
    <row r="473" spans="1:2" x14ac:dyDescent="0.3">
      <c r="A473" s="8" t="s">
        <v>511</v>
      </c>
      <c r="B473" s="8">
        <v>-1499</v>
      </c>
    </row>
    <row r="474" spans="1:2" x14ac:dyDescent="0.3">
      <c r="A474" s="8" t="s">
        <v>512</v>
      </c>
      <c r="B474" s="8">
        <v>-2431</v>
      </c>
    </row>
    <row r="475" spans="1:2" x14ac:dyDescent="0.3">
      <c r="A475" s="8" t="s">
        <v>513</v>
      </c>
      <c r="B475" s="8">
        <v>-2431</v>
      </c>
    </row>
    <row r="476" spans="1:2" x14ac:dyDescent="0.3">
      <c r="A476" s="8" t="s">
        <v>514</v>
      </c>
      <c r="B476" s="8">
        <v>-1196</v>
      </c>
    </row>
    <row r="477" spans="1:2" x14ac:dyDescent="0.3">
      <c r="A477" s="8" t="s">
        <v>515</v>
      </c>
      <c r="B477" s="8">
        <v>-1235</v>
      </c>
    </row>
    <row r="478" spans="1:2" x14ac:dyDescent="0.3">
      <c r="A478" s="8" t="s">
        <v>516</v>
      </c>
      <c r="B478" s="8">
        <v>-1131</v>
      </c>
    </row>
    <row r="479" spans="1:2" x14ac:dyDescent="0.3">
      <c r="A479" s="8" t="s">
        <v>517</v>
      </c>
      <c r="B479" s="8">
        <v>-620</v>
      </c>
    </row>
    <row r="480" spans="1:2" x14ac:dyDescent="0.3">
      <c r="A480" s="8" t="s">
        <v>518</v>
      </c>
      <c r="B480" s="8">
        <v>-160</v>
      </c>
    </row>
    <row r="481" spans="1:2" x14ac:dyDescent="0.3">
      <c r="A481" s="8" t="s">
        <v>519</v>
      </c>
      <c r="B481" s="8">
        <v>-1131</v>
      </c>
    </row>
    <row r="482" spans="1:2" x14ac:dyDescent="0.3">
      <c r="A482" s="8" t="s">
        <v>520</v>
      </c>
      <c r="B482" s="8">
        <v>-620</v>
      </c>
    </row>
    <row r="483" spans="1:2" x14ac:dyDescent="0.3">
      <c r="A483" s="8" t="s">
        <v>521</v>
      </c>
      <c r="B483" s="8">
        <v>-160</v>
      </c>
    </row>
    <row r="484" spans="1:2" x14ac:dyDescent="0.3">
      <c r="A484" s="8" t="s">
        <v>522</v>
      </c>
      <c r="B484" s="8">
        <v>-620</v>
      </c>
    </row>
    <row r="485" spans="1:2" x14ac:dyDescent="0.3">
      <c r="A485" s="8" t="s">
        <v>523</v>
      </c>
      <c r="B485" s="8">
        <v>-886</v>
      </c>
    </row>
    <row r="486" spans="1:2" x14ac:dyDescent="0.3">
      <c r="A486" s="8" t="s">
        <v>524</v>
      </c>
      <c r="B486" s="8">
        <v>-1910</v>
      </c>
    </row>
    <row r="487" spans="1:2" x14ac:dyDescent="0.3">
      <c r="A487" s="8" t="s">
        <v>145</v>
      </c>
      <c r="B487" s="8">
        <v>-2320</v>
      </c>
    </row>
    <row r="488" spans="1:2" x14ac:dyDescent="0.3">
      <c r="A488" s="8" t="s">
        <v>525</v>
      </c>
      <c r="B488" s="8">
        <v>-1790</v>
      </c>
    </row>
    <row r="489" spans="1:2" x14ac:dyDescent="0.3">
      <c r="A489" s="8" t="s">
        <v>146</v>
      </c>
      <c r="B489" s="8">
        <v>-1080</v>
      </c>
    </row>
    <row r="490" spans="1:2" x14ac:dyDescent="0.3">
      <c r="A490" s="8" t="s">
        <v>526</v>
      </c>
      <c r="B490" s="8">
        <v>-880</v>
      </c>
    </row>
    <row r="491" spans="1:2" x14ac:dyDescent="0.3">
      <c r="A491" s="8" t="s">
        <v>147</v>
      </c>
      <c r="B491" s="8">
        <v>-2320</v>
      </c>
    </row>
    <row r="492" spans="1:2" x14ac:dyDescent="0.3">
      <c r="A492" s="8" t="s">
        <v>527</v>
      </c>
      <c r="B492" s="8">
        <v>-1790</v>
      </c>
    </row>
    <row r="493" spans="1:2" x14ac:dyDescent="0.3">
      <c r="A493" s="8" t="s">
        <v>528</v>
      </c>
      <c r="B493" s="8">
        <v>-3710</v>
      </c>
    </row>
    <row r="494" spans="1:2" x14ac:dyDescent="0.3">
      <c r="A494" s="8" t="s">
        <v>148</v>
      </c>
      <c r="B494" s="8">
        <v>-1080</v>
      </c>
    </row>
    <row r="495" spans="1:2" x14ac:dyDescent="0.3">
      <c r="A495" s="8" t="s">
        <v>529</v>
      </c>
      <c r="B495" s="8">
        <v>-6458</v>
      </c>
    </row>
    <row r="496" spans="1:2" x14ac:dyDescent="0.3">
      <c r="A496" s="8" t="s">
        <v>530</v>
      </c>
      <c r="B496" s="8">
        <v>-886</v>
      </c>
    </row>
    <row r="497" spans="1:2" x14ac:dyDescent="0.3">
      <c r="A497" s="8" t="s">
        <v>531</v>
      </c>
      <c r="B497" s="8">
        <v>-16736</v>
      </c>
    </row>
    <row r="498" spans="1:2" x14ac:dyDescent="0.3">
      <c r="A498" s="8" t="s">
        <v>532</v>
      </c>
      <c r="B498" s="8">
        <v>-16736</v>
      </c>
    </row>
    <row r="499" spans="1:2" x14ac:dyDescent="0.3">
      <c r="A499" s="8" t="s">
        <v>533</v>
      </c>
      <c r="B499" s="8">
        <v>-2796</v>
      </c>
    </row>
    <row r="500" spans="1:2" x14ac:dyDescent="0.3">
      <c r="A500" s="8" t="s">
        <v>534</v>
      </c>
      <c r="B500" s="8">
        <v>-2796</v>
      </c>
    </row>
    <row r="501" spans="1:2" x14ac:dyDescent="0.3">
      <c r="A501" s="8" t="s">
        <v>149</v>
      </c>
      <c r="B501" s="8">
        <v>-8368</v>
      </c>
    </row>
    <row r="502" spans="1:2" x14ac:dyDescent="0.3">
      <c r="A502" s="8" t="s">
        <v>535</v>
      </c>
      <c r="B502" s="8">
        <v>-1073.9543380000016</v>
      </c>
    </row>
    <row r="503" spans="1:2" x14ac:dyDescent="0.3">
      <c r="A503" s="8" t="s">
        <v>536</v>
      </c>
      <c r="B503" s="8">
        <v>-845.81500000000074</v>
      </c>
    </row>
    <row r="504" spans="1:2" x14ac:dyDescent="0.3">
      <c r="A504" s="8" t="s">
        <v>537</v>
      </c>
      <c r="B504" s="8">
        <v>-2560</v>
      </c>
    </row>
    <row r="505" spans="1:2" x14ac:dyDescent="0.3">
      <c r="A505" s="8" t="s">
        <v>538</v>
      </c>
      <c r="B505" s="8">
        <v>-238.5</v>
      </c>
    </row>
    <row r="506" spans="1:2" x14ac:dyDescent="0.3">
      <c r="A506" s="8" t="s">
        <v>539</v>
      </c>
      <c r="B506" s="8">
        <v>-280</v>
      </c>
    </row>
    <row r="507" spans="1:2" x14ac:dyDescent="0.3">
      <c r="A507" s="8" t="s">
        <v>71</v>
      </c>
    </row>
    <row r="508" spans="1:2" x14ac:dyDescent="0.3">
      <c r="A508" s="8" t="s">
        <v>72</v>
      </c>
      <c r="B508" s="8">
        <v>-1093210.0762138057</v>
      </c>
    </row>
  </sheetData>
  <pageMargins left="0.7" right="0.7" top="0.75" bottom="0.75" header="0.3" footer="0.3"/>
  <pageSetup orientation="portrait" r:id="rId1"/>
  <headerFooter>
    <oddHeader>&amp;L&amp;"Arial"&amp;10 Hanon Systems – Confidential&amp;1#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31"/>
  <sheetViews>
    <sheetView topLeftCell="A10" workbookViewId="0">
      <selection activeCell="A34" sqref="A34:XFD34"/>
    </sheetView>
  </sheetViews>
  <sheetFormatPr defaultRowHeight="14.4" x14ac:dyDescent="0.3"/>
  <cols>
    <col min="1" max="1" width="14.6640625" bestFit="1" customWidth="1"/>
    <col min="10" max="10" width="9.88671875" bestFit="1" customWidth="1"/>
    <col min="11" max="11" width="9.88671875" customWidth="1"/>
  </cols>
  <sheetData>
    <row r="1" spans="1:18" x14ac:dyDescent="0.3">
      <c r="A1" t="s">
        <v>159</v>
      </c>
      <c r="B1" t="s">
        <v>67</v>
      </c>
      <c r="D1" t="s">
        <v>67</v>
      </c>
      <c r="F1" t="s">
        <v>67</v>
      </c>
      <c r="H1" t="s">
        <v>67</v>
      </c>
      <c r="J1" t="s">
        <v>67</v>
      </c>
      <c r="L1" t="s">
        <v>67</v>
      </c>
      <c r="N1" t="s">
        <v>67</v>
      </c>
      <c r="P1" t="s">
        <v>67</v>
      </c>
      <c r="R1" t="s">
        <v>67</v>
      </c>
    </row>
    <row r="2" spans="1:18" x14ac:dyDescent="0.3">
      <c r="A2">
        <v>170</v>
      </c>
      <c r="B2">
        <v>-1</v>
      </c>
      <c r="D2">
        <v>-52</v>
      </c>
      <c r="F2">
        <v>-52</v>
      </c>
      <c r="H2">
        <v>-59</v>
      </c>
      <c r="J2">
        <v>-8</v>
      </c>
      <c r="L2">
        <v>-10</v>
      </c>
      <c r="N2">
        <v>-51</v>
      </c>
      <c r="P2">
        <v>-56</v>
      </c>
      <c r="R2">
        <v>-56</v>
      </c>
    </row>
    <row r="3" spans="1:18" x14ac:dyDescent="0.3">
      <c r="A3">
        <v>170</v>
      </c>
      <c r="B3">
        <v>-36</v>
      </c>
      <c r="D3">
        <v>0</v>
      </c>
      <c r="F3">
        <v>0</v>
      </c>
      <c r="H3">
        <v>0</v>
      </c>
      <c r="J3">
        <v>-7</v>
      </c>
      <c r="L3">
        <v>-31</v>
      </c>
      <c r="N3">
        <v>0</v>
      </c>
      <c r="P3">
        <v>0</v>
      </c>
      <c r="R3">
        <v>0</v>
      </c>
    </row>
    <row r="4" spans="1:18" x14ac:dyDescent="0.3">
      <c r="A4">
        <v>220</v>
      </c>
      <c r="B4">
        <v>0</v>
      </c>
      <c r="D4">
        <v>0</v>
      </c>
      <c r="F4">
        <v>0</v>
      </c>
      <c r="H4">
        <v>-118</v>
      </c>
      <c r="J4">
        <v>-40</v>
      </c>
      <c r="L4">
        <v>0</v>
      </c>
      <c r="N4">
        <v>0</v>
      </c>
      <c r="P4">
        <v>0</v>
      </c>
      <c r="R4">
        <v>0</v>
      </c>
    </row>
    <row r="5" spans="1:18" x14ac:dyDescent="0.3">
      <c r="A5">
        <v>220</v>
      </c>
      <c r="B5">
        <v>0</v>
      </c>
      <c r="D5">
        <v>-1</v>
      </c>
      <c r="F5">
        <v>-135</v>
      </c>
      <c r="H5">
        <v>-179</v>
      </c>
      <c r="J5">
        <v>0</v>
      </c>
      <c r="L5">
        <v>0</v>
      </c>
      <c r="N5">
        <v>0</v>
      </c>
      <c r="P5">
        <v>0</v>
      </c>
      <c r="R5">
        <v>-248</v>
      </c>
    </row>
    <row r="6" spans="1:18" x14ac:dyDescent="0.3">
      <c r="A6">
        <v>220</v>
      </c>
      <c r="B6">
        <v>0</v>
      </c>
      <c r="D6">
        <v>0</v>
      </c>
      <c r="F6">
        <v>0</v>
      </c>
      <c r="H6">
        <v>0</v>
      </c>
      <c r="J6">
        <v>0</v>
      </c>
      <c r="L6">
        <v>-47</v>
      </c>
      <c r="N6">
        <v>-72</v>
      </c>
      <c r="P6">
        <v>0</v>
      </c>
      <c r="R6">
        <v>0</v>
      </c>
    </row>
    <row r="7" spans="1:18" x14ac:dyDescent="0.3">
      <c r="A7">
        <v>220</v>
      </c>
      <c r="B7">
        <v>-2</v>
      </c>
      <c r="D7">
        <v>-255</v>
      </c>
      <c r="F7">
        <v>-124</v>
      </c>
      <c r="H7">
        <v>0</v>
      </c>
      <c r="J7">
        <v>0</v>
      </c>
      <c r="L7">
        <v>0</v>
      </c>
      <c r="N7">
        <v>-184</v>
      </c>
      <c r="P7">
        <v>-278</v>
      </c>
      <c r="R7">
        <v>-30</v>
      </c>
    </row>
    <row r="8" spans="1:18" x14ac:dyDescent="0.3">
      <c r="A8">
        <v>220</v>
      </c>
      <c r="B8">
        <v>13</v>
      </c>
      <c r="D8">
        <v>0</v>
      </c>
      <c r="F8">
        <v>0</v>
      </c>
      <c r="H8">
        <v>0</v>
      </c>
      <c r="J8">
        <v>0</v>
      </c>
      <c r="L8">
        <v>-43</v>
      </c>
      <c r="N8">
        <v>0</v>
      </c>
      <c r="P8">
        <v>0</v>
      </c>
      <c r="R8">
        <v>0</v>
      </c>
    </row>
    <row r="9" spans="1:18" x14ac:dyDescent="0.3">
      <c r="A9">
        <v>220</v>
      </c>
      <c r="B9">
        <v>-34</v>
      </c>
      <c r="D9">
        <v>0</v>
      </c>
      <c r="F9">
        <v>0</v>
      </c>
      <c r="H9">
        <v>0</v>
      </c>
      <c r="J9">
        <v>-34</v>
      </c>
      <c r="L9">
        <v>-105</v>
      </c>
      <c r="N9">
        <v>0</v>
      </c>
      <c r="P9">
        <v>0</v>
      </c>
      <c r="R9">
        <v>0</v>
      </c>
    </row>
    <row r="10" spans="1:18" x14ac:dyDescent="0.3">
      <c r="A10">
        <v>220</v>
      </c>
      <c r="B10">
        <v>-159</v>
      </c>
      <c r="D10">
        <v>0</v>
      </c>
      <c r="F10">
        <v>0</v>
      </c>
      <c r="H10">
        <v>0</v>
      </c>
      <c r="J10">
        <v>0</v>
      </c>
      <c r="L10">
        <v>-5</v>
      </c>
      <c r="N10">
        <v>0</v>
      </c>
      <c r="P10">
        <v>0</v>
      </c>
      <c r="R10">
        <v>0</v>
      </c>
    </row>
    <row r="11" spans="1:18" x14ac:dyDescent="0.3">
      <c r="A11">
        <v>220</v>
      </c>
      <c r="B11">
        <v>-2</v>
      </c>
      <c r="D11">
        <v>-256</v>
      </c>
      <c r="F11">
        <v>-258</v>
      </c>
      <c r="H11">
        <v>-296</v>
      </c>
      <c r="J11">
        <v>-40</v>
      </c>
      <c r="L11">
        <v>-47</v>
      </c>
      <c r="N11">
        <v>-256</v>
      </c>
      <c r="P11">
        <v>-278</v>
      </c>
      <c r="R11">
        <v>-278</v>
      </c>
    </row>
    <row r="12" spans="1:18" x14ac:dyDescent="0.3">
      <c r="A12">
        <v>220</v>
      </c>
      <c r="B12">
        <v>-180</v>
      </c>
      <c r="D12">
        <v>0</v>
      </c>
      <c r="F12">
        <v>0</v>
      </c>
      <c r="H12">
        <v>0</v>
      </c>
      <c r="J12">
        <v>-34</v>
      </c>
      <c r="L12">
        <v>-153</v>
      </c>
      <c r="N12">
        <v>0</v>
      </c>
      <c r="P12">
        <v>0</v>
      </c>
      <c r="R12">
        <v>0</v>
      </c>
    </row>
    <row r="13" spans="1:18" x14ac:dyDescent="0.3">
      <c r="A13">
        <v>270</v>
      </c>
      <c r="B13">
        <v>0</v>
      </c>
      <c r="D13">
        <v>0</v>
      </c>
      <c r="F13">
        <v>0</v>
      </c>
      <c r="H13">
        <v>-118</v>
      </c>
      <c r="J13">
        <v>-40</v>
      </c>
      <c r="L13">
        <v>0</v>
      </c>
      <c r="N13">
        <v>0</v>
      </c>
      <c r="P13">
        <v>0</v>
      </c>
      <c r="R13">
        <v>0</v>
      </c>
    </row>
    <row r="14" spans="1:18" x14ac:dyDescent="0.3">
      <c r="A14">
        <v>270</v>
      </c>
      <c r="B14">
        <v>0</v>
      </c>
      <c r="D14">
        <v>-1</v>
      </c>
      <c r="F14">
        <v>-135</v>
      </c>
      <c r="H14">
        <v>-179</v>
      </c>
      <c r="J14">
        <v>0</v>
      </c>
      <c r="L14">
        <v>0</v>
      </c>
      <c r="N14">
        <v>0</v>
      </c>
      <c r="P14">
        <v>0</v>
      </c>
      <c r="R14">
        <v>-248</v>
      </c>
    </row>
    <row r="15" spans="1:18" x14ac:dyDescent="0.3">
      <c r="A15">
        <v>270</v>
      </c>
      <c r="B15">
        <v>0</v>
      </c>
      <c r="D15">
        <v>0</v>
      </c>
      <c r="F15">
        <v>0</v>
      </c>
      <c r="H15">
        <v>0</v>
      </c>
      <c r="J15">
        <v>0</v>
      </c>
      <c r="L15">
        <v>-47</v>
      </c>
      <c r="N15">
        <v>-72</v>
      </c>
      <c r="P15">
        <v>0</v>
      </c>
      <c r="R15">
        <v>0</v>
      </c>
    </row>
    <row r="16" spans="1:18" x14ac:dyDescent="0.3">
      <c r="A16">
        <v>270</v>
      </c>
      <c r="B16">
        <v>-2</v>
      </c>
      <c r="D16">
        <v>-255</v>
      </c>
      <c r="F16">
        <v>-124</v>
      </c>
      <c r="H16">
        <v>0</v>
      </c>
      <c r="J16">
        <v>0</v>
      </c>
      <c r="L16">
        <v>0</v>
      </c>
      <c r="N16">
        <v>-184</v>
      </c>
      <c r="P16">
        <v>-278</v>
      </c>
      <c r="R16">
        <v>-30</v>
      </c>
    </row>
    <row r="17" spans="1:18" x14ac:dyDescent="0.3">
      <c r="A17">
        <v>270</v>
      </c>
      <c r="B17">
        <v>13</v>
      </c>
      <c r="D17">
        <v>0</v>
      </c>
      <c r="F17">
        <v>0</v>
      </c>
      <c r="H17">
        <v>0</v>
      </c>
      <c r="J17">
        <v>0</v>
      </c>
      <c r="L17">
        <v>-43</v>
      </c>
      <c r="N17">
        <v>0</v>
      </c>
      <c r="P17">
        <v>0</v>
      </c>
      <c r="R17">
        <v>0</v>
      </c>
    </row>
    <row r="18" spans="1:18" x14ac:dyDescent="0.3">
      <c r="A18">
        <v>270</v>
      </c>
      <c r="B18">
        <v>-34</v>
      </c>
      <c r="D18">
        <v>0</v>
      </c>
      <c r="F18">
        <v>0</v>
      </c>
      <c r="H18">
        <v>0</v>
      </c>
      <c r="J18">
        <v>-34</v>
      </c>
      <c r="L18">
        <v>-105</v>
      </c>
      <c r="N18">
        <v>0</v>
      </c>
      <c r="P18">
        <v>0</v>
      </c>
      <c r="R18">
        <v>0</v>
      </c>
    </row>
    <row r="19" spans="1:18" x14ac:dyDescent="0.3">
      <c r="A19">
        <v>270</v>
      </c>
      <c r="B19">
        <v>-159</v>
      </c>
      <c r="D19">
        <v>0</v>
      </c>
      <c r="F19">
        <v>0</v>
      </c>
      <c r="H19">
        <v>0</v>
      </c>
      <c r="J19">
        <v>0</v>
      </c>
      <c r="L19">
        <v>-5</v>
      </c>
      <c r="N19">
        <v>0</v>
      </c>
      <c r="P19">
        <v>0</v>
      </c>
      <c r="R19">
        <v>0</v>
      </c>
    </row>
    <row r="20" spans="1:18" x14ac:dyDescent="0.3">
      <c r="A20">
        <v>220</v>
      </c>
      <c r="B20">
        <v>-2</v>
      </c>
      <c r="D20">
        <v>-256</v>
      </c>
      <c r="F20">
        <v>-258</v>
      </c>
      <c r="H20">
        <v>-296</v>
      </c>
      <c r="J20">
        <v>-40</v>
      </c>
      <c r="L20">
        <v>-47</v>
      </c>
      <c r="N20">
        <v>-256</v>
      </c>
      <c r="P20">
        <v>-278</v>
      </c>
      <c r="R20">
        <v>-278</v>
      </c>
    </row>
    <row r="21" spans="1:18" x14ac:dyDescent="0.3">
      <c r="A21">
        <v>220</v>
      </c>
      <c r="B21">
        <v>-180</v>
      </c>
      <c r="D21">
        <v>0</v>
      </c>
      <c r="F21">
        <v>0</v>
      </c>
      <c r="H21">
        <v>0</v>
      </c>
      <c r="J21">
        <v>-34</v>
      </c>
      <c r="L21">
        <v>-153</v>
      </c>
      <c r="N21">
        <v>0</v>
      </c>
      <c r="P21">
        <v>0</v>
      </c>
      <c r="R21">
        <v>0</v>
      </c>
    </row>
    <row r="24" spans="1:18" x14ac:dyDescent="0.3">
      <c r="B24">
        <f>SUM(B2:B21)</f>
        <v>-765</v>
      </c>
      <c r="D24">
        <v>-1076</v>
      </c>
      <c r="F24">
        <v>-1086</v>
      </c>
      <c r="H24">
        <v>-1245</v>
      </c>
      <c r="J24">
        <v>-311</v>
      </c>
      <c r="L24">
        <v>-841</v>
      </c>
      <c r="N24">
        <v>-1075</v>
      </c>
      <c r="P24">
        <v>-1168</v>
      </c>
      <c r="R24">
        <v>-1168</v>
      </c>
    </row>
    <row r="26" spans="1:18" x14ac:dyDescent="0.3">
      <c r="A26">
        <v>170</v>
      </c>
      <c r="B26">
        <v>37</v>
      </c>
      <c r="D26" s="18">
        <v>52</v>
      </c>
    </row>
    <row r="27" spans="1:18" x14ac:dyDescent="0.3">
      <c r="A27">
        <v>220</v>
      </c>
      <c r="B27">
        <v>546</v>
      </c>
      <c r="D27">
        <v>768</v>
      </c>
    </row>
    <row r="28" spans="1:18" x14ac:dyDescent="0.3">
      <c r="A28">
        <v>270</v>
      </c>
      <c r="B28">
        <v>182</v>
      </c>
      <c r="D28">
        <v>256</v>
      </c>
    </row>
    <row r="29" spans="1:18" x14ac:dyDescent="0.3">
      <c r="A29">
        <v>170</v>
      </c>
      <c r="B29" s="17">
        <f>B26/B24</f>
        <v>-4.8366013071895426E-2</v>
      </c>
      <c r="D29" s="17">
        <f>D26/D24</f>
        <v>-4.8327137546468404E-2</v>
      </c>
    </row>
    <row r="30" spans="1:18" x14ac:dyDescent="0.3">
      <c r="A30">
        <v>220</v>
      </c>
      <c r="B30" s="17">
        <f>B27/B24</f>
        <v>-0.71372549019607845</v>
      </c>
      <c r="D30" s="17">
        <f>D27/D24</f>
        <v>-0.71375464684014867</v>
      </c>
    </row>
    <row r="31" spans="1:18" x14ac:dyDescent="0.3">
      <c r="A31">
        <v>270</v>
      </c>
      <c r="B31" s="17">
        <f>B28/B24</f>
        <v>-0.23790849673202613</v>
      </c>
      <c r="D31" s="17">
        <f>D28/D24</f>
        <v>-0.23791821561338289</v>
      </c>
    </row>
  </sheetData>
  <pageMargins left="0.7" right="0.7" top="0.75" bottom="0.75" header="0.3" footer="0.3"/>
  <pageSetup orientation="portrait" r:id="rId1"/>
  <headerFooter>
    <oddHeader>&amp;L&amp;"Arial"&amp;10 Hanon Systems – Confidential&amp;1#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C4"/>
  <sheetViews>
    <sheetView workbookViewId="0">
      <selection activeCell="C5" sqref="C5"/>
    </sheetView>
  </sheetViews>
  <sheetFormatPr defaultRowHeight="14.4" x14ac:dyDescent="0.3"/>
  <cols>
    <col min="2" max="2" width="14.109375" bestFit="1" customWidth="1"/>
    <col min="3" max="3" width="14.33203125" bestFit="1" customWidth="1"/>
  </cols>
  <sheetData>
    <row r="1" spans="2:3" x14ac:dyDescent="0.3">
      <c r="B1" t="s">
        <v>584</v>
      </c>
      <c r="C1" t="s">
        <v>583</v>
      </c>
    </row>
    <row r="2" spans="2:3" x14ac:dyDescent="0.3">
      <c r="B2" t="s">
        <v>579</v>
      </c>
      <c r="C2" t="s">
        <v>582</v>
      </c>
    </row>
    <row r="3" spans="2:3" x14ac:dyDescent="0.3">
      <c r="B3" t="s">
        <v>580</v>
      </c>
      <c r="C3" t="s">
        <v>585</v>
      </c>
    </row>
    <row r="4" spans="2:3" x14ac:dyDescent="0.3">
      <c r="B4" t="s">
        <v>581</v>
      </c>
      <c r="C4" t="s">
        <v>586</v>
      </c>
    </row>
  </sheetData>
  <pageMargins left="0.7" right="0.7" top="0.75" bottom="0.75" header="0.3" footer="0.3"/>
  <pageSetup orientation="portrait" r:id="rId1"/>
  <headerFooter>
    <oddHeader>&amp;L&amp;"Arial"&amp;10 Hanon Systems – Confidential&amp;1#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6</vt:i4>
      </vt:variant>
    </vt:vector>
  </HeadingPairs>
  <TitlesOfParts>
    <vt:vector size="6" baseType="lpstr">
      <vt:lpstr>rajzszámok</vt:lpstr>
      <vt:lpstr>dobozméretek</vt:lpstr>
      <vt:lpstr>felhasználás</vt:lpstr>
      <vt:lpstr>segégtábla</vt:lpstr>
      <vt:lpstr>számoló</vt:lpstr>
      <vt:lpstr>Sheet1</vt:lpstr>
    </vt:vector>
  </TitlesOfParts>
  <Company>Visteon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mharsas</dc:creator>
  <cp:lastModifiedBy>Korláth Szabolcs</cp:lastModifiedBy>
  <cp:lastPrinted>2019-01-29T16:29:28Z</cp:lastPrinted>
  <dcterms:created xsi:type="dcterms:W3CDTF">2019-01-29T08:51:26Z</dcterms:created>
  <dcterms:modified xsi:type="dcterms:W3CDTF">2019-05-07T11:20:56Z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e96a94a-3b5e-41f7-a7ba-7e6bcc17d37d_Enabled">
    <vt:lpwstr>True</vt:lpwstr>
  </property>
  <property fmtid="{D5CDD505-2E9C-101B-9397-08002B2CF9AE}" pid="3" name="MSIP_Label_fe96a94a-3b5e-41f7-a7ba-7e6bcc17d37d_SiteId">
    <vt:lpwstr>af96f1d8-d512-43d0-b20d-a717d9ff2be7</vt:lpwstr>
  </property>
  <property fmtid="{D5CDD505-2E9C-101B-9397-08002B2CF9AE}" pid="4" name="MSIP_Label_fe96a94a-3b5e-41f7-a7ba-7e6bcc17d37d_Ref">
    <vt:lpwstr>https://api.informationprotection.azure.com/api/af96f1d8-d512-43d0-b20d-a717d9ff2be7</vt:lpwstr>
  </property>
  <property fmtid="{D5CDD505-2E9C-101B-9397-08002B2CF9AE}" pid="5" name="MSIP_Label_fe96a94a-3b5e-41f7-a7ba-7e6bcc17d37d_Owner">
    <vt:lpwstr>mharsas@hanonsystems.com</vt:lpwstr>
  </property>
  <property fmtid="{D5CDD505-2E9C-101B-9397-08002B2CF9AE}" pid="6" name="MSIP_Label_fe96a94a-3b5e-41f7-a7ba-7e6bcc17d37d_SetDate">
    <vt:lpwstr>2019-01-29T10:34:08.2730137+01:00</vt:lpwstr>
  </property>
  <property fmtid="{D5CDD505-2E9C-101B-9397-08002B2CF9AE}" pid="7" name="MSIP_Label_fe96a94a-3b5e-41f7-a7ba-7e6bcc17d37d_Name">
    <vt:lpwstr>Confidential</vt:lpwstr>
  </property>
  <property fmtid="{D5CDD505-2E9C-101B-9397-08002B2CF9AE}" pid="8" name="MSIP_Label_fe96a94a-3b5e-41f7-a7ba-7e6bcc17d37d_Application">
    <vt:lpwstr>Microsoft Azure Information Protection</vt:lpwstr>
  </property>
  <property fmtid="{D5CDD505-2E9C-101B-9397-08002B2CF9AE}" pid="9" name="MSIP_Label_fe96a94a-3b5e-41f7-a7ba-7e6bcc17d37d_Extended_MSFT_Method">
    <vt:lpwstr>Automatic</vt:lpwstr>
  </property>
  <property fmtid="{D5CDD505-2E9C-101B-9397-08002B2CF9AE}" pid="10" name="Sensitivity">
    <vt:lpwstr>Confidential</vt:lpwstr>
  </property>
</Properties>
</file>