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A_chan1" sheetId="1" r:id="rId3"/>
    <sheet state="visible" name="1A_chan2" sheetId="2" r:id="rId4"/>
    <sheet state="visible" name="1A_chan1+2" sheetId="3" r:id="rId5"/>
    <sheet state="visible" name="1A_combined" sheetId="4" r:id="rId6"/>
    <sheet state="visible" name="1B_findL" sheetId="5" r:id="rId7"/>
  </sheets>
  <definedNames/>
  <calcPr/>
</workbook>
</file>

<file path=xl/sharedStrings.xml><?xml version="1.0" encoding="utf-8"?>
<sst xmlns="http://schemas.openxmlformats.org/spreadsheetml/2006/main" count="23" uniqueCount="17">
  <si>
    <t>angle (deg)</t>
  </si>
  <si>
    <t>torque (Nm)</t>
  </si>
  <si>
    <t>Angle (deg)</t>
  </si>
  <si>
    <t>Phase A (Nm)</t>
  </si>
  <si>
    <t>Phase B (Nm)</t>
  </si>
  <si>
    <t>Phase A+B (Nm)</t>
  </si>
  <si>
    <t>Phase A+B Calculated (Nm)</t>
  </si>
  <si>
    <t>R (ohms)</t>
  </si>
  <si>
    <t>Angle turn (deg)</t>
  </si>
  <si>
    <t>Z (ohms)</t>
  </si>
  <si>
    <t>L (H)</t>
  </si>
  <si>
    <t>L_avg (H)</t>
  </si>
  <si>
    <t>f (Hz)</t>
  </si>
  <si>
    <t>Tau (H/ohm)</t>
  </si>
  <si>
    <t>w (rad/s)</t>
  </si>
  <si>
    <t>Flux const. (VH/ohms)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</si>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</sst>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val>
            <c:numRef>
              <c:f>'1A_chan1'!$A$2:$A$30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'1A_chan1'!$B$2:$B$30</c:f>
            </c:numRef>
          </c:val>
          <c:smooth val="0"/>
        </c:ser>
        <c:axId val="450153202"/>
        <c:axId val="1068610319"/>
      </c:lineChart>
      <c:catAx>
        <c:axId val="45015320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68610319"/>
      </c:catAx>
      <c:valAx>
        <c:axId val="106861031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5015320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'1A_chan1'!$A$2:$A$30</c:f>
            </c:numRef>
          </c:xVal>
          <c:yVal>
            <c:numRef>
              <c:f>'1A_chan1'!$C$2:$C$30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155180"/>
        <c:axId val="676975246"/>
      </c:scatterChart>
      <c:valAx>
        <c:axId val="173315518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76975246"/>
      </c:valAx>
      <c:valAx>
        <c:axId val="67697524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3315518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'1A_chan2'!$A$2:$A$22</c:f>
            </c:numRef>
          </c:xVal>
          <c:yVal>
            <c:numRef>
              <c:f>'1A_chan2'!$B$2:$B$22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550352"/>
        <c:axId val="1409761782"/>
      </c:scatterChart>
      <c:valAx>
        <c:axId val="176555035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09761782"/>
      </c:valAx>
      <c:valAx>
        <c:axId val="140976178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6555035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'1A_chan1+2'!$A$2:$A$28</c:f>
            </c:numRef>
          </c:xVal>
          <c:yVal>
            <c:numRef>
              <c:f>'1A_chan1+2'!$B$2:$B$28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07433"/>
        <c:axId val="1344789022"/>
      </c:scatterChart>
      <c:valAx>
        <c:axId val="79340743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44789022"/>
      </c:valAx>
      <c:valAx>
        <c:axId val="134478902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9340743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Angle (deg) vs Torque of Phases (Nm)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'1A_combined'!$B$1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'1A_combined'!$A$2:$A$22</c:f>
            </c:strRef>
          </c:cat>
          <c:val>
            <c:numRef>
              <c:f>'1A_combined'!$B$2:$B$22</c:f>
            </c:numRef>
          </c:val>
          <c:smooth val="0"/>
        </c:ser>
        <c:ser>
          <c:idx val="1"/>
          <c:order val="1"/>
          <c:tx>
            <c:strRef>
              <c:f>'1A_combined'!$C$1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'1A_combined'!$A$2:$A$22</c:f>
            </c:strRef>
          </c:cat>
          <c:val>
            <c:numRef>
              <c:f>'1A_combined'!$C$2:$C$22</c:f>
            </c:numRef>
          </c:val>
          <c:smooth val="0"/>
        </c:ser>
        <c:ser>
          <c:idx val="2"/>
          <c:order val="2"/>
          <c:tx>
            <c:strRef>
              <c:f>'1A_combined'!$D$1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'1A_combined'!$A$2:$A$22</c:f>
            </c:strRef>
          </c:cat>
          <c:val>
            <c:numRef>
              <c:f>'1A_combined'!$D$2:$D$22</c:f>
            </c:numRef>
          </c:val>
          <c:smooth val="0"/>
        </c:ser>
        <c:axId val="1606301738"/>
        <c:axId val="1687744373"/>
      </c:lineChart>
      <c:catAx>
        <c:axId val="1606301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Angle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87744373"/>
      </c:catAx>
      <c:valAx>
        <c:axId val="1687744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6301738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Phase A (Nm), Phase B (Nm), Phase A+B (Nm) and Phase A+B Calculated (Nm)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'1A_combined'!$B$1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'1A_combined'!$A$2:$A$22</c:f>
            </c:strRef>
          </c:cat>
          <c:val>
            <c:numRef>
              <c:f>'1A_combined'!$B$2:$B$22</c:f>
            </c:numRef>
          </c:val>
          <c:smooth val="0"/>
        </c:ser>
        <c:ser>
          <c:idx val="1"/>
          <c:order val="1"/>
          <c:tx>
            <c:strRef>
              <c:f>'1A_combined'!$C$1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'1A_combined'!$A$2:$A$22</c:f>
            </c:strRef>
          </c:cat>
          <c:val>
            <c:numRef>
              <c:f>'1A_combined'!$C$2:$C$22</c:f>
            </c:numRef>
          </c:val>
          <c:smooth val="0"/>
        </c:ser>
        <c:ser>
          <c:idx val="2"/>
          <c:order val="2"/>
          <c:tx>
            <c:strRef>
              <c:f>'1A_combined'!$D$1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'1A_combined'!$A$2:$A$22</c:f>
            </c:strRef>
          </c:cat>
          <c:val>
            <c:numRef>
              <c:f>'1A_combined'!$D$2:$D$22</c:f>
            </c:numRef>
          </c:val>
          <c:smooth val="0"/>
        </c:ser>
        <c:ser>
          <c:idx val="3"/>
          <c:order val="3"/>
          <c:tx>
            <c:strRef>
              <c:f>'1A_combined'!$E$1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'1A_combined'!$A$2:$A$22</c:f>
            </c:strRef>
          </c:cat>
          <c:val>
            <c:numRef>
              <c:f>'1A_combined'!$E$2:$E$22</c:f>
            </c:numRef>
          </c:val>
          <c:smooth val="0"/>
        </c:ser>
        <c:axId val="357258824"/>
        <c:axId val="2017083309"/>
      </c:lineChart>
      <c:catAx>
        <c:axId val="35725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Angle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17083309"/>
      </c:catAx>
      <c:valAx>
        <c:axId val="2017083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7258824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Angle turn (deg) vs L (H)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'1B_findL'!$B$1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yVal>
            <c:numRef>
              <c:f>'1B_findL'!$B$2:$B$17</c:f>
            </c:numRef>
          </c:yVal>
        </c:ser>
        <c:ser>
          <c:idx val="1"/>
          <c:order val="1"/>
          <c:tx>
            <c:strRef>
              <c:f>'1B_findL'!$E$1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yVal>
            <c:numRef>
              <c:f>'1B_findL'!$E$2:$E$17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70771"/>
        <c:axId val="337773936"/>
      </c:scatterChart>
      <c:valAx>
        <c:axId val="7763707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Angle turn (deg)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7773936"/>
      </c:valAx>
      <c:valAx>
        <c:axId val="337773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 (H)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637077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342900</xdr:colOff>
      <xdr:row>12</xdr:row>
      <xdr:rowOff>104775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342900</xdr:colOff>
      <xdr:row>12</xdr:row>
      <xdr:rowOff>104775</xdr:rowOff>
    </xdr:from>
    <xdr:ext cx="4343400" cy="28765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342900</xdr:colOff>
      <xdr:row>12</xdr:row>
      <xdr:rowOff>104775</xdr:rowOff>
    </xdr:from>
    <xdr:ext cx="4343400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342900</xdr:colOff>
      <xdr:row>12</xdr:row>
      <xdr:rowOff>104775</xdr:rowOff>
    </xdr:from>
    <xdr:ext cx="43434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180975</xdr:colOff>
      <xdr:row>2</xdr:row>
      <xdr:rowOff>57150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790575</xdr:colOff>
      <xdr:row>22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533400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0</v>
      </c>
      <c r="B1" t="s">
        <v>1</v>
      </c>
      <c r="C1" t="s">
        <v>1</v>
      </c>
    </row>
    <row r="2">
      <c r="A2">
        <v>0.0</v>
      </c>
      <c r="B2">
        <v>0.0</v>
      </c>
      <c r="C2">
        <f t="shared" ref="C2:C30" si="1">B2*-1</f>
        <v>0</v>
      </c>
    </row>
    <row r="3">
      <c r="A3">
        <f t="shared" ref="A3:A30" si="2">A2+1</f>
        <v>1</v>
      </c>
      <c r="B3">
        <v>8.3</v>
      </c>
      <c r="C3">
        <f t="shared" si="1"/>
        <v>-8.3</v>
      </c>
    </row>
    <row r="4">
      <c r="A4">
        <f t="shared" si="2"/>
        <v>2</v>
      </c>
      <c r="B4">
        <v>22.3</v>
      </c>
      <c r="C4">
        <f t="shared" si="1"/>
        <v>-22.3</v>
      </c>
    </row>
    <row r="5">
      <c r="A5">
        <f t="shared" si="2"/>
        <v>3</v>
      </c>
      <c r="B5">
        <v>35.9</v>
      </c>
      <c r="C5">
        <f t="shared" si="1"/>
        <v>-35.9</v>
      </c>
    </row>
    <row r="6">
      <c r="A6">
        <f t="shared" si="2"/>
        <v>4</v>
      </c>
      <c r="B6">
        <v>46.0</v>
      </c>
      <c r="C6">
        <f t="shared" si="1"/>
        <v>-46</v>
      </c>
    </row>
    <row r="7">
      <c r="A7">
        <f t="shared" si="2"/>
        <v>5</v>
      </c>
      <c r="B7">
        <v>62.8</v>
      </c>
      <c r="C7">
        <f t="shared" si="1"/>
        <v>-62.8</v>
      </c>
    </row>
    <row r="8">
      <c r="A8">
        <f t="shared" si="2"/>
        <v>6</v>
      </c>
      <c r="B8">
        <v>79.1</v>
      </c>
      <c r="C8">
        <f t="shared" si="1"/>
        <v>-79.1</v>
      </c>
    </row>
    <row r="9">
      <c r="A9">
        <f t="shared" si="2"/>
        <v>7</v>
      </c>
      <c r="B9">
        <v>86.4</v>
      </c>
      <c r="C9">
        <f t="shared" si="1"/>
        <v>-86.4</v>
      </c>
    </row>
    <row r="10">
      <c r="A10">
        <f t="shared" si="2"/>
        <v>8</v>
      </c>
      <c r="B10">
        <v>84.2</v>
      </c>
      <c r="C10">
        <f t="shared" si="1"/>
        <v>-84.2</v>
      </c>
    </row>
    <row r="11">
      <c r="A11">
        <f t="shared" si="2"/>
        <v>9</v>
      </c>
      <c r="B11">
        <v>71.5</v>
      </c>
      <c r="C11">
        <f t="shared" si="1"/>
        <v>-71.5</v>
      </c>
    </row>
    <row r="12">
      <c r="A12">
        <f t="shared" si="2"/>
        <v>10</v>
      </c>
      <c r="B12">
        <v>56.5</v>
      </c>
      <c r="C12">
        <f t="shared" si="1"/>
        <v>-56.5</v>
      </c>
    </row>
    <row r="13">
      <c r="A13">
        <f t="shared" si="2"/>
        <v>11</v>
      </c>
      <c r="B13">
        <v>46.3</v>
      </c>
      <c r="C13">
        <f t="shared" si="1"/>
        <v>-46.3</v>
      </c>
    </row>
    <row r="14">
      <c r="A14">
        <f t="shared" si="2"/>
        <v>12</v>
      </c>
      <c r="B14">
        <v>31.3</v>
      </c>
      <c r="C14">
        <f t="shared" si="1"/>
        <v>-31.3</v>
      </c>
    </row>
    <row r="15">
      <c r="A15">
        <f t="shared" si="2"/>
        <v>13</v>
      </c>
      <c r="B15">
        <v>11.6</v>
      </c>
      <c r="C15">
        <f t="shared" si="1"/>
        <v>-11.6</v>
      </c>
    </row>
    <row r="16">
      <c r="A16">
        <f t="shared" si="2"/>
        <v>14</v>
      </c>
      <c r="B16">
        <v>1.5</v>
      </c>
      <c r="C16">
        <f t="shared" si="1"/>
        <v>-1.5</v>
      </c>
    </row>
    <row r="17">
      <c r="A17">
        <f t="shared" si="2"/>
        <v>15</v>
      </c>
      <c r="B17">
        <v>3.4</v>
      </c>
      <c r="C17">
        <f t="shared" si="1"/>
        <v>-3.4</v>
      </c>
    </row>
    <row r="18">
      <c r="A18">
        <f t="shared" si="2"/>
        <v>16</v>
      </c>
      <c r="B18">
        <v>19.6</v>
      </c>
      <c r="C18">
        <f t="shared" si="1"/>
        <v>-19.6</v>
      </c>
    </row>
    <row r="19">
      <c r="A19">
        <f t="shared" si="2"/>
        <v>17</v>
      </c>
      <c r="B19">
        <v>33.0</v>
      </c>
      <c r="C19">
        <f t="shared" si="1"/>
        <v>-33</v>
      </c>
    </row>
    <row r="20">
      <c r="A20">
        <f t="shared" si="2"/>
        <v>18</v>
      </c>
      <c r="B20">
        <v>42.6</v>
      </c>
      <c r="C20">
        <f t="shared" si="1"/>
        <v>-42.6</v>
      </c>
    </row>
    <row r="21" ht="15.75" customHeight="1">
      <c r="A21">
        <f t="shared" si="2"/>
        <v>19</v>
      </c>
      <c r="B21">
        <v>52.5</v>
      </c>
      <c r="C21">
        <f t="shared" si="1"/>
        <v>-52.5</v>
      </c>
    </row>
    <row r="22" ht="15.75" customHeight="1">
      <c r="A22">
        <f t="shared" si="2"/>
        <v>20</v>
      </c>
      <c r="B22">
        <v>71.5</v>
      </c>
      <c r="C22">
        <f t="shared" si="1"/>
        <v>-71.5</v>
      </c>
    </row>
    <row r="23" ht="15.75" customHeight="1">
      <c r="A23">
        <f t="shared" si="2"/>
        <v>21</v>
      </c>
      <c r="B23">
        <v>84.9</v>
      </c>
      <c r="C23">
        <f t="shared" si="1"/>
        <v>-84.9</v>
      </c>
    </row>
    <row r="24" ht="15.75" customHeight="1">
      <c r="A24">
        <f t="shared" si="2"/>
        <v>22</v>
      </c>
      <c r="B24">
        <v>84.4</v>
      </c>
      <c r="C24">
        <f t="shared" si="1"/>
        <v>-84.4</v>
      </c>
    </row>
    <row r="25" ht="15.75" customHeight="1">
      <c r="A25">
        <f t="shared" si="2"/>
        <v>23</v>
      </c>
      <c r="B25">
        <v>74.2</v>
      </c>
      <c r="C25">
        <f t="shared" si="1"/>
        <v>-74.2</v>
      </c>
    </row>
    <row r="26" ht="15.75" customHeight="1">
      <c r="A26">
        <f t="shared" si="2"/>
        <v>24</v>
      </c>
      <c r="B26">
        <v>60.2</v>
      </c>
      <c r="C26">
        <f t="shared" si="1"/>
        <v>-60.2</v>
      </c>
    </row>
    <row r="27" ht="15.75" customHeight="1">
      <c r="A27">
        <f t="shared" si="2"/>
        <v>25</v>
      </c>
      <c r="B27">
        <v>49.2</v>
      </c>
      <c r="C27">
        <f t="shared" si="1"/>
        <v>-49.2</v>
      </c>
    </row>
    <row r="28" ht="15.75" customHeight="1">
      <c r="A28">
        <f t="shared" si="2"/>
        <v>26</v>
      </c>
      <c r="B28">
        <v>35.3</v>
      </c>
      <c r="C28">
        <f t="shared" si="1"/>
        <v>-35.3</v>
      </c>
    </row>
    <row r="29" ht="15.75" customHeight="1">
      <c r="A29">
        <f t="shared" si="2"/>
        <v>27</v>
      </c>
      <c r="B29">
        <v>12.3</v>
      </c>
      <c r="C29">
        <f t="shared" si="1"/>
        <v>-12.3</v>
      </c>
    </row>
    <row r="30" ht="15.75" customHeight="1">
      <c r="A30">
        <f t="shared" si="2"/>
        <v>28</v>
      </c>
      <c r="B30">
        <v>2.1</v>
      </c>
      <c r="C30">
        <f t="shared" si="1"/>
        <v>-2.1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0</v>
      </c>
      <c r="B1" t="s">
        <v>1</v>
      </c>
    </row>
    <row r="2">
      <c r="A2">
        <v>0.0</v>
      </c>
      <c r="B2">
        <v>0.0</v>
      </c>
    </row>
    <row r="3">
      <c r="A3">
        <f t="shared" ref="A3:A22" si="1">A2+1</f>
        <v>1</v>
      </c>
      <c r="B3">
        <v>7.2</v>
      </c>
    </row>
    <row r="4">
      <c r="A4">
        <f t="shared" si="1"/>
        <v>2</v>
      </c>
      <c r="B4">
        <v>23.9</v>
      </c>
    </row>
    <row r="5">
      <c r="A5">
        <f t="shared" si="1"/>
        <v>3</v>
      </c>
      <c r="B5">
        <v>35.5</v>
      </c>
    </row>
    <row r="6">
      <c r="A6">
        <f t="shared" si="1"/>
        <v>4</v>
      </c>
      <c r="B6">
        <v>33.8</v>
      </c>
    </row>
    <row r="7">
      <c r="A7">
        <f t="shared" si="1"/>
        <v>5</v>
      </c>
      <c r="B7">
        <v>19.2</v>
      </c>
    </row>
    <row r="8">
      <c r="A8">
        <f t="shared" si="1"/>
        <v>6</v>
      </c>
      <c r="B8">
        <v>2.3</v>
      </c>
    </row>
    <row r="9">
      <c r="A9">
        <f t="shared" si="1"/>
        <v>7</v>
      </c>
      <c r="B9">
        <v>-9.0</v>
      </c>
    </row>
    <row r="10">
      <c r="A10">
        <f t="shared" si="1"/>
        <v>8</v>
      </c>
      <c r="B10">
        <v>-18.4</v>
      </c>
    </row>
    <row r="11">
      <c r="A11">
        <f t="shared" si="1"/>
        <v>9</v>
      </c>
      <c r="B11">
        <v>-33.9</v>
      </c>
    </row>
    <row r="12">
      <c r="A12">
        <f t="shared" si="1"/>
        <v>10</v>
      </c>
      <c r="B12">
        <v>-50.2</v>
      </c>
    </row>
    <row r="13">
      <c r="A13">
        <f t="shared" si="1"/>
        <v>11</v>
      </c>
      <c r="B13">
        <v>-52.6</v>
      </c>
    </row>
    <row r="14">
      <c r="A14">
        <f t="shared" si="1"/>
        <v>12</v>
      </c>
      <c r="B14">
        <v>-45.3</v>
      </c>
    </row>
    <row r="15">
      <c r="A15">
        <f t="shared" si="1"/>
        <v>13</v>
      </c>
      <c r="B15">
        <v>-27.1</v>
      </c>
    </row>
    <row r="16">
      <c r="A16">
        <f t="shared" si="1"/>
        <v>14</v>
      </c>
      <c r="B16">
        <v>-11.8</v>
      </c>
    </row>
    <row r="17">
      <c r="A17">
        <f t="shared" si="1"/>
        <v>15</v>
      </c>
      <c r="B17">
        <v>0.8</v>
      </c>
    </row>
    <row r="18">
      <c r="A18">
        <f t="shared" si="1"/>
        <v>16</v>
      </c>
      <c r="B18">
        <v>18.4</v>
      </c>
    </row>
    <row r="19">
      <c r="A19">
        <f t="shared" si="1"/>
        <v>17</v>
      </c>
      <c r="B19">
        <v>32.4</v>
      </c>
    </row>
    <row r="20">
      <c r="A20">
        <f t="shared" si="1"/>
        <v>18</v>
      </c>
      <c r="B20">
        <v>34.5</v>
      </c>
    </row>
    <row r="21" ht="15.75" customHeight="1">
      <c r="A21">
        <f t="shared" si="1"/>
        <v>19</v>
      </c>
      <c r="B21">
        <v>28.2</v>
      </c>
    </row>
    <row r="22" ht="15.75" customHeight="1">
      <c r="A22">
        <f t="shared" si="1"/>
        <v>20</v>
      </c>
      <c r="B22">
        <v>9.9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0</v>
      </c>
      <c r="B1" t="s">
        <v>1</v>
      </c>
    </row>
    <row r="2">
      <c r="A2">
        <v>0.0</v>
      </c>
      <c r="B2">
        <v>0.0</v>
      </c>
    </row>
    <row r="3">
      <c r="A3">
        <f t="shared" ref="A3:A28" si="1">A2+1</f>
        <v>1</v>
      </c>
      <c r="B3">
        <v>3.0</v>
      </c>
    </row>
    <row r="4">
      <c r="A4">
        <f t="shared" si="1"/>
        <v>2</v>
      </c>
      <c r="B4">
        <v>2.2</v>
      </c>
    </row>
    <row r="5">
      <c r="A5">
        <f t="shared" si="1"/>
        <v>3</v>
      </c>
      <c r="B5">
        <v>-2.3</v>
      </c>
    </row>
    <row r="6">
      <c r="A6">
        <f t="shared" si="1"/>
        <v>4</v>
      </c>
      <c r="B6">
        <v>-14.2</v>
      </c>
    </row>
    <row r="7">
      <c r="A7">
        <f t="shared" si="1"/>
        <v>5</v>
      </c>
      <c r="B7">
        <v>-41.5</v>
      </c>
    </row>
    <row r="8">
      <c r="A8">
        <f t="shared" si="1"/>
        <v>6</v>
      </c>
      <c r="B8">
        <v>-71.2</v>
      </c>
    </row>
    <row r="9">
      <c r="A9">
        <f t="shared" si="1"/>
        <v>7</v>
      </c>
      <c r="B9">
        <v>-86.3</v>
      </c>
    </row>
    <row r="10">
      <c r="A10">
        <f t="shared" si="1"/>
        <v>8</v>
      </c>
      <c r="B10">
        <v>-93.8</v>
      </c>
    </row>
    <row r="11">
      <c r="A11">
        <f t="shared" si="1"/>
        <v>9</v>
      </c>
      <c r="B11">
        <v>-99.0</v>
      </c>
    </row>
    <row r="12">
      <c r="A12">
        <f t="shared" si="1"/>
        <v>10</v>
      </c>
      <c r="B12">
        <v>-99.6</v>
      </c>
    </row>
    <row r="13">
      <c r="A13">
        <f t="shared" si="1"/>
        <v>11</v>
      </c>
      <c r="B13">
        <v>-90.4</v>
      </c>
    </row>
    <row r="14">
      <c r="A14">
        <f t="shared" si="1"/>
        <v>12</v>
      </c>
      <c r="B14">
        <v>-67.7</v>
      </c>
    </row>
    <row r="15">
      <c r="A15">
        <f t="shared" si="1"/>
        <v>13</v>
      </c>
      <c r="B15">
        <v>-31.5</v>
      </c>
    </row>
    <row r="16">
      <c r="A16">
        <f t="shared" si="1"/>
        <v>14</v>
      </c>
      <c r="B16">
        <v>-7.3</v>
      </c>
    </row>
    <row r="17">
      <c r="A17">
        <f t="shared" si="1"/>
        <v>15</v>
      </c>
      <c r="B17">
        <v>1.3</v>
      </c>
    </row>
    <row r="18">
      <c r="A18">
        <f t="shared" si="1"/>
        <v>16</v>
      </c>
      <c r="B18">
        <v>1.1</v>
      </c>
    </row>
    <row r="19">
      <c r="A19">
        <f t="shared" si="1"/>
        <v>17</v>
      </c>
      <c r="B19">
        <v>-2.2</v>
      </c>
    </row>
    <row r="20">
      <c r="A20">
        <f t="shared" si="1"/>
        <v>18</v>
      </c>
      <c r="B20">
        <v>-9.3</v>
      </c>
    </row>
    <row r="21" ht="15.75" customHeight="1">
      <c r="A21">
        <f t="shared" si="1"/>
        <v>19</v>
      </c>
      <c r="B21">
        <v>-23.9</v>
      </c>
    </row>
    <row r="22" ht="15.75" customHeight="1">
      <c r="A22">
        <f t="shared" si="1"/>
        <v>20</v>
      </c>
      <c r="B22">
        <v>-56.7</v>
      </c>
    </row>
    <row r="23" ht="15.75" customHeight="1">
      <c r="A23">
        <f t="shared" si="1"/>
        <v>21</v>
      </c>
      <c r="B23">
        <v>-83.8</v>
      </c>
    </row>
    <row r="24" ht="15.75" customHeight="1">
      <c r="A24">
        <f t="shared" si="1"/>
        <v>22</v>
      </c>
      <c r="B24">
        <v>-92.6</v>
      </c>
    </row>
    <row r="25" ht="15.75" customHeight="1">
      <c r="A25">
        <f t="shared" si="1"/>
        <v>23</v>
      </c>
      <c r="B25">
        <v>-97.4</v>
      </c>
    </row>
    <row r="26" ht="15.75" customHeight="1">
      <c r="A26">
        <f t="shared" si="1"/>
        <v>24</v>
      </c>
      <c r="B26">
        <v>-100.1</v>
      </c>
    </row>
    <row r="27" ht="15.75" customHeight="1">
      <c r="A27">
        <f t="shared" si="1"/>
        <v>25</v>
      </c>
      <c r="B27">
        <v>-95.4</v>
      </c>
    </row>
    <row r="28" ht="15.75" customHeight="1">
      <c r="A28">
        <f t="shared" si="1"/>
        <v>26</v>
      </c>
      <c r="B28">
        <v>-81.2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4" width="8.71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>
      <c r="A2">
        <v>0.0</v>
      </c>
      <c r="B2">
        <v>0.0</v>
      </c>
      <c r="C2">
        <v>0.0</v>
      </c>
      <c r="D2">
        <v>0.0</v>
      </c>
      <c r="E2">
        <f t="shared" ref="E2:E22" si="1">B2+C2</f>
        <v>0</v>
      </c>
    </row>
    <row r="3">
      <c r="A3">
        <v>1.0</v>
      </c>
      <c r="B3">
        <v>-8.3</v>
      </c>
      <c r="C3">
        <v>7.2</v>
      </c>
      <c r="D3">
        <v>3.0</v>
      </c>
      <c r="E3">
        <f t="shared" si="1"/>
        <v>-1.1</v>
      </c>
    </row>
    <row r="4">
      <c r="A4">
        <v>2.0</v>
      </c>
      <c r="B4">
        <v>-22.3</v>
      </c>
      <c r="C4">
        <v>23.9</v>
      </c>
      <c r="D4">
        <v>2.2</v>
      </c>
      <c r="E4">
        <f t="shared" si="1"/>
        <v>1.6</v>
      </c>
    </row>
    <row r="5">
      <c r="A5">
        <v>3.0</v>
      </c>
      <c r="B5">
        <v>-35.9</v>
      </c>
      <c r="C5">
        <v>35.5</v>
      </c>
      <c r="D5">
        <v>-2.3</v>
      </c>
      <c r="E5">
        <f t="shared" si="1"/>
        <v>-0.4</v>
      </c>
    </row>
    <row r="6">
      <c r="A6">
        <v>4.0</v>
      </c>
      <c r="B6">
        <v>-46.0</v>
      </c>
      <c r="C6">
        <v>33.8</v>
      </c>
      <c r="D6">
        <v>-14.2</v>
      </c>
      <c r="E6">
        <f t="shared" si="1"/>
        <v>-12.2</v>
      </c>
    </row>
    <row r="7">
      <c r="A7">
        <v>5.0</v>
      </c>
      <c r="B7">
        <v>-62.8</v>
      </c>
      <c r="C7">
        <v>19.2</v>
      </c>
      <c r="D7">
        <v>-41.5</v>
      </c>
      <c r="E7">
        <f t="shared" si="1"/>
        <v>-43.6</v>
      </c>
    </row>
    <row r="8">
      <c r="A8">
        <v>6.0</v>
      </c>
      <c r="B8">
        <v>-79.1</v>
      </c>
      <c r="C8">
        <v>2.3</v>
      </c>
      <c r="D8">
        <v>-71.2</v>
      </c>
      <c r="E8">
        <f t="shared" si="1"/>
        <v>-76.8</v>
      </c>
    </row>
    <row r="9">
      <c r="A9">
        <v>7.0</v>
      </c>
      <c r="B9">
        <v>-86.4</v>
      </c>
      <c r="C9">
        <v>-9.0</v>
      </c>
      <c r="D9">
        <v>-86.3</v>
      </c>
      <c r="E9">
        <f t="shared" si="1"/>
        <v>-95.4</v>
      </c>
    </row>
    <row r="10">
      <c r="A10">
        <v>8.0</v>
      </c>
      <c r="B10">
        <v>-84.2</v>
      </c>
      <c r="C10">
        <v>-18.4</v>
      </c>
      <c r="D10">
        <v>-93.8</v>
      </c>
      <c r="E10">
        <f t="shared" si="1"/>
        <v>-102.6</v>
      </c>
    </row>
    <row r="11">
      <c r="A11">
        <v>9.0</v>
      </c>
      <c r="B11">
        <v>-71.5</v>
      </c>
      <c r="C11">
        <v>-33.9</v>
      </c>
      <c r="D11">
        <v>-99.0</v>
      </c>
      <c r="E11">
        <f t="shared" si="1"/>
        <v>-105.4</v>
      </c>
    </row>
    <row r="12">
      <c r="A12">
        <v>10.0</v>
      </c>
      <c r="B12">
        <v>-56.5</v>
      </c>
      <c r="C12">
        <v>-50.2</v>
      </c>
      <c r="D12">
        <v>-99.6</v>
      </c>
      <c r="E12">
        <f t="shared" si="1"/>
        <v>-106.7</v>
      </c>
    </row>
    <row r="13">
      <c r="A13">
        <v>11.0</v>
      </c>
      <c r="B13">
        <v>-46.3</v>
      </c>
      <c r="C13">
        <v>-52.6</v>
      </c>
      <c r="D13">
        <v>-90.4</v>
      </c>
      <c r="E13">
        <f t="shared" si="1"/>
        <v>-98.9</v>
      </c>
    </row>
    <row r="14">
      <c r="A14">
        <v>12.0</v>
      </c>
      <c r="B14">
        <v>-31.3</v>
      </c>
      <c r="C14">
        <v>-45.3</v>
      </c>
      <c r="D14">
        <v>-67.7</v>
      </c>
      <c r="E14">
        <f t="shared" si="1"/>
        <v>-76.6</v>
      </c>
    </row>
    <row r="15">
      <c r="A15">
        <v>13.0</v>
      </c>
      <c r="B15">
        <v>-11.6</v>
      </c>
      <c r="C15">
        <v>-27.1</v>
      </c>
      <c r="D15">
        <v>-31.5</v>
      </c>
      <c r="E15">
        <f t="shared" si="1"/>
        <v>-38.7</v>
      </c>
    </row>
    <row r="16">
      <c r="A16">
        <v>14.0</v>
      </c>
      <c r="B16">
        <v>-1.5</v>
      </c>
      <c r="C16">
        <v>-11.8</v>
      </c>
      <c r="D16">
        <v>-7.3</v>
      </c>
      <c r="E16">
        <f t="shared" si="1"/>
        <v>-13.3</v>
      </c>
    </row>
    <row r="17">
      <c r="A17">
        <v>15.0</v>
      </c>
      <c r="B17">
        <v>-3.4</v>
      </c>
      <c r="C17">
        <v>0.8</v>
      </c>
      <c r="D17">
        <v>1.3</v>
      </c>
      <c r="E17">
        <f t="shared" si="1"/>
        <v>-2.6</v>
      </c>
    </row>
    <row r="18">
      <c r="A18">
        <v>16.0</v>
      </c>
      <c r="B18">
        <v>-19.6</v>
      </c>
      <c r="C18">
        <v>18.4</v>
      </c>
      <c r="D18">
        <v>1.1</v>
      </c>
      <c r="E18">
        <f t="shared" si="1"/>
        <v>-1.2</v>
      </c>
    </row>
    <row r="19">
      <c r="A19">
        <v>17.0</v>
      </c>
      <c r="B19">
        <v>-33.0</v>
      </c>
      <c r="C19">
        <v>32.4</v>
      </c>
      <c r="D19">
        <v>-2.2</v>
      </c>
      <c r="E19">
        <f t="shared" si="1"/>
        <v>-0.6</v>
      </c>
    </row>
    <row r="20">
      <c r="A20">
        <v>18.0</v>
      </c>
      <c r="B20">
        <v>-42.6</v>
      </c>
      <c r="C20">
        <v>34.5</v>
      </c>
      <c r="D20">
        <v>-9.3</v>
      </c>
      <c r="E20">
        <f t="shared" si="1"/>
        <v>-8.1</v>
      </c>
    </row>
    <row r="21">
      <c r="A21">
        <v>19.0</v>
      </c>
      <c r="B21">
        <v>-52.5</v>
      </c>
      <c r="C21">
        <v>28.2</v>
      </c>
      <c r="D21">
        <v>-23.9</v>
      </c>
      <c r="E21">
        <f t="shared" si="1"/>
        <v>-24.3</v>
      </c>
    </row>
    <row r="22">
      <c r="A22">
        <v>20.0</v>
      </c>
      <c r="B22">
        <v>-71.5</v>
      </c>
      <c r="C22">
        <v>9.9</v>
      </c>
      <c r="D22">
        <v>-56.7</v>
      </c>
      <c r="E22">
        <f t="shared" si="1"/>
        <v>-61.6</v>
      </c>
    </row>
    <row r="23">
      <c r="A23">
        <v>21.0</v>
      </c>
      <c r="B23">
        <v>-84.9</v>
      </c>
      <c r="D23">
        <v>-83.8</v>
      </c>
    </row>
    <row r="24">
      <c r="A24">
        <v>22.0</v>
      </c>
      <c r="B24">
        <v>-84.4</v>
      </c>
      <c r="D24">
        <v>-92.6</v>
      </c>
    </row>
    <row r="25">
      <c r="A25">
        <v>23.0</v>
      </c>
      <c r="B25">
        <v>-74.2</v>
      </c>
      <c r="D25">
        <v>-97.4</v>
      </c>
    </row>
    <row r="26">
      <c r="A26">
        <v>24.0</v>
      </c>
      <c r="B26">
        <v>-60.2</v>
      </c>
      <c r="D26">
        <v>-100.1</v>
      </c>
    </row>
    <row r="27">
      <c r="A27">
        <v>25.0</v>
      </c>
      <c r="B27">
        <v>-49.2</v>
      </c>
      <c r="D27">
        <v>-95.4</v>
      </c>
    </row>
    <row r="28">
      <c r="A28">
        <v>26.0</v>
      </c>
      <c r="B28">
        <v>-35.3</v>
      </c>
      <c r="D28">
        <v>-81.2</v>
      </c>
    </row>
    <row r="29">
      <c r="A29">
        <v>27.0</v>
      </c>
      <c r="B29">
        <v>-12.3</v>
      </c>
    </row>
    <row r="30">
      <c r="A30">
        <v>28.0</v>
      </c>
      <c r="B30">
        <v>-2.1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7</v>
      </c>
      <c r="B1" s="1" t="s">
        <v>8</v>
      </c>
      <c r="C1" t="s">
        <v>9</v>
      </c>
      <c r="D1" s="1" t="s">
        <v>2</v>
      </c>
      <c r="E1" t="s">
        <v>10</v>
      </c>
      <c r="F1" t="s">
        <v>11</v>
      </c>
    </row>
    <row r="2">
      <c r="A2">
        <v>31.934</v>
      </c>
      <c r="B2">
        <v>0.0</v>
      </c>
      <c r="C2">
        <v>35.162</v>
      </c>
      <c r="D2">
        <v>18.67</v>
      </c>
      <c r="E2">
        <f t="shared" ref="E2:E17" si="1">SQRT(C2^2-$A42^2)/$A$6</f>
        <v>0.2798103054</v>
      </c>
      <c r="F2">
        <f>AVERAGE('1B_findL'!E2:E17)</f>
        <v>0.2773304725</v>
      </c>
    </row>
    <row r="3">
      <c r="A3" t="s">
        <v>12</v>
      </c>
      <c r="B3">
        <f t="shared" ref="B3:B17" si="2">B2+1</f>
        <v>1</v>
      </c>
      <c r="C3">
        <v>34.955</v>
      </c>
      <c r="D3">
        <v>18.713</v>
      </c>
      <c r="E3">
        <f t="shared" si="1"/>
        <v>0.2781630518</v>
      </c>
      <c r="F3" s="1" t="s">
        <v>13</v>
      </c>
    </row>
    <row r="4">
      <c r="A4">
        <v>20.0</v>
      </c>
      <c r="B4">
        <f t="shared" si="2"/>
        <v>2</v>
      </c>
      <c r="C4">
        <v>34.894</v>
      </c>
      <c r="D4">
        <v>18.414</v>
      </c>
      <c r="E4">
        <f t="shared" si="1"/>
        <v>0.2776776292</v>
      </c>
      <c r="F4">
        <f>F2/A2</f>
        <v>0.008684489024</v>
      </c>
    </row>
    <row r="5">
      <c r="A5" t="s">
        <v>14</v>
      </c>
      <c r="B5">
        <f t="shared" si="2"/>
        <v>3</v>
      </c>
      <c r="C5">
        <v>34.864</v>
      </c>
      <c r="D5">
        <v>18.217</v>
      </c>
      <c r="E5">
        <f t="shared" si="1"/>
        <v>0.2774388968</v>
      </c>
      <c r="F5" s="1" t="s">
        <v>15</v>
      </c>
    </row>
    <row r="6">
      <c r="A6">
        <f>PI()*2*A4</f>
        <v>125.6637061</v>
      </c>
      <c r="B6">
        <f t="shared" si="2"/>
        <v>4</v>
      </c>
      <c r="C6">
        <v>34.891</v>
      </c>
      <c r="D6">
        <v>18.138</v>
      </c>
      <c r="E6">
        <f t="shared" si="1"/>
        <v>0.277653756</v>
      </c>
      <c r="F6">
        <f>F2*A8/A2</f>
        <v>0.08684489024</v>
      </c>
    </row>
    <row r="7">
      <c r="A7" t="s">
        <v>16</v>
      </c>
      <c r="B7">
        <f t="shared" si="2"/>
        <v>5</v>
      </c>
      <c r="C7">
        <v>34.768</v>
      </c>
      <c r="D7">
        <v>18.622</v>
      </c>
      <c r="E7">
        <f t="shared" si="1"/>
        <v>0.2766749531</v>
      </c>
    </row>
    <row r="8">
      <c r="A8">
        <v>10.0</v>
      </c>
      <c r="B8">
        <f t="shared" si="2"/>
        <v>6</v>
      </c>
      <c r="C8">
        <v>34.817</v>
      </c>
      <c r="D8">
        <v>18.609</v>
      </c>
      <c r="E8">
        <f t="shared" si="1"/>
        <v>0.2770648827</v>
      </c>
    </row>
    <row r="9">
      <c r="B9">
        <f t="shared" si="2"/>
        <v>7</v>
      </c>
      <c r="C9">
        <v>34.865</v>
      </c>
      <c r="D9">
        <v>18.893</v>
      </c>
      <c r="E9">
        <f t="shared" si="1"/>
        <v>0.2774468545</v>
      </c>
    </row>
    <row r="10">
      <c r="B10">
        <f t="shared" si="2"/>
        <v>8</v>
      </c>
      <c r="C10">
        <v>34.861</v>
      </c>
      <c r="D10">
        <v>18.869</v>
      </c>
      <c r="E10">
        <f t="shared" si="1"/>
        <v>0.2774150236</v>
      </c>
    </row>
    <row r="11">
      <c r="B11">
        <f t="shared" si="2"/>
        <v>9</v>
      </c>
      <c r="C11">
        <v>34.816</v>
      </c>
      <c r="D11">
        <v>18.659</v>
      </c>
      <c r="E11">
        <f t="shared" si="1"/>
        <v>0.2770569249</v>
      </c>
    </row>
    <row r="12">
      <c r="B12">
        <f t="shared" si="2"/>
        <v>10</v>
      </c>
      <c r="C12">
        <v>34.732</v>
      </c>
      <c r="D12">
        <v>18.446</v>
      </c>
      <c r="E12">
        <f t="shared" si="1"/>
        <v>0.2763884742</v>
      </c>
    </row>
    <row r="13">
      <c r="B13">
        <f t="shared" si="2"/>
        <v>11</v>
      </c>
      <c r="C13">
        <v>34.76</v>
      </c>
      <c r="D13">
        <v>18.701</v>
      </c>
      <c r="E13">
        <f t="shared" si="1"/>
        <v>0.2766112911</v>
      </c>
    </row>
    <row r="14">
      <c r="B14">
        <f t="shared" si="2"/>
        <v>12</v>
      </c>
      <c r="C14">
        <v>34.808</v>
      </c>
      <c r="D14">
        <v>18.651</v>
      </c>
      <c r="E14">
        <f t="shared" si="1"/>
        <v>0.276993263</v>
      </c>
    </row>
    <row r="15">
      <c r="B15">
        <f t="shared" si="2"/>
        <v>13</v>
      </c>
      <c r="C15">
        <v>34.814</v>
      </c>
      <c r="D15">
        <v>18.866</v>
      </c>
      <c r="E15">
        <f t="shared" si="1"/>
        <v>0.2770410094</v>
      </c>
    </row>
    <row r="16">
      <c r="B16">
        <f t="shared" si="2"/>
        <v>14</v>
      </c>
      <c r="C16">
        <v>34.846</v>
      </c>
      <c r="D16">
        <v>18.859</v>
      </c>
      <c r="E16">
        <f t="shared" si="1"/>
        <v>0.2772956573</v>
      </c>
    </row>
    <row r="17">
      <c r="B17">
        <f t="shared" si="2"/>
        <v>15</v>
      </c>
      <c r="C17">
        <v>34.753</v>
      </c>
      <c r="D17">
        <v>18.956</v>
      </c>
      <c r="E17">
        <f t="shared" si="1"/>
        <v>0.2765555869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