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<sst xmlns="http://schemas.openxmlformats.org/spreadsheetml/2006/main" count="114" uniqueCount="84">
  <si>
    <t>Label</t>
  </si>
  <si>
    <t>Failure Mode</t>
  </si>
  <si>
    <t>Severity</t>
  </si>
  <si>
    <t>Occurrence</t>
  </si>
  <si>
    <t>RPN</t>
  </si>
  <si>
    <t>Recommended Action</t>
  </si>
  <si>
    <t>Action Results</t>
  </si>
  <si>
    <t>Effect</t>
  </si>
  <si>
    <t>Cause</t>
  </si>
  <si>
    <t>Person Responsible</t>
  </si>
  <si>
    <t>Date Required</t>
  </si>
  <si>
    <t>Action Taken</t>
  </si>
  <si>
    <t>Occurence</t>
  </si>
  <si>
    <t>Flat tire</t>
  </si>
  <si>
    <t>Loss of shock absorbtion (S=7)</t>
  </si>
  <si>
    <t>Tire punctured during operation</t>
  </si>
  <si>
    <t>Choose tire resistant to puncture.</t>
  </si>
  <si>
    <t>Stephen</t>
  </si>
  <si>
    <t>Tires are puncture resisitant.</t>
  </si>
  <si>
    <t>Less efficient rolling (S=7)</t>
  </si>
  <si>
    <t>Tube pinched during operation</t>
  </si>
  <si>
    <t>Damage to rims (S=8)</t>
  </si>
  <si>
    <t>Tire not inflated properly</t>
  </si>
  <si>
    <t>Brake pads wear through</t>
  </si>
  <si>
    <t>Loss of braking (S=8)</t>
  </si>
  <si>
    <t>Breakpads not replaced often enough</t>
  </si>
  <si>
    <t>Damage to brake rotor (S=8)</t>
  </si>
  <si>
    <t>Ratchet teeth breaks</t>
  </si>
  <si>
    <t>Loss of rider propulsion (S=8)</t>
  </si>
  <si>
    <t>Fatigue</t>
  </si>
  <si>
    <t>Loss of vehicle control (S=9)</t>
  </si>
  <si>
    <t xml:space="preserve">System hit by outside source (eg. rock, twigs)
</t>
  </si>
  <si>
    <t>Add protective casing.</t>
  </si>
  <si>
    <t>Friend</t>
  </si>
  <si>
    <t>Designed a case for sprocket and chain</t>
  </si>
  <si>
    <t>Ratchet teeth wear</t>
  </si>
  <si>
    <t>Loss of efficiency (S=7)</t>
  </si>
  <si>
    <t>System hit by outside source (eg. rock, twigs)</t>
  </si>
  <si>
    <t>Ratchet more susceptible to breaking (S=8)</t>
  </si>
  <si>
    <t xml:space="preserve">Underestimation of expected cycles
</t>
  </si>
  <si>
    <t>Wheel buckles</t>
  </si>
  <si>
    <t>Wheel unable to roll (S=8)</t>
  </si>
  <si>
    <t>Wheel frame absorbs too much shock over its yield strength</t>
  </si>
  <si>
    <t>Impact with rock</t>
  </si>
  <si>
    <t>Make wheel resistant to impact loading.</t>
  </si>
  <si>
    <t>Wheelchair will not incure greater impacts than a bicylce would so a standard rim should be strong enough.</t>
  </si>
  <si>
    <t>Chair back support break</t>
  </si>
  <si>
    <t>Rider experience shock (S=9)</t>
  </si>
  <si>
    <t>Device can not support rider (S=7)</t>
  </si>
  <si>
    <t>Lock/joint disengages</t>
  </si>
  <si>
    <t>Rider inconvenienced (S=3)</t>
  </si>
  <si>
    <t>Sherpa handle breaks</t>
  </si>
  <si>
    <t>No sherpa input (S=4)</t>
  </si>
  <si>
    <t xml:space="preserve">Sprocket breaks
</t>
  </si>
  <si>
    <t xml:space="preserve">Loss of rider propulsion  (S=8)
</t>
  </si>
  <si>
    <t>Loss of rider control (S=8)</t>
  </si>
  <si>
    <t>Foreign object gets stuck (eg. rocks, twigs)</t>
  </si>
  <si>
    <t>Add proective casing.</t>
  </si>
  <si>
    <t>Chain breaks</t>
  </si>
  <si>
    <t>Loss of rider propulsion (S=7)</t>
  </si>
  <si>
    <t>Link-plate fatigue</t>
  </si>
  <si>
    <t>Design thick enough chain.</t>
  </si>
  <si>
    <t>Did calculations and choose sprocket that prevents this.</t>
  </si>
  <si>
    <t>Device goes out of control (S=8)</t>
  </si>
  <si>
    <t>Roller fatigue</t>
  </si>
  <si>
    <t>Excessive wear/galling</t>
  </si>
  <si>
    <t>Ratchet handle breaks</t>
  </si>
  <si>
    <t>Bending</t>
  </si>
  <si>
    <t>More effort fro propulsion, lower efficiency (S=6)</t>
  </si>
  <si>
    <t xml:space="preserve">Device tips </t>
  </si>
  <si>
    <t>Injury to rider (S=9)</t>
  </si>
  <si>
    <t>Centre of gravity goes out base of support in the roll direction</t>
  </si>
  <si>
    <t>Design CofG and BofS for desired stability</t>
  </si>
  <si>
    <t>Carson</t>
  </si>
  <si>
    <t>Design wheel base so that one wheel can roll over a 30cm height obstacle without tipping.</t>
  </si>
  <si>
    <t>Centre of gravity goes out base of support in the pitch direction</t>
  </si>
  <si>
    <t>User cannot provide sufficient propulsion power</t>
  </si>
  <si>
    <t>Rider guilt (S=8)</t>
  </si>
  <si>
    <t>Train value is too high or too low</t>
  </si>
  <si>
    <t xml:space="preserve">Optimize the train value for the expected user's capabilities </t>
  </si>
  <si>
    <t>Developed a spreadsheet with governing equations to choose an appropriate value</t>
  </si>
  <si>
    <t>Train value is not appropriate for all riders</t>
  </si>
  <si>
    <t>Provide a choice of train value upon purchase based on the physical capability of the rider</t>
  </si>
  <si>
    <t>Purchased a cassette for use as the driving sprocket to allow for a variable ratio during assembly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</si>
</sst>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"/>
    <numFmt numFmtId="165" formatCode="mmmm d"/>
  </numFmts>
  <fonts count="7">
    <font>
      <sz val="10.0"/>
      <color rgb="FF000000"/>
      <name val="Arial"/>
    </font>
    <font>
      <b/>
      <sz val="16.0"/>
      <color rgb="FF000000"/>
      <name val="Helvetica Neue"/>
    </font>
    <font/>
    <font>
      <sz val="16.0"/>
      <color rgb="FF000000"/>
      <name val="Helvetica Neue"/>
    </font>
    <font>
      <sz val="16.0"/>
      <color theme="1"/>
      <name val="Calibri"/>
    </font>
    <font>
      <sz val="16.0"/>
      <color theme="1"/>
      <name val="Helvetica Neue"/>
    </font>
    <font>
      <sz val="16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8D8D8"/>
        <bgColor rgb="FFD8D8D8"/>
      </patternFill>
    </fill>
    <fill>
      <patternFill patternType="solid">
        <fgColor rgb="FFEFEFEF"/>
        <bgColor rgb="FFEFEFEF"/>
      </patternFill>
    </fill>
  </fills>
  <borders count="38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7F7F7F"/>
      </right>
      <bottom style="thin">
        <color rgb="FF7F7F7F"/>
      </bottom>
    </border>
    <border>
      <right style="medium">
        <color rgb="FF000000"/>
      </right>
    </border>
    <border>
      <right style="medium">
        <color rgb="FF000000"/>
      </right>
      <bottom style="thin">
        <color rgb="FF7F7F7F"/>
      </bottom>
    </border>
    <border>
      <right style="thin">
        <color rgb="FF7F7F7F"/>
      </right>
      <bottom style="medium">
        <color rgb="FF000000"/>
      </bottom>
    </border>
    <border>
      <right style="thin">
        <color rgb="FF7F7F7F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7F7F7F"/>
      </bottom>
    </border>
    <border>
      <left style="thin">
        <color rgb="FF7F7F7F"/>
      </left>
      <right style="medium">
        <color rgb="FF000000"/>
      </right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666666"/>
      </top>
      <bottom style="thin">
        <color rgb="FF666666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7F7F7F"/>
      </right>
      <top style="medium">
        <color rgb="FF000000"/>
      </top>
      <bottom style="thin">
        <color rgb="FF7F7F7F"/>
      </bottom>
    </border>
    <border>
      <right style="medium">
        <color rgb="FF000000"/>
      </right>
      <top style="medium">
        <color rgb="FF000000"/>
      </top>
      <bottom style="thin">
        <color rgb="FF7F7F7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7F7F7F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horizontal="center" shrinkToFit="0" wrapText="1"/>
    </xf>
    <xf borderId="4" fillId="0" fontId="2" numFmtId="0" xfId="0" applyBorder="1" applyFont="1"/>
    <xf borderId="5" fillId="0" fontId="1" numFmtId="0" xfId="0" applyAlignment="1" applyBorder="1" applyFont="1">
      <alignment horizontal="center" shrinkToFit="0" wrapText="1"/>
    </xf>
    <xf borderId="6" fillId="0" fontId="2" numFmtId="0" xfId="0" applyBorder="1" applyFont="1"/>
    <xf borderId="6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shrinkToFit="0" wrapText="1"/>
    </xf>
    <xf borderId="7" fillId="0" fontId="2" numFmtId="0" xfId="0" applyBorder="1" applyFont="1"/>
    <xf borderId="8" fillId="0" fontId="2" numFmtId="0" xfId="0" applyBorder="1" applyFont="1"/>
    <xf borderId="5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1" numFmtId="0" xfId="0" applyAlignment="1" applyBorder="1" applyFont="1">
      <alignment horizontal="center" shrinkToFit="0" wrapText="1"/>
    </xf>
    <xf borderId="12" fillId="0" fontId="1" numFmtId="0" xfId="0" applyAlignment="1" applyBorder="1" applyFont="1">
      <alignment horizontal="center" readingOrder="0" shrinkToFit="0" wrapText="1"/>
    </xf>
    <xf borderId="13" fillId="0" fontId="1" numFmtId="0" xfId="0" applyAlignment="1" applyBorder="1" applyFont="1">
      <alignment horizontal="center" shrinkToFit="0" wrapText="1"/>
    </xf>
    <xf borderId="14" fillId="0" fontId="1" numFmtId="0" xfId="0" applyAlignment="1" applyBorder="1" applyFont="1">
      <alignment horizontal="center" readingOrder="0" shrinkToFit="0" wrapText="1"/>
    </xf>
    <xf borderId="14" fillId="0" fontId="2" numFmtId="0" xfId="0" applyBorder="1" applyFont="1"/>
    <xf borderId="13" fillId="0" fontId="1" numFmtId="0" xfId="0" applyAlignment="1" applyBorder="1" applyFont="1">
      <alignment shrinkToFit="0" wrapText="1"/>
    </xf>
    <xf borderId="14" fillId="0" fontId="1" numFmtId="0" xfId="0" applyAlignment="1" applyBorder="1" applyFont="1">
      <alignment shrinkToFit="0" wrapText="1"/>
    </xf>
    <xf borderId="13" fillId="0" fontId="1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left" readingOrder="0" shrinkToFit="0" vertical="top" wrapText="1"/>
    </xf>
    <xf borderId="15" fillId="0" fontId="3" numFmtId="0" xfId="0" applyAlignment="1" applyBorder="1" applyFont="1">
      <alignment horizontal="left" readingOrder="0" shrinkToFit="0" vertical="top" wrapText="1"/>
    </xf>
    <xf borderId="16" fillId="0" fontId="3" numFmtId="0" xfId="0" applyAlignment="1" applyBorder="1" applyFont="1">
      <alignment horizontal="left" readingOrder="0" shrinkToFit="0" vertical="top" wrapText="1"/>
    </xf>
    <xf borderId="17" fillId="0" fontId="3" numFmtId="0" xfId="0" applyAlignment="1" applyBorder="1" applyFont="1">
      <alignment horizontal="left" readingOrder="0" shrinkToFit="0" vertical="top" wrapText="1"/>
    </xf>
    <xf borderId="18" fillId="0" fontId="3" numFmtId="0" xfId="0" applyAlignment="1" applyBorder="1" applyFont="1">
      <alignment horizontal="left" readingOrder="0" shrinkToFit="0" vertical="top" wrapText="1"/>
    </xf>
    <xf borderId="18" fillId="2" fontId="3" numFmtId="0" xfId="0" applyAlignment="1" applyBorder="1" applyFill="1" applyFont="1">
      <alignment horizontal="left" shrinkToFit="0" vertical="top" wrapText="1"/>
    </xf>
    <xf borderId="16" fillId="0" fontId="4" numFmtId="0" xfId="0" applyAlignment="1" applyBorder="1" applyFont="1">
      <alignment horizontal="left" readingOrder="0" shrinkToFit="0" vertical="top" wrapText="1"/>
    </xf>
    <xf borderId="18" fillId="0" fontId="4" numFmtId="164" xfId="0" applyAlignment="1" applyBorder="1" applyFont="1" applyNumberFormat="1">
      <alignment horizontal="left" readingOrder="0" shrinkToFit="0" vertical="top" wrapText="1"/>
    </xf>
    <xf borderId="18" fillId="0" fontId="4" numFmtId="0" xfId="0" applyAlignment="1" applyBorder="1" applyFont="1">
      <alignment horizontal="left" shrinkToFit="0" vertical="top" wrapText="1"/>
    </xf>
    <xf borderId="15" fillId="0" fontId="2" numFmtId="0" xfId="0" applyBorder="1" applyFont="1"/>
    <xf borderId="17" fillId="0" fontId="2" numFmtId="0" xfId="0" applyBorder="1" applyFont="1"/>
    <xf borderId="18" fillId="0" fontId="3" numFmtId="0" xfId="0" applyAlignment="1" applyBorder="1" applyFont="1">
      <alignment horizontal="left" shrinkToFit="0" vertical="top" wrapText="1"/>
    </xf>
    <xf borderId="16" fillId="0" fontId="3" numFmtId="0" xfId="0" applyAlignment="1" applyBorder="1" applyFont="1">
      <alignment horizontal="left" shrinkToFit="0" vertical="top" wrapText="1"/>
    </xf>
    <xf borderId="16" fillId="0" fontId="4" numFmtId="0" xfId="0" applyAlignment="1" applyBorder="1" applyFont="1">
      <alignment horizontal="left" shrinkToFit="0" vertical="top" wrapText="1"/>
    </xf>
    <xf borderId="16" fillId="0" fontId="5" numFmtId="0" xfId="0" applyAlignment="1" applyBorder="1" applyFont="1">
      <alignment horizontal="left" readingOrder="0" shrinkToFit="0" vertical="top" wrapText="1"/>
    </xf>
    <xf borderId="18" fillId="0" fontId="5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13" fillId="0" fontId="4" numFmtId="0" xfId="0" applyAlignment="1" applyBorder="1" applyFont="1">
      <alignment horizontal="left" readingOrder="0" shrinkToFit="0" vertical="top" wrapText="1"/>
    </xf>
    <xf borderId="19" fillId="0" fontId="4" numFmtId="0" xfId="0" applyAlignment="1" applyBorder="1" applyFont="1">
      <alignment horizontal="left" shrinkToFit="0" vertical="top" wrapText="1"/>
    </xf>
    <xf borderId="14" fillId="0" fontId="4" numFmtId="0" xfId="0" applyAlignment="1" applyBorder="1" applyFont="1">
      <alignment horizontal="left" shrinkToFit="0" vertical="top" wrapText="1"/>
    </xf>
    <xf borderId="0" fillId="3" fontId="3" numFmtId="0" xfId="0" applyAlignment="1" applyFill="1" applyFont="1">
      <alignment horizontal="left" readingOrder="0" shrinkToFit="0" vertical="top" wrapText="1"/>
    </xf>
    <xf borderId="15" fillId="3" fontId="3" numFmtId="0" xfId="0" applyAlignment="1" applyBorder="1" applyFont="1">
      <alignment horizontal="left" readingOrder="0" shrinkToFit="0" vertical="top" wrapText="1"/>
    </xf>
    <xf borderId="0" fillId="4" fontId="3" numFmtId="0" xfId="0" applyAlignment="1" applyFill="1" applyFont="1">
      <alignment horizontal="left" readingOrder="0" shrinkToFit="0" vertical="top" wrapText="1"/>
    </xf>
    <xf borderId="16" fillId="4" fontId="3" numFmtId="0" xfId="0" applyAlignment="1" applyBorder="1" applyFont="1">
      <alignment horizontal="left" readingOrder="0" shrinkToFit="0" vertical="top" wrapText="1"/>
    </xf>
    <xf borderId="17" fillId="4" fontId="3" numFmtId="0" xfId="0" applyAlignment="1" applyBorder="1" applyFont="1">
      <alignment horizontal="left" readingOrder="0" shrinkToFit="0" vertical="top" wrapText="1"/>
    </xf>
    <xf borderId="18" fillId="4" fontId="3" numFmtId="0" xfId="0" applyAlignment="1" applyBorder="1" applyFont="1">
      <alignment horizontal="left" readingOrder="0" shrinkToFit="0" vertical="top" wrapText="1"/>
    </xf>
    <xf borderId="18" fillId="4" fontId="3" numFmtId="0" xfId="0" applyAlignment="1" applyBorder="1" applyFont="1">
      <alignment horizontal="left" shrinkToFit="0" vertical="top" wrapText="1"/>
    </xf>
    <xf borderId="16" fillId="4" fontId="3" numFmtId="0" xfId="0" applyAlignment="1" applyBorder="1" applyFont="1">
      <alignment horizontal="left" shrinkToFit="0" vertical="top" wrapText="1"/>
    </xf>
    <xf borderId="16" fillId="4" fontId="4" numFmtId="0" xfId="0" applyAlignment="1" applyBorder="1" applyFont="1">
      <alignment horizontal="left" shrinkToFit="0" vertical="top" wrapText="1"/>
    </xf>
    <xf borderId="18" fillId="4" fontId="4" numFmtId="0" xfId="0" applyAlignment="1" applyBorder="1" applyFont="1">
      <alignment horizontal="left" shrinkToFit="0" vertical="top" wrapText="1"/>
    </xf>
    <xf borderId="18" fillId="4" fontId="3" numFmtId="165" xfId="0" applyAlignment="1" applyBorder="1" applyFont="1" applyNumberFormat="1">
      <alignment horizontal="left" shrinkToFit="0" vertical="top" wrapText="1"/>
    </xf>
    <xf borderId="0" fillId="4" fontId="4" numFmtId="0" xfId="0" applyAlignment="1" applyFont="1">
      <alignment horizontal="left" readingOrder="0" shrinkToFit="0" vertical="top" wrapText="1"/>
    </xf>
    <xf borderId="13" fillId="4" fontId="4" numFmtId="0" xfId="0" applyAlignment="1" applyBorder="1" applyFont="1">
      <alignment horizontal="left" readingOrder="0" shrinkToFit="0" vertical="top" wrapText="1"/>
    </xf>
    <xf borderId="19" fillId="4" fontId="4" numFmtId="0" xfId="0" applyAlignment="1" applyBorder="1" applyFont="1">
      <alignment horizontal="left" shrinkToFit="0" vertical="top" wrapText="1"/>
    </xf>
    <xf borderId="14" fillId="4" fontId="4" numFmtId="0" xfId="0" applyAlignment="1" applyBorder="1" applyFont="1">
      <alignment horizontal="left" shrinkToFit="0" vertical="top" wrapText="1"/>
    </xf>
    <xf borderId="18" fillId="0" fontId="3" numFmtId="165" xfId="0" applyAlignment="1" applyBorder="1" applyFont="1" applyNumberFormat="1">
      <alignment horizontal="left" shrinkToFit="0" vertical="top" wrapText="1"/>
    </xf>
    <xf borderId="20" fillId="0" fontId="4" numFmtId="0" xfId="0" applyAlignment="1" applyBorder="1" applyFont="1">
      <alignment horizontal="left" readingOrder="0" shrinkToFit="0" vertical="top" wrapText="1"/>
    </xf>
    <xf borderId="21" fillId="0" fontId="4" numFmtId="164" xfId="0" applyAlignment="1" applyBorder="1" applyFont="1" applyNumberFormat="1">
      <alignment horizontal="left" readingOrder="0" shrinkToFit="0" vertical="top" wrapText="1"/>
    </xf>
    <xf borderId="15" fillId="4" fontId="4" numFmtId="0" xfId="0" applyAlignment="1" applyBorder="1" applyFont="1">
      <alignment horizontal="left" readingOrder="0" shrinkToFit="0" vertical="top" wrapText="1"/>
    </xf>
    <xf borderId="16" fillId="4" fontId="4" numFmtId="0" xfId="0" applyAlignment="1" applyBorder="1" applyFont="1">
      <alignment horizontal="left" readingOrder="0" shrinkToFit="0" vertical="top" wrapText="1"/>
    </xf>
    <xf borderId="17" fillId="4" fontId="4" numFmtId="0" xfId="0" applyAlignment="1" applyBorder="1" applyFont="1">
      <alignment horizontal="left" readingOrder="0" shrinkToFit="0" vertical="top" wrapText="1"/>
    </xf>
    <xf borderId="18" fillId="4" fontId="4" numFmtId="0" xfId="0" applyAlignment="1" applyBorder="1" applyFont="1">
      <alignment horizontal="left" readingOrder="0" shrinkToFit="0" vertical="top" wrapText="1"/>
    </xf>
    <xf borderId="18" fillId="4" fontId="4" numFmtId="164" xfId="0" applyAlignment="1" applyBorder="1" applyFont="1" applyNumberFormat="1">
      <alignment horizontal="left" readingOrder="0" shrinkToFit="0" vertical="top" wrapText="1"/>
    </xf>
    <xf borderId="22" fillId="4" fontId="4" numFmtId="0" xfId="0" applyAlignment="1" applyBorder="1" applyFont="1">
      <alignment horizontal="left" readingOrder="0" shrinkToFit="0" vertical="top" wrapText="1"/>
    </xf>
    <xf borderId="15" fillId="0" fontId="4" numFmtId="0" xfId="0" applyAlignment="1" applyBorder="1" applyFont="1">
      <alignment horizontal="left" readingOrder="0" shrinkToFit="0" vertical="top" wrapText="1"/>
    </xf>
    <xf borderId="17" fillId="0" fontId="4" numFmtId="0" xfId="0" applyAlignment="1" applyBorder="1" applyFont="1">
      <alignment horizontal="left" readingOrder="0" shrinkToFit="0" vertical="top" wrapText="1"/>
    </xf>
    <xf borderId="18" fillId="0" fontId="4" numFmtId="0" xfId="0" applyAlignment="1" applyBorder="1" applyFont="1">
      <alignment horizontal="left" readingOrder="0" shrinkToFit="0" vertical="top" wrapText="1"/>
    </xf>
    <xf borderId="16" fillId="0" fontId="4" numFmtId="0" xfId="0" applyAlignment="1" applyBorder="1" applyFont="1">
      <alignment horizontal="left" readingOrder="0" shrinkToFit="0" vertical="top" wrapText="1"/>
    </xf>
    <xf borderId="22" fillId="4" fontId="4" numFmtId="0" xfId="0" applyAlignment="1" applyBorder="1" applyFont="1">
      <alignment horizontal="left" shrinkToFit="0" vertical="top" wrapText="1"/>
    </xf>
    <xf borderId="23" fillId="4" fontId="6" numFmtId="0" xfId="0" applyAlignment="1" applyBorder="1" applyFont="1">
      <alignment shrinkToFit="0" wrapText="1"/>
    </xf>
    <xf borderId="13" fillId="4" fontId="4" numFmtId="0" xfId="0" applyAlignment="1" applyBorder="1" applyFont="1">
      <alignment horizontal="left" shrinkToFit="0" vertical="top" wrapText="1"/>
    </xf>
    <xf borderId="24" fillId="4" fontId="6" numFmtId="0" xfId="0" applyAlignment="1" applyBorder="1" applyFont="1">
      <alignment shrinkToFit="0" wrapText="1"/>
    </xf>
    <xf borderId="22" fillId="0" fontId="4" numFmtId="0" xfId="0" applyAlignment="1" applyBorder="1" applyFont="1">
      <alignment horizontal="left" shrinkToFit="0" vertical="top" wrapText="1"/>
    </xf>
    <xf borderId="23" fillId="0" fontId="6" numFmtId="0" xfId="0" applyAlignment="1" applyBorder="1" applyFont="1">
      <alignment shrinkToFit="0" wrapText="1"/>
    </xf>
    <xf borderId="17" fillId="0" fontId="3" numFmtId="0" xfId="0" applyAlignment="1" applyBorder="1" applyFont="1">
      <alignment horizontal="left" shrinkToFit="0" vertical="top" wrapText="1"/>
    </xf>
    <xf borderId="13" fillId="0" fontId="4" numFmtId="0" xfId="0" applyAlignment="1" applyBorder="1" applyFont="1">
      <alignment horizontal="left" shrinkToFit="0" vertical="top" wrapText="1"/>
    </xf>
    <xf borderId="24" fillId="0" fontId="6" numFmtId="0" xfId="0" applyAlignment="1" applyBorder="1" applyFont="1">
      <alignment shrinkToFit="0" wrapText="1"/>
    </xf>
    <xf borderId="6" fillId="4" fontId="3" numFmtId="0" xfId="0" applyAlignment="1" applyBorder="1" applyFont="1">
      <alignment horizontal="left" shrinkToFit="0" vertical="top" wrapText="1"/>
    </xf>
    <xf borderId="23" fillId="4" fontId="6" numFmtId="0" xfId="0" applyBorder="1" applyFont="1"/>
    <xf borderId="25" fillId="4" fontId="3" numFmtId="0" xfId="0" applyAlignment="1" applyBorder="1" applyFont="1">
      <alignment horizontal="left" shrinkToFit="0" vertical="top" wrapText="1"/>
    </xf>
    <xf borderId="24" fillId="4" fontId="6" numFmtId="0" xfId="0" applyBorder="1" applyFont="1"/>
    <xf borderId="2" fillId="0" fontId="4" numFmtId="0" xfId="0" applyAlignment="1" applyBorder="1" applyFont="1">
      <alignment horizontal="left" readingOrder="0" shrinkToFit="0" vertical="top" wrapText="1"/>
    </xf>
    <xf borderId="26" fillId="0" fontId="3" numFmtId="0" xfId="0" applyAlignment="1" applyBorder="1" applyFont="1">
      <alignment horizontal="left" readingOrder="0" shrinkToFit="0" vertical="top" wrapText="1"/>
    </xf>
    <xf borderId="27" fillId="0" fontId="4" numFmtId="0" xfId="0" applyAlignment="1" applyBorder="1" applyFont="1">
      <alignment horizontal="left" readingOrder="0" shrinkToFit="0" vertical="top" wrapText="1"/>
    </xf>
    <xf borderId="28" fillId="0" fontId="4" numFmtId="0" xfId="0" applyAlignment="1" applyBorder="1" applyFont="1">
      <alignment horizontal="left" readingOrder="0" shrinkToFit="0" vertical="top" wrapText="1"/>
    </xf>
    <xf borderId="29" fillId="0" fontId="4" numFmtId="0" xfId="0" applyAlignment="1" applyBorder="1" applyFont="1">
      <alignment horizontal="left" readingOrder="0" shrinkToFit="0" vertical="top" wrapText="1"/>
    </xf>
    <xf borderId="30" fillId="0" fontId="4" numFmtId="0" xfId="0" applyAlignment="1" applyBorder="1" applyFont="1">
      <alignment horizontal="left" readingOrder="0" shrinkToFit="0" vertical="top" wrapText="1"/>
    </xf>
    <xf borderId="30" fillId="2" fontId="3" numFmtId="0" xfId="0" applyAlignment="1" applyBorder="1" applyFont="1">
      <alignment horizontal="left" shrinkToFit="0" vertical="top" wrapText="1"/>
    </xf>
    <xf borderId="22" fillId="0" fontId="4" numFmtId="0" xfId="0" applyAlignment="1" applyBorder="1" applyFont="1">
      <alignment horizontal="left" readingOrder="0" shrinkToFit="0" vertical="top" wrapText="1"/>
    </xf>
    <xf borderId="23" fillId="0" fontId="6" numFmtId="0" xfId="0" applyBorder="1" applyFont="1"/>
    <xf borderId="31" fillId="0" fontId="3" numFmtId="0" xfId="0" applyAlignment="1" applyBorder="1" applyFont="1">
      <alignment horizontal="left" readingOrder="0" shrinkToFit="0" vertical="top" wrapText="1"/>
    </xf>
    <xf borderId="32" fillId="0" fontId="4" numFmtId="0" xfId="0" applyAlignment="1" applyBorder="1" applyFont="1">
      <alignment horizontal="left" readingOrder="0" shrinkToFit="0" vertical="top" wrapText="1"/>
    </xf>
    <xf borderId="33" fillId="0" fontId="4" numFmtId="0" xfId="0" applyAlignment="1" applyBorder="1" applyFont="1">
      <alignment horizontal="left" readingOrder="0" shrinkToFit="0" vertical="top" wrapText="1"/>
    </xf>
    <xf borderId="34" fillId="0" fontId="3" numFmtId="0" xfId="0" applyAlignment="1" applyBorder="1" applyFont="1">
      <alignment horizontal="left" readingOrder="0" shrinkToFit="0" vertical="top" wrapText="1"/>
    </xf>
    <xf borderId="35" fillId="0" fontId="4" numFmtId="0" xfId="0" applyAlignment="1" applyBorder="1" applyFont="1">
      <alignment horizontal="left" shrinkToFit="0" vertical="top" wrapText="1"/>
    </xf>
    <xf borderId="12" fillId="0" fontId="4" numFmtId="0" xfId="0" applyAlignment="1" applyBorder="1" applyFont="1">
      <alignment horizontal="left" readingOrder="0" shrinkToFit="0" vertical="top" wrapText="1"/>
    </xf>
    <xf borderId="19" fillId="0" fontId="4" numFmtId="0" xfId="0" applyAlignment="1" applyBorder="1" applyFont="1">
      <alignment horizontal="left" readingOrder="0" shrinkToFit="0" vertical="top" wrapText="1"/>
    </xf>
    <xf borderId="14" fillId="0" fontId="4" numFmtId="0" xfId="0" applyAlignment="1" applyBorder="1" applyFont="1">
      <alignment horizontal="left" readingOrder="0" shrinkToFit="0" vertical="top" wrapText="1"/>
    </xf>
    <xf borderId="14" fillId="2" fontId="3" numFmtId="0" xfId="0" applyAlignment="1" applyBorder="1" applyFont="1">
      <alignment horizontal="left" shrinkToFit="0" vertical="top" wrapText="1"/>
    </xf>
    <xf borderId="10" fillId="0" fontId="4" numFmtId="0" xfId="0" applyAlignment="1" applyBorder="1" applyFont="1">
      <alignment horizontal="left" readingOrder="0" shrinkToFit="0" vertical="top" wrapText="1"/>
    </xf>
    <xf borderId="24" fillId="0" fontId="6" numFmtId="0" xfId="0" applyBorder="1" applyFont="1"/>
    <xf borderId="36" fillId="0" fontId="4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37" fillId="0" fontId="3" numFmtId="0" xfId="0" applyAlignment="1" applyBorder="1" applyFont="1">
      <alignment horizontal="left" readingOrder="0" shrinkToFit="0" vertical="top" wrapText="1"/>
    </xf>
    <xf borderId="11" fillId="0" fontId="3" numFmtId="0" xfId="0" applyAlignment="1" applyBorder="1" applyFont="1">
      <alignment horizontal="left" readingOrder="0" shrinkToFit="0" vertical="top" wrapText="1"/>
    </xf>
    <xf borderId="35" fillId="0" fontId="4" numFmtId="0" xfId="0" applyAlignment="1" applyBorder="1" applyFont="1">
      <alignment horizontal="left" readingOrder="0" shrinkToFit="0" vertical="top" wrapText="1"/>
    </xf>
    <xf borderId="10" fillId="4" fontId="4" numFmtId="0" xfId="0" applyAlignment="1" applyBorder="1" applyFont="1">
      <alignment horizontal="left" readingOrder="0" shrinkToFit="0" vertical="top" wrapText="1"/>
    </xf>
    <xf borderId="14" fillId="4" fontId="4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0</v>
      </c>
      <c r="D1" s="4" t="s">
        <v>2</v>
      </c>
      <c r="E1" s="5"/>
      <c r="F1" s="6" t="s">
        <v>3</v>
      </c>
      <c r="G1" s="7"/>
      <c r="H1" s="8" t="s">
        <v>4</v>
      </c>
      <c r="I1" s="9" t="s">
        <v>5</v>
      </c>
      <c r="J1" s="10"/>
      <c r="K1" s="11"/>
      <c r="L1" s="6" t="s">
        <v>6</v>
      </c>
      <c r="M1" s="12"/>
      <c r="N1" s="7"/>
      <c r="O1" s="8" t="s">
        <v>4</v>
      </c>
    </row>
    <row r="2">
      <c r="B2" s="13"/>
      <c r="C2" s="14"/>
      <c r="D2" s="15" t="s">
        <v>7</v>
      </c>
      <c r="E2" s="16" t="s">
        <v>2</v>
      </c>
      <c r="F2" s="17" t="s">
        <v>8</v>
      </c>
      <c r="G2" s="18" t="s">
        <v>3</v>
      </c>
      <c r="H2" s="19"/>
      <c r="I2" s="20" t="s">
        <v>5</v>
      </c>
      <c r="J2" s="20" t="s">
        <v>9</v>
      </c>
      <c r="K2" s="21" t="s">
        <v>10</v>
      </c>
      <c r="L2" s="20" t="s">
        <v>11</v>
      </c>
      <c r="M2" s="22" t="s">
        <v>2</v>
      </c>
      <c r="N2" s="18" t="s">
        <v>12</v>
      </c>
      <c r="O2" s="19"/>
    </row>
    <row r="3">
      <c r="A3" s="23">
        <v>1.0</v>
      </c>
      <c r="B3" s="24" t="s">
        <v>13</v>
      </c>
      <c r="C3" s="23">
        <v>1.0</v>
      </c>
      <c r="D3" s="25" t="s">
        <v>14</v>
      </c>
      <c r="E3" s="26">
        <v>8.0</v>
      </c>
      <c r="F3" s="25" t="s">
        <v>15</v>
      </c>
      <c r="G3" s="27">
        <v>10.0</v>
      </c>
      <c r="H3" s="28">
        <f t="shared" ref="H3:H6" si="1">IF(G3&lt;&gt;"",$E$3*G3,"")</f>
        <v>80</v>
      </c>
      <c r="I3" s="25" t="s">
        <v>16</v>
      </c>
      <c r="J3" s="29" t="s">
        <v>17</v>
      </c>
      <c r="K3" s="30">
        <v>43777.0</v>
      </c>
      <c r="L3" s="29" t="s">
        <v>18</v>
      </c>
      <c r="M3" s="29">
        <v>8.0</v>
      </c>
      <c r="N3" s="29">
        <v>3.0</v>
      </c>
      <c r="O3" s="31">
        <f t="shared" ref="O3:O6" si="2">IF(M3&lt;&gt;"",M3*N3,"")</f>
        <v>24</v>
      </c>
    </row>
    <row r="4">
      <c r="A4" s="23"/>
      <c r="B4" s="32"/>
      <c r="C4" s="23">
        <v>2.0</v>
      </c>
      <c r="D4" s="25" t="s">
        <v>19</v>
      </c>
      <c r="E4" s="33"/>
      <c r="F4" s="25" t="s">
        <v>20</v>
      </c>
      <c r="G4" s="27">
        <v>2.0</v>
      </c>
      <c r="H4" s="34">
        <f t="shared" si="1"/>
        <v>16</v>
      </c>
      <c r="I4" s="35"/>
      <c r="J4" s="36"/>
      <c r="K4" s="31"/>
      <c r="L4" s="36"/>
      <c r="M4" s="36"/>
      <c r="N4" s="36"/>
      <c r="O4" s="31" t="str">
        <f t="shared" si="2"/>
        <v/>
      </c>
    </row>
    <row r="5">
      <c r="A5" s="23"/>
      <c r="B5" s="32"/>
      <c r="C5" s="23">
        <v>3.0</v>
      </c>
      <c r="D5" s="25" t="s">
        <v>21</v>
      </c>
      <c r="E5" s="33"/>
      <c r="F5" s="37" t="s">
        <v>22</v>
      </c>
      <c r="G5" s="38">
        <v>2.0</v>
      </c>
      <c r="H5" s="34">
        <f t="shared" si="1"/>
        <v>16</v>
      </c>
      <c r="I5" s="36"/>
      <c r="J5" s="36"/>
      <c r="K5" s="31"/>
      <c r="L5" s="36"/>
      <c r="M5" s="36"/>
      <c r="N5" s="36"/>
      <c r="O5" s="31" t="str">
        <f t="shared" si="2"/>
        <v/>
      </c>
    </row>
    <row r="6">
      <c r="A6" s="23"/>
      <c r="B6" s="32"/>
      <c r="C6" s="39">
        <v>4.0</v>
      </c>
      <c r="D6" s="36"/>
      <c r="E6" s="33"/>
      <c r="F6" s="36"/>
      <c r="G6" s="31"/>
      <c r="H6" s="34" t="str">
        <f t="shared" si="1"/>
        <v/>
      </c>
      <c r="I6" s="36"/>
      <c r="J6" s="36"/>
      <c r="K6" s="31"/>
      <c r="L6" s="36"/>
      <c r="M6" s="36"/>
      <c r="N6" s="36"/>
      <c r="O6" s="31" t="str">
        <f t="shared" si="2"/>
        <v/>
      </c>
    </row>
    <row r="7">
      <c r="A7" s="23"/>
      <c r="B7" s="14"/>
      <c r="C7" s="40">
        <v>5.0</v>
      </c>
      <c r="D7" s="41"/>
      <c r="E7" s="19"/>
      <c r="F7" s="41"/>
      <c r="G7" s="42"/>
      <c r="H7" s="42" t="str">
        <f>IF(G7&lt;&gt;"",E3*G7*#REF!,"")</f>
        <v/>
      </c>
      <c r="I7" s="41"/>
      <c r="J7" s="41"/>
      <c r="K7" s="42"/>
      <c r="L7" s="41"/>
      <c r="M7" s="41"/>
      <c r="N7" s="41"/>
      <c r="O7" s="42" t="str">
        <f>IF(M7&lt;&gt;"",M7*N7*#REF!,"")</f>
        <v/>
      </c>
    </row>
    <row r="8">
      <c r="A8" s="43">
        <v>2.0</v>
      </c>
      <c r="B8" s="44" t="s">
        <v>23</v>
      </c>
      <c r="C8" s="45">
        <v>1.0</v>
      </c>
      <c r="D8" s="46" t="s">
        <v>24</v>
      </c>
      <c r="E8" s="47">
        <v>8.0</v>
      </c>
      <c r="F8" s="46" t="s">
        <v>25</v>
      </c>
      <c r="G8" s="48">
        <v>2.0</v>
      </c>
      <c r="H8" s="49">
        <f>IF(G8&lt;&gt;"",$E$8*G8,"")</f>
        <v>16</v>
      </c>
      <c r="I8" s="50"/>
      <c r="J8" s="51"/>
      <c r="K8" s="52"/>
      <c r="L8" s="51"/>
      <c r="M8" s="51"/>
      <c r="N8" s="51"/>
      <c r="O8" s="52" t="str">
        <f t="shared" ref="O8:O11" si="3">IF(M8&lt;&gt;"",M8*N8,"")</f>
        <v/>
      </c>
    </row>
    <row r="9">
      <c r="A9" s="43"/>
      <c r="B9" s="32"/>
      <c r="C9" s="45">
        <v>2.0</v>
      </c>
      <c r="D9" s="46" t="s">
        <v>26</v>
      </c>
      <c r="E9" s="33"/>
      <c r="F9" s="46"/>
      <c r="G9" s="48"/>
      <c r="H9" s="49"/>
      <c r="I9" s="50"/>
      <c r="J9" s="50"/>
      <c r="K9" s="53"/>
      <c r="L9" s="50"/>
      <c r="M9" s="50"/>
      <c r="N9" s="50"/>
      <c r="O9" s="52" t="str">
        <f t="shared" si="3"/>
        <v/>
      </c>
    </row>
    <row r="10">
      <c r="A10" s="43"/>
      <c r="B10" s="32"/>
      <c r="C10" s="54">
        <v>3.0</v>
      </c>
      <c r="D10" s="51"/>
      <c r="E10" s="33"/>
      <c r="F10" s="51"/>
      <c r="G10" s="52"/>
      <c r="H10" s="49" t="str">
        <f t="shared" ref="H10:H11" si="4">IF(G10&lt;&gt;"",$E$8*G10,"")</f>
        <v/>
      </c>
      <c r="I10" s="51"/>
      <c r="J10" s="51"/>
      <c r="K10" s="52"/>
      <c r="L10" s="51"/>
      <c r="M10" s="51"/>
      <c r="N10" s="51"/>
      <c r="O10" s="52" t="str">
        <f t="shared" si="3"/>
        <v/>
      </c>
    </row>
    <row r="11">
      <c r="A11" s="43"/>
      <c r="B11" s="32"/>
      <c r="C11" s="54">
        <v>4.0</v>
      </c>
      <c r="D11" s="51"/>
      <c r="E11" s="33"/>
      <c r="F11" s="51"/>
      <c r="G11" s="52"/>
      <c r="H11" s="49" t="str">
        <f t="shared" si="4"/>
        <v/>
      </c>
      <c r="I11" s="51"/>
      <c r="J11" s="51"/>
      <c r="K11" s="52"/>
      <c r="L11" s="51"/>
      <c r="M11" s="51"/>
      <c r="N11" s="51"/>
      <c r="O11" s="52" t="str">
        <f t="shared" si="3"/>
        <v/>
      </c>
    </row>
    <row r="12">
      <c r="A12" s="43"/>
      <c r="B12" s="14"/>
      <c r="C12" s="55">
        <v>5.0</v>
      </c>
      <c r="D12" s="56"/>
      <c r="E12" s="19"/>
      <c r="F12" s="56"/>
      <c r="G12" s="57"/>
      <c r="H12" s="57" t="str">
        <f>IF(G12&lt;&gt;"",E8*G12*#REF!,"")</f>
        <v/>
      </c>
      <c r="I12" s="56"/>
      <c r="J12" s="56"/>
      <c r="K12" s="57"/>
      <c r="L12" s="56"/>
      <c r="M12" s="56"/>
      <c r="N12" s="56"/>
      <c r="O12" s="57" t="str">
        <f>IF(M12&lt;&gt;"",M12*N12*#REF!,"")</f>
        <v/>
      </c>
    </row>
    <row r="13">
      <c r="A13" s="23">
        <v>3.0</v>
      </c>
      <c r="B13" s="24" t="s">
        <v>27</v>
      </c>
      <c r="C13" s="23">
        <v>1.0</v>
      </c>
      <c r="D13" s="25" t="s">
        <v>28</v>
      </c>
      <c r="E13" s="26">
        <v>9.0</v>
      </c>
      <c r="F13" s="25" t="s">
        <v>29</v>
      </c>
      <c r="G13" s="27">
        <v>5.0</v>
      </c>
      <c r="H13" s="34">
        <f t="shared" ref="H13:H16" si="5">IF(G13&lt;&gt;"",$E$13*G13,"")</f>
        <v>45</v>
      </c>
      <c r="I13" s="25"/>
      <c r="J13" s="35"/>
      <c r="K13" s="58"/>
      <c r="L13" s="35"/>
      <c r="M13" s="35"/>
      <c r="N13" s="35"/>
      <c r="O13" s="31" t="str">
        <f t="shared" ref="O13:O16" si="6">IF(M13&lt;&gt;"",M13*N13,"")</f>
        <v/>
      </c>
    </row>
    <row r="14">
      <c r="A14" s="23"/>
      <c r="B14" s="32"/>
      <c r="C14" s="23">
        <v>2.0</v>
      </c>
      <c r="D14" s="25" t="s">
        <v>30</v>
      </c>
      <c r="E14" s="33"/>
      <c r="F14" s="25" t="s">
        <v>31</v>
      </c>
      <c r="G14" s="27">
        <v>7.0</v>
      </c>
      <c r="H14" s="28">
        <f t="shared" si="5"/>
        <v>63</v>
      </c>
      <c r="I14" s="25" t="s">
        <v>32</v>
      </c>
      <c r="J14" s="59" t="s">
        <v>33</v>
      </c>
      <c r="K14" s="60">
        <v>43777.0</v>
      </c>
      <c r="L14" s="59" t="s">
        <v>34</v>
      </c>
      <c r="M14" s="29">
        <v>9.0</v>
      </c>
      <c r="N14" s="29">
        <v>1.0</v>
      </c>
      <c r="O14" s="31">
        <f t="shared" si="6"/>
        <v>9</v>
      </c>
    </row>
    <row r="15">
      <c r="A15" s="23"/>
      <c r="B15" s="32"/>
      <c r="C15" s="23">
        <v>3.0</v>
      </c>
      <c r="D15" s="35"/>
      <c r="E15" s="33"/>
      <c r="F15" s="35"/>
      <c r="G15" s="34"/>
      <c r="H15" s="34" t="str">
        <f t="shared" si="5"/>
        <v/>
      </c>
      <c r="I15" s="35"/>
      <c r="J15" s="35"/>
      <c r="K15" s="58"/>
      <c r="L15" s="35"/>
      <c r="M15" s="35"/>
      <c r="N15" s="35"/>
      <c r="O15" s="31" t="str">
        <f t="shared" si="6"/>
        <v/>
      </c>
    </row>
    <row r="16">
      <c r="A16" s="23"/>
      <c r="B16" s="32"/>
      <c r="C16" s="39">
        <v>4.0</v>
      </c>
      <c r="D16" s="36"/>
      <c r="E16" s="33"/>
      <c r="F16" s="36"/>
      <c r="G16" s="31"/>
      <c r="H16" s="34" t="str">
        <f t="shared" si="5"/>
        <v/>
      </c>
      <c r="I16" s="36"/>
      <c r="J16" s="36"/>
      <c r="K16" s="31"/>
      <c r="L16" s="36"/>
      <c r="M16" s="36"/>
      <c r="N16" s="36"/>
      <c r="O16" s="31" t="str">
        <f t="shared" si="6"/>
        <v/>
      </c>
    </row>
    <row r="17">
      <c r="A17" s="23"/>
      <c r="B17" s="14"/>
      <c r="C17" s="40">
        <v>5.0</v>
      </c>
      <c r="D17" s="41"/>
      <c r="E17" s="19"/>
      <c r="F17" s="41"/>
      <c r="G17" s="42"/>
      <c r="H17" s="42" t="str">
        <f>IF(G17&lt;&gt;"",E13*G17*#REF!,"")</f>
        <v/>
      </c>
      <c r="I17" s="41"/>
      <c r="J17" s="41"/>
      <c r="K17" s="42"/>
      <c r="L17" s="41"/>
      <c r="M17" s="41"/>
      <c r="N17" s="41"/>
      <c r="O17" s="42" t="str">
        <f>IF(M17&lt;&gt;"",M17*N17*#REF!,"")</f>
        <v/>
      </c>
    </row>
    <row r="18">
      <c r="A18" s="54">
        <v>4.0</v>
      </c>
      <c r="B18" s="61" t="s">
        <v>35</v>
      </c>
      <c r="C18" s="45">
        <v>1.0</v>
      </c>
      <c r="D18" s="62" t="s">
        <v>36</v>
      </c>
      <c r="E18" s="63">
        <v>8.0</v>
      </c>
      <c r="F18" s="62" t="s">
        <v>37</v>
      </c>
      <c r="G18" s="64">
        <v>7.0</v>
      </c>
      <c r="H18" s="49">
        <f t="shared" ref="H18:H21" si="7">IF(G18&lt;&gt;"",$E$18*G18,"")</f>
        <v>56</v>
      </c>
      <c r="I18" s="62" t="s">
        <v>32</v>
      </c>
      <c r="J18" s="62" t="s">
        <v>33</v>
      </c>
      <c r="K18" s="65">
        <v>43777.0</v>
      </c>
      <c r="L18" s="62" t="s">
        <v>34</v>
      </c>
      <c r="M18" s="62">
        <v>8.0</v>
      </c>
      <c r="N18" s="66">
        <v>1.0</v>
      </c>
      <c r="O18" s="52">
        <f t="shared" ref="O18:O21" si="8">IF(M18&lt;&gt;"",M18*N18,"")</f>
        <v>8</v>
      </c>
    </row>
    <row r="19">
      <c r="A19" s="54"/>
      <c r="B19" s="32"/>
      <c r="C19" s="45">
        <v>2.0</v>
      </c>
      <c r="D19" s="62" t="s">
        <v>38</v>
      </c>
      <c r="E19" s="33"/>
      <c r="F19" s="62" t="s">
        <v>39</v>
      </c>
      <c r="G19" s="64">
        <v>3.0</v>
      </c>
      <c r="H19" s="49">
        <f t="shared" si="7"/>
        <v>24</v>
      </c>
      <c r="I19" s="51"/>
      <c r="J19" s="51"/>
      <c r="K19" s="52"/>
      <c r="L19" s="51"/>
      <c r="M19" s="51"/>
      <c r="N19" s="51"/>
      <c r="O19" s="52" t="str">
        <f t="shared" si="8"/>
        <v/>
      </c>
    </row>
    <row r="20">
      <c r="A20" s="54"/>
      <c r="B20" s="32"/>
      <c r="C20" s="54">
        <v>3.0</v>
      </c>
      <c r="D20" s="51"/>
      <c r="E20" s="33"/>
      <c r="F20" s="51"/>
      <c r="G20" s="52"/>
      <c r="H20" s="49" t="str">
        <f t="shared" si="7"/>
        <v/>
      </c>
      <c r="I20" s="51"/>
      <c r="J20" s="51"/>
      <c r="K20" s="52"/>
      <c r="L20" s="51"/>
      <c r="M20" s="51"/>
      <c r="N20" s="51"/>
      <c r="O20" s="52" t="str">
        <f t="shared" si="8"/>
        <v/>
      </c>
    </row>
    <row r="21">
      <c r="A21" s="54"/>
      <c r="B21" s="32"/>
      <c r="C21" s="54">
        <v>4.0</v>
      </c>
      <c r="D21" s="51"/>
      <c r="E21" s="33"/>
      <c r="F21" s="51"/>
      <c r="G21" s="52"/>
      <c r="H21" s="49" t="str">
        <f t="shared" si="7"/>
        <v/>
      </c>
      <c r="I21" s="51"/>
      <c r="J21" s="51"/>
      <c r="K21" s="52"/>
      <c r="L21" s="51"/>
      <c r="M21" s="51"/>
      <c r="N21" s="51"/>
      <c r="O21" s="52" t="str">
        <f t="shared" si="8"/>
        <v/>
      </c>
    </row>
    <row r="22">
      <c r="A22" s="54"/>
      <c r="B22" s="14"/>
      <c r="C22" s="55">
        <v>5.0</v>
      </c>
      <c r="D22" s="56"/>
      <c r="E22" s="19"/>
      <c r="F22" s="56"/>
      <c r="G22" s="57"/>
      <c r="H22" s="57" t="str">
        <f>IF(G22&lt;&gt;"",E21*G22*#REF!,"")</f>
        <v/>
      </c>
      <c r="I22" s="56"/>
      <c r="J22" s="56"/>
      <c r="K22" s="57"/>
      <c r="L22" s="56"/>
      <c r="M22" s="56"/>
      <c r="N22" s="56"/>
      <c r="O22" s="57" t="str">
        <f>IF(M22&lt;&gt;"",M22*N22*#REF!,"")</f>
        <v/>
      </c>
    </row>
    <row r="23">
      <c r="A23" s="39">
        <v>5.0</v>
      </c>
      <c r="B23" s="67" t="s">
        <v>40</v>
      </c>
      <c r="C23" s="23">
        <v>1.0</v>
      </c>
      <c r="D23" s="29" t="s">
        <v>41</v>
      </c>
      <c r="E23" s="68">
        <v>8.0</v>
      </c>
      <c r="F23" s="29" t="s">
        <v>42</v>
      </c>
      <c r="G23" s="69">
        <v>5.0</v>
      </c>
      <c r="H23" s="34">
        <f t="shared" ref="H23:H26" si="9">IF(G23&lt;&gt;"",$E$23*G23,"")</f>
        <v>40</v>
      </c>
      <c r="I23" s="36"/>
      <c r="J23" s="36"/>
      <c r="K23" s="31"/>
      <c r="L23" s="36"/>
      <c r="M23" s="36"/>
      <c r="N23" s="36"/>
      <c r="O23" s="31" t="str">
        <f t="shared" ref="O23:O26" si="10">IF(M23&lt;&gt;"",M23*N23,"")</f>
        <v/>
      </c>
    </row>
    <row r="24">
      <c r="A24" s="39"/>
      <c r="B24" s="32"/>
      <c r="C24" s="23">
        <v>2.0</v>
      </c>
      <c r="D24" s="29" t="s">
        <v>36</v>
      </c>
      <c r="E24" s="33"/>
      <c r="F24" s="70" t="s">
        <v>43</v>
      </c>
      <c r="G24" s="69">
        <v>7.0</v>
      </c>
      <c r="H24" s="28">
        <f t="shared" si="9"/>
        <v>56</v>
      </c>
      <c r="I24" s="29" t="s">
        <v>44</v>
      </c>
      <c r="J24" s="29" t="s">
        <v>17</v>
      </c>
      <c r="K24" s="30">
        <v>43777.0</v>
      </c>
      <c r="L24" s="29" t="s">
        <v>45</v>
      </c>
      <c r="M24" s="29">
        <v>8.0</v>
      </c>
      <c r="N24" s="29">
        <v>2.0</v>
      </c>
      <c r="O24" s="31">
        <f t="shared" si="10"/>
        <v>16</v>
      </c>
    </row>
    <row r="25">
      <c r="A25" s="39"/>
      <c r="B25" s="32"/>
      <c r="C25" s="23">
        <v>3.0</v>
      </c>
      <c r="D25" s="36"/>
      <c r="E25" s="33"/>
      <c r="F25" s="36"/>
      <c r="G25" s="31"/>
      <c r="H25" s="34" t="str">
        <f t="shared" si="9"/>
        <v/>
      </c>
      <c r="I25" s="36"/>
      <c r="J25" s="36"/>
      <c r="K25" s="31"/>
      <c r="L25" s="36"/>
      <c r="M25" s="36"/>
      <c r="N25" s="36"/>
      <c r="O25" s="31" t="str">
        <f t="shared" si="10"/>
        <v/>
      </c>
    </row>
    <row r="26">
      <c r="A26" s="39"/>
      <c r="B26" s="32"/>
      <c r="C26" s="39">
        <v>4.0</v>
      </c>
      <c r="D26" s="36"/>
      <c r="E26" s="33"/>
      <c r="F26" s="36"/>
      <c r="G26" s="31"/>
      <c r="H26" s="34" t="str">
        <f t="shared" si="9"/>
        <v/>
      </c>
      <c r="I26" s="36"/>
      <c r="J26" s="36"/>
      <c r="K26" s="31"/>
      <c r="L26" s="36"/>
      <c r="M26" s="36"/>
      <c r="N26" s="36"/>
      <c r="O26" s="31" t="str">
        <f t="shared" si="10"/>
        <v/>
      </c>
    </row>
    <row r="27">
      <c r="A27" s="39"/>
      <c r="B27" s="14"/>
      <c r="C27" s="40">
        <v>5.0</v>
      </c>
      <c r="D27" s="41"/>
      <c r="E27" s="19"/>
      <c r="F27" s="41"/>
      <c r="G27" s="42"/>
      <c r="H27" s="42" t="str">
        <f>IF(G27&lt;&gt;"",E23*G27*#REF!,"")</f>
        <v/>
      </c>
      <c r="I27" s="41"/>
      <c r="J27" s="41"/>
      <c r="K27" s="42"/>
      <c r="L27" s="41"/>
      <c r="M27" s="41"/>
      <c r="N27" s="41"/>
      <c r="O27" s="42" t="str">
        <f>IF(M27&lt;&gt;"",M27*N27*#REF!,"")</f>
        <v/>
      </c>
    </row>
    <row r="28">
      <c r="A28" s="54">
        <v>6.0</v>
      </c>
      <c r="B28" s="61" t="s">
        <v>46</v>
      </c>
      <c r="C28" s="45">
        <v>1.0</v>
      </c>
      <c r="D28" s="62" t="s">
        <v>47</v>
      </c>
      <c r="E28" s="63">
        <v>9.0</v>
      </c>
      <c r="F28" s="62" t="s">
        <v>29</v>
      </c>
      <c r="G28" s="64">
        <v>5.0</v>
      </c>
      <c r="H28" s="49">
        <f t="shared" ref="H28:H31" si="11">IF(G28&lt;&gt;"",$E$28*G28,"")</f>
        <v>45</v>
      </c>
      <c r="I28" s="51"/>
      <c r="J28" s="51"/>
      <c r="K28" s="52"/>
      <c r="L28" s="51"/>
      <c r="M28" s="51"/>
      <c r="N28" s="71"/>
      <c r="O28" s="72" t="str">
        <f t="shared" ref="O28:O31" si="12">IF(M28&lt;&gt;"",M28*N28,"")</f>
        <v/>
      </c>
    </row>
    <row r="29">
      <c r="A29" s="54"/>
      <c r="B29" s="32"/>
      <c r="C29" s="45">
        <v>2.0</v>
      </c>
      <c r="D29" s="62" t="s">
        <v>48</v>
      </c>
      <c r="E29" s="33"/>
      <c r="F29" s="62" t="s">
        <v>49</v>
      </c>
      <c r="G29" s="64">
        <v>5.0</v>
      </c>
      <c r="H29" s="49">
        <f t="shared" si="11"/>
        <v>45</v>
      </c>
      <c r="I29" s="51"/>
      <c r="J29" s="51"/>
      <c r="K29" s="52"/>
      <c r="L29" s="51"/>
      <c r="M29" s="51"/>
      <c r="N29" s="71"/>
      <c r="O29" s="72" t="str">
        <f t="shared" si="12"/>
        <v/>
      </c>
    </row>
    <row r="30">
      <c r="A30" s="54"/>
      <c r="B30" s="32"/>
      <c r="C30" s="54">
        <v>3.0</v>
      </c>
      <c r="D30" s="62" t="s">
        <v>50</v>
      </c>
      <c r="E30" s="33"/>
      <c r="F30" s="51"/>
      <c r="G30" s="52"/>
      <c r="H30" s="49" t="str">
        <f t="shared" si="11"/>
        <v/>
      </c>
      <c r="I30" s="51"/>
      <c r="J30" s="51"/>
      <c r="K30" s="52"/>
      <c r="L30" s="51"/>
      <c r="M30" s="51"/>
      <c r="N30" s="71"/>
      <c r="O30" s="72" t="str">
        <f t="shared" si="12"/>
        <v/>
      </c>
    </row>
    <row r="31">
      <c r="A31" s="54"/>
      <c r="B31" s="32"/>
      <c r="C31" s="54">
        <v>4.0</v>
      </c>
      <c r="D31" s="51"/>
      <c r="E31" s="33"/>
      <c r="F31" s="51"/>
      <c r="G31" s="52"/>
      <c r="H31" s="49" t="str">
        <f t="shared" si="11"/>
        <v/>
      </c>
      <c r="I31" s="51"/>
      <c r="J31" s="51"/>
      <c r="K31" s="52"/>
      <c r="L31" s="51"/>
      <c r="M31" s="51"/>
      <c r="N31" s="71"/>
      <c r="O31" s="72" t="str">
        <f t="shared" si="12"/>
        <v/>
      </c>
    </row>
    <row r="32">
      <c r="A32" s="54"/>
      <c r="B32" s="14"/>
      <c r="C32" s="55">
        <v>5.0</v>
      </c>
      <c r="D32" s="56"/>
      <c r="E32" s="19"/>
      <c r="F32" s="56"/>
      <c r="G32" s="57"/>
      <c r="H32" s="57" t="str">
        <f>IF(G32&lt;&gt;"",E28*G32*#REF!,"")</f>
        <v/>
      </c>
      <c r="I32" s="56"/>
      <c r="J32" s="56"/>
      <c r="K32" s="57"/>
      <c r="L32" s="56"/>
      <c r="M32" s="56"/>
      <c r="N32" s="73"/>
      <c r="O32" s="74"/>
    </row>
    <row r="33">
      <c r="A33" s="39">
        <v>7.0</v>
      </c>
      <c r="B33" s="67" t="s">
        <v>51</v>
      </c>
      <c r="C33" s="23">
        <v>1.0</v>
      </c>
      <c r="D33" s="29" t="s">
        <v>52</v>
      </c>
      <c r="E33" s="68">
        <v>4.0</v>
      </c>
      <c r="F33" s="29" t="s">
        <v>29</v>
      </c>
      <c r="G33" s="69">
        <v>5.0</v>
      </c>
      <c r="H33" s="34">
        <f t="shared" ref="H33:H37" si="13">IF(G33&lt;&gt;"",$E$33*G33,"")</f>
        <v>20</v>
      </c>
      <c r="I33" s="36"/>
      <c r="J33" s="36"/>
      <c r="K33" s="31"/>
      <c r="L33" s="36"/>
      <c r="M33" s="36"/>
      <c r="N33" s="75"/>
      <c r="O33" s="76" t="str">
        <f t="shared" ref="O33:O36" si="14">IF(M33&lt;&gt;"",M33*N33,"")</f>
        <v/>
      </c>
    </row>
    <row r="34">
      <c r="A34" s="39"/>
      <c r="B34" s="32"/>
      <c r="C34" s="23">
        <v>2.0</v>
      </c>
      <c r="D34" s="36"/>
      <c r="E34" s="33"/>
      <c r="F34" s="36"/>
      <c r="G34" s="31"/>
      <c r="H34" s="34" t="str">
        <f t="shared" si="13"/>
        <v/>
      </c>
      <c r="I34" s="36"/>
      <c r="J34" s="36"/>
      <c r="K34" s="31"/>
      <c r="L34" s="36"/>
      <c r="M34" s="36"/>
      <c r="N34" s="75"/>
      <c r="O34" s="76" t="str">
        <f t="shared" si="14"/>
        <v/>
      </c>
    </row>
    <row r="35">
      <c r="A35" s="39"/>
      <c r="B35" s="32"/>
      <c r="C35" s="23">
        <v>3.0</v>
      </c>
      <c r="D35" s="36"/>
      <c r="E35" s="33"/>
      <c r="F35" s="36"/>
      <c r="G35" s="31"/>
      <c r="H35" s="34" t="str">
        <f t="shared" si="13"/>
        <v/>
      </c>
      <c r="I35" s="36"/>
      <c r="J35" s="36"/>
      <c r="K35" s="31"/>
      <c r="L35" s="36"/>
      <c r="M35" s="36"/>
      <c r="N35" s="75"/>
      <c r="O35" s="76" t="str">
        <f t="shared" si="14"/>
        <v/>
      </c>
    </row>
    <row r="36">
      <c r="A36" s="39"/>
      <c r="B36" s="32"/>
      <c r="C36" s="39">
        <v>4.0</v>
      </c>
      <c r="D36" s="36"/>
      <c r="E36" s="33"/>
      <c r="F36" s="36"/>
      <c r="G36" s="31"/>
      <c r="H36" s="34" t="str">
        <f t="shared" si="13"/>
        <v/>
      </c>
      <c r="I36" s="36"/>
      <c r="J36" s="36"/>
      <c r="K36" s="31"/>
      <c r="L36" s="36"/>
      <c r="M36" s="36"/>
      <c r="N36" s="75"/>
      <c r="O36" s="76" t="str">
        <f t="shared" si="14"/>
        <v/>
      </c>
    </row>
    <row r="37">
      <c r="A37" s="39"/>
      <c r="B37" s="14"/>
      <c r="C37" s="40">
        <v>5.0</v>
      </c>
      <c r="D37" s="41"/>
      <c r="E37" s="19"/>
      <c r="F37" s="41"/>
      <c r="G37" s="42"/>
      <c r="H37" s="77" t="str">
        <f t="shared" si="13"/>
        <v/>
      </c>
      <c r="I37" s="41"/>
      <c r="J37" s="41"/>
      <c r="K37" s="42"/>
      <c r="L37" s="41"/>
      <c r="M37" s="41"/>
      <c r="N37" s="78"/>
      <c r="O37" s="79"/>
    </row>
    <row r="38">
      <c r="A38" s="54">
        <v>8.0</v>
      </c>
      <c r="B38" s="61" t="s">
        <v>53</v>
      </c>
      <c r="C38" s="45">
        <v>1.0</v>
      </c>
      <c r="D38" s="62" t="s">
        <v>54</v>
      </c>
      <c r="E38" s="63">
        <v>8.0</v>
      </c>
      <c r="F38" s="62" t="s">
        <v>29</v>
      </c>
      <c r="G38" s="64">
        <v>5.0</v>
      </c>
      <c r="H38" s="80">
        <f t="shared" ref="H38:H39" si="15">IF(G38&lt;&gt;"",$E$38*G38,"")</f>
        <v>40</v>
      </c>
      <c r="I38" s="51"/>
      <c r="J38" s="51"/>
      <c r="K38" s="52"/>
      <c r="L38" s="51"/>
      <c r="M38" s="51"/>
      <c r="N38" s="71"/>
      <c r="O38" s="81" t="str">
        <f t="shared" ref="O38:O41" si="16">IF(M38&lt;&gt;"",M38*N38,"")</f>
        <v/>
      </c>
    </row>
    <row r="39">
      <c r="A39" s="54"/>
      <c r="B39" s="32"/>
      <c r="C39" s="45">
        <v>2.0</v>
      </c>
      <c r="D39" s="62" t="s">
        <v>55</v>
      </c>
      <c r="E39" s="33"/>
      <c r="F39" s="62" t="s">
        <v>56</v>
      </c>
      <c r="G39" s="66">
        <v>7.0</v>
      </c>
      <c r="H39" s="82">
        <f t="shared" si="15"/>
        <v>56</v>
      </c>
      <c r="I39" s="62" t="s">
        <v>57</v>
      </c>
      <c r="J39" s="62" t="s">
        <v>33</v>
      </c>
      <c r="K39" s="65">
        <v>43777.0</v>
      </c>
      <c r="L39" s="62" t="s">
        <v>34</v>
      </c>
      <c r="M39" s="62">
        <v>8.0</v>
      </c>
      <c r="N39" s="66">
        <v>1.0</v>
      </c>
      <c r="O39" s="81">
        <f t="shared" si="16"/>
        <v>8</v>
      </c>
    </row>
    <row r="40">
      <c r="A40" s="54"/>
      <c r="B40" s="32"/>
      <c r="C40" s="54">
        <v>3.0</v>
      </c>
      <c r="D40" s="51"/>
      <c r="E40" s="33"/>
      <c r="F40" s="51"/>
      <c r="G40" s="52"/>
      <c r="H40" s="49" t="str">
        <f>IF(G40&lt;&gt;"",E38*G40*#REF!,"")</f>
        <v/>
      </c>
      <c r="I40" s="51"/>
      <c r="J40" s="51"/>
      <c r="K40" s="52"/>
      <c r="L40" s="51"/>
      <c r="M40" s="51"/>
      <c r="N40" s="71"/>
      <c r="O40" s="81" t="str">
        <f t="shared" si="16"/>
        <v/>
      </c>
    </row>
    <row r="41">
      <c r="A41" s="54"/>
      <c r="B41" s="32"/>
      <c r="C41" s="54">
        <v>4.0</v>
      </c>
      <c r="D41" s="51"/>
      <c r="E41" s="33"/>
      <c r="F41" s="51"/>
      <c r="G41" s="52"/>
      <c r="H41" s="49" t="str">
        <f>IF(G41&lt;&gt;"",E38*G41*#REF!,"")</f>
        <v/>
      </c>
      <c r="I41" s="51"/>
      <c r="J41" s="51"/>
      <c r="K41" s="52"/>
      <c r="L41" s="51"/>
      <c r="M41" s="51"/>
      <c r="N41" s="71"/>
      <c r="O41" s="81" t="str">
        <f t="shared" si="16"/>
        <v/>
      </c>
    </row>
    <row r="42">
      <c r="A42" s="54"/>
      <c r="B42" s="14"/>
      <c r="C42" s="55">
        <v>5.0</v>
      </c>
      <c r="D42" s="56"/>
      <c r="E42" s="19"/>
      <c r="F42" s="56"/>
      <c r="G42" s="57"/>
      <c r="H42" s="57" t="str">
        <f>IF(G42&lt;&gt;"",E38*G42*#REF!,"")</f>
        <v/>
      </c>
      <c r="I42" s="56"/>
      <c r="J42" s="56"/>
      <c r="K42" s="57"/>
      <c r="L42" s="56"/>
      <c r="M42" s="56"/>
      <c r="N42" s="73"/>
      <c r="O42" s="83"/>
    </row>
    <row r="43">
      <c r="A43" s="39">
        <v>9.0</v>
      </c>
      <c r="B43" s="84" t="s">
        <v>58</v>
      </c>
      <c r="C43" s="85">
        <v>1.0</v>
      </c>
      <c r="D43" s="86" t="s">
        <v>59</v>
      </c>
      <c r="E43" s="87">
        <v>8.0</v>
      </c>
      <c r="F43" s="88" t="s">
        <v>60</v>
      </c>
      <c r="G43" s="89">
        <v>7.0</v>
      </c>
      <c r="H43" s="90">
        <f t="shared" ref="H43:H45" si="17">IF(G43&lt;&gt;"",$E$43*G43,"")</f>
        <v>56</v>
      </c>
      <c r="I43" s="29" t="s">
        <v>61</v>
      </c>
      <c r="J43" s="29" t="s">
        <v>33</v>
      </c>
      <c r="K43" s="30">
        <v>43777.0</v>
      </c>
      <c r="L43" s="29" t="s">
        <v>62</v>
      </c>
      <c r="M43" s="29">
        <v>8.0</v>
      </c>
      <c r="N43" s="91">
        <v>1.0</v>
      </c>
      <c r="O43" s="92">
        <f t="shared" ref="O43:O46" si="18">IF(M43&lt;&gt;"",M43*N43,"")</f>
        <v>8</v>
      </c>
    </row>
    <row r="44">
      <c r="A44" s="39"/>
      <c r="B44" s="32"/>
      <c r="C44" s="93">
        <v>2.0</v>
      </c>
      <c r="D44" s="94" t="s">
        <v>63</v>
      </c>
      <c r="E44" s="95">
        <v>8.0</v>
      </c>
      <c r="F44" s="29" t="s">
        <v>64</v>
      </c>
      <c r="G44" s="69">
        <v>7.0</v>
      </c>
      <c r="H44" s="28">
        <f t="shared" si="17"/>
        <v>56</v>
      </c>
      <c r="I44" s="36" t="s">
        <v>61</v>
      </c>
      <c r="J44" s="29" t="s">
        <v>33</v>
      </c>
      <c r="K44" s="30">
        <v>43777.0</v>
      </c>
      <c r="L44" s="29" t="s">
        <v>62</v>
      </c>
      <c r="M44" s="29">
        <v>8.0</v>
      </c>
      <c r="N44" s="91">
        <v>1.0</v>
      </c>
      <c r="O44" s="92">
        <f t="shared" si="18"/>
        <v>8</v>
      </c>
    </row>
    <row r="45">
      <c r="A45" s="39"/>
      <c r="B45" s="14"/>
      <c r="C45" s="96"/>
      <c r="D45" s="97"/>
      <c r="E45" s="98"/>
      <c r="F45" s="99" t="s">
        <v>65</v>
      </c>
      <c r="G45" s="100">
        <v>8.0</v>
      </c>
      <c r="H45" s="101">
        <f t="shared" si="17"/>
        <v>64</v>
      </c>
      <c r="I45" s="36" t="s">
        <v>61</v>
      </c>
      <c r="J45" s="29" t="s">
        <v>33</v>
      </c>
      <c r="K45" s="30">
        <v>43777.0</v>
      </c>
      <c r="L45" s="29" t="s">
        <v>62</v>
      </c>
      <c r="M45" s="29">
        <v>8.0</v>
      </c>
      <c r="N45" s="91">
        <v>1.0</v>
      </c>
      <c r="O45" s="92">
        <f t="shared" si="18"/>
        <v>8</v>
      </c>
    </row>
    <row r="46">
      <c r="A46" s="39"/>
      <c r="B46" s="67"/>
      <c r="C46" s="39">
        <v>4.0</v>
      </c>
      <c r="D46" s="36"/>
      <c r="E46" s="68"/>
      <c r="F46" s="36"/>
      <c r="G46" s="31"/>
      <c r="H46" s="34" t="str">
        <f>IF(G46&lt;&gt;"",E43*G46*#REF!,"")</f>
        <v/>
      </c>
      <c r="I46" s="36"/>
      <c r="J46" s="36"/>
      <c r="K46" s="31"/>
      <c r="L46" s="36"/>
      <c r="M46" s="36"/>
      <c r="N46" s="75"/>
      <c r="O46" s="92" t="str">
        <f t="shared" si="18"/>
        <v/>
      </c>
    </row>
    <row r="47">
      <c r="A47" s="39"/>
      <c r="B47" s="102"/>
      <c r="C47" s="40">
        <v>5.0</v>
      </c>
      <c r="D47" s="41"/>
      <c r="E47" s="100"/>
      <c r="F47" s="41"/>
      <c r="G47" s="42"/>
      <c r="H47" s="42" t="str">
        <f>IF(G47&lt;&gt;"",E43*G47*#REF!,"")</f>
        <v/>
      </c>
      <c r="I47" s="41"/>
      <c r="J47" s="41"/>
      <c r="K47" s="42"/>
      <c r="L47" s="41"/>
      <c r="M47" s="41"/>
      <c r="N47" s="78"/>
      <c r="O47" s="103"/>
    </row>
    <row r="48">
      <c r="A48" s="54">
        <v>10.0</v>
      </c>
      <c r="B48" s="61" t="s">
        <v>66</v>
      </c>
      <c r="C48" s="45">
        <v>1.0</v>
      </c>
      <c r="D48" s="62" t="s">
        <v>50</v>
      </c>
      <c r="E48" s="63">
        <v>6.0</v>
      </c>
      <c r="F48" s="62" t="s">
        <v>67</v>
      </c>
      <c r="G48" s="64">
        <v>3.0</v>
      </c>
      <c r="H48" s="80">
        <f t="shared" ref="H48:H49" si="19">IF(G48&lt;&gt;"",$E$48*G48,"")</f>
        <v>18</v>
      </c>
      <c r="I48" s="51"/>
      <c r="J48" s="51"/>
      <c r="K48" s="52"/>
      <c r="L48" s="51"/>
      <c r="M48" s="51"/>
      <c r="N48" s="71"/>
      <c r="O48" s="81" t="str">
        <f t="shared" ref="O48:O51" si="20">IF(M48&lt;&gt;"",M48*N48,"")</f>
        <v/>
      </c>
    </row>
    <row r="49">
      <c r="A49" s="54"/>
      <c r="B49" s="32"/>
      <c r="C49" s="45">
        <v>2.0</v>
      </c>
      <c r="D49" s="62" t="s">
        <v>68</v>
      </c>
      <c r="E49" s="33"/>
      <c r="F49" s="62" t="s">
        <v>29</v>
      </c>
      <c r="G49" s="66">
        <v>4.0</v>
      </c>
      <c r="H49" s="82">
        <f t="shared" si="19"/>
        <v>24</v>
      </c>
      <c r="I49" s="51"/>
      <c r="J49" s="51"/>
      <c r="K49" s="52"/>
      <c r="L49" s="51"/>
      <c r="M49" s="51"/>
      <c r="N49" s="71"/>
      <c r="O49" s="81" t="str">
        <f t="shared" si="20"/>
        <v/>
      </c>
    </row>
    <row r="50">
      <c r="A50" s="54"/>
      <c r="B50" s="32"/>
      <c r="C50" s="54">
        <v>3.0</v>
      </c>
      <c r="D50" s="51"/>
      <c r="E50" s="33"/>
      <c r="F50" s="51"/>
      <c r="G50" s="52"/>
      <c r="H50" s="49"/>
      <c r="I50" s="51"/>
      <c r="J50" s="51"/>
      <c r="K50" s="52"/>
      <c r="L50" s="51"/>
      <c r="M50" s="51"/>
      <c r="N50" s="71"/>
      <c r="O50" s="81" t="str">
        <f t="shared" si="20"/>
        <v/>
      </c>
    </row>
    <row r="51">
      <c r="A51" s="54"/>
      <c r="B51" s="32"/>
      <c r="C51" s="54">
        <v>4.0</v>
      </c>
      <c r="D51" s="51"/>
      <c r="E51" s="33"/>
      <c r="F51" s="51"/>
      <c r="G51" s="52"/>
      <c r="H51" s="49"/>
      <c r="I51" s="51"/>
      <c r="J51" s="51"/>
      <c r="K51" s="52"/>
      <c r="L51" s="51"/>
      <c r="M51" s="51"/>
      <c r="N51" s="71"/>
      <c r="O51" s="81" t="str">
        <f t="shared" si="20"/>
        <v/>
      </c>
    </row>
    <row r="52">
      <c r="A52" s="54"/>
      <c r="B52" s="14"/>
      <c r="C52" s="55">
        <v>5.0</v>
      </c>
      <c r="D52" s="56"/>
      <c r="E52" s="19"/>
      <c r="F52" s="56"/>
      <c r="G52" s="57"/>
      <c r="H52" s="57"/>
      <c r="I52" s="56"/>
      <c r="J52" s="56"/>
      <c r="K52" s="57"/>
      <c r="L52" s="56"/>
      <c r="M52" s="56"/>
      <c r="N52" s="73"/>
      <c r="O52" s="83"/>
    </row>
    <row r="53">
      <c r="A53" s="39">
        <v>11.0</v>
      </c>
      <c r="B53" s="67" t="s">
        <v>69</v>
      </c>
      <c r="C53" s="23">
        <v>1.0</v>
      </c>
      <c r="D53" s="29" t="s">
        <v>70</v>
      </c>
      <c r="E53" s="68">
        <v>9.0</v>
      </c>
      <c r="F53" s="29" t="s">
        <v>71</v>
      </c>
      <c r="G53" s="69">
        <v>6.0</v>
      </c>
      <c r="H53" s="28">
        <f>IF(G53&lt;&gt;"",$E$53*G53,"")</f>
        <v>54</v>
      </c>
      <c r="I53" s="29" t="s">
        <v>72</v>
      </c>
      <c r="J53" s="29" t="s">
        <v>73</v>
      </c>
      <c r="K53" s="30">
        <v>43777.0</v>
      </c>
      <c r="L53" s="29" t="s">
        <v>74</v>
      </c>
      <c r="M53" s="29">
        <v>9.0</v>
      </c>
      <c r="N53" s="91">
        <v>2.0</v>
      </c>
      <c r="O53" s="92">
        <f t="shared" ref="O53:O56" si="21">IF(M53&lt;&gt;"",M53*N53,"")</f>
        <v>18</v>
      </c>
    </row>
    <row r="54">
      <c r="A54" s="39"/>
      <c r="B54" s="32"/>
      <c r="C54" s="23">
        <v>2.0</v>
      </c>
      <c r="D54" s="29"/>
      <c r="E54" s="33"/>
      <c r="F54" s="29" t="s">
        <v>75</v>
      </c>
      <c r="G54" s="69">
        <v>7.0</v>
      </c>
      <c r="H54" s="28">
        <f>G54*E53</f>
        <v>63</v>
      </c>
      <c r="I54" s="29" t="s">
        <v>72</v>
      </c>
      <c r="J54" s="29" t="s">
        <v>73</v>
      </c>
      <c r="K54" s="30">
        <v>43777.0</v>
      </c>
      <c r="L54" s="29" t="s">
        <v>74</v>
      </c>
      <c r="M54" s="29">
        <v>9.0</v>
      </c>
      <c r="N54" s="91">
        <v>3.0</v>
      </c>
      <c r="O54" s="92">
        <f t="shared" si="21"/>
        <v>27</v>
      </c>
    </row>
    <row r="55">
      <c r="A55" s="39"/>
      <c r="B55" s="32"/>
      <c r="C55" s="23">
        <v>3.0</v>
      </c>
      <c r="D55" s="36"/>
      <c r="E55" s="33"/>
      <c r="F55" s="29"/>
      <c r="G55" s="69"/>
      <c r="H55" s="34"/>
      <c r="I55" s="36"/>
      <c r="J55" s="36"/>
      <c r="K55" s="31"/>
      <c r="L55" s="36"/>
      <c r="M55" s="36"/>
      <c r="N55" s="75"/>
      <c r="O55" s="92" t="str">
        <f t="shared" si="21"/>
        <v/>
      </c>
    </row>
    <row r="56">
      <c r="A56" s="39"/>
      <c r="B56" s="32"/>
      <c r="C56" s="39">
        <v>4.0</v>
      </c>
      <c r="D56" s="36"/>
      <c r="E56" s="33"/>
      <c r="F56" s="36"/>
      <c r="G56" s="31"/>
      <c r="H56" s="34"/>
      <c r="I56" s="36"/>
      <c r="J56" s="36"/>
      <c r="K56" s="31"/>
      <c r="L56" s="36"/>
      <c r="M56" s="36"/>
      <c r="N56" s="75"/>
      <c r="O56" s="92" t="str">
        <f t="shared" si="21"/>
        <v/>
      </c>
    </row>
    <row r="57">
      <c r="A57" s="39"/>
      <c r="B57" s="14"/>
      <c r="C57" s="39">
        <v>5.0</v>
      </c>
      <c r="D57" s="104"/>
      <c r="E57" s="19"/>
      <c r="F57" s="41"/>
      <c r="G57" s="42"/>
      <c r="H57" s="42"/>
      <c r="I57" s="41"/>
      <c r="J57" s="41"/>
      <c r="K57" s="42"/>
      <c r="L57" s="41"/>
      <c r="M57" s="41"/>
      <c r="N57" s="78"/>
      <c r="O57" s="103"/>
    </row>
    <row r="58">
      <c r="A58" s="54">
        <v>12.0</v>
      </c>
      <c r="B58" s="105" t="s">
        <v>76</v>
      </c>
      <c r="C58" s="106">
        <v>1.0</v>
      </c>
      <c r="D58" s="86" t="s">
        <v>77</v>
      </c>
      <c r="E58" s="87">
        <v>8.0</v>
      </c>
      <c r="F58" s="88" t="s">
        <v>78</v>
      </c>
      <c r="G58" s="89">
        <v>8.0</v>
      </c>
      <c r="H58" s="90">
        <f>IF(G58&lt;&gt;"",$E$58*G58,"")</f>
        <v>64</v>
      </c>
      <c r="I58" s="62" t="s">
        <v>79</v>
      </c>
      <c r="J58" s="62" t="s">
        <v>73</v>
      </c>
      <c r="K58" s="65">
        <v>43778.0</v>
      </c>
      <c r="L58" s="62" t="s">
        <v>80</v>
      </c>
      <c r="M58" s="62">
        <v>8.0</v>
      </c>
      <c r="N58" s="66">
        <v>2.0</v>
      </c>
      <c r="O58" s="81">
        <f t="shared" ref="O58:O61" si="22">IF(M58&lt;&gt;"",M58*N58,"")</f>
        <v>16</v>
      </c>
    </row>
    <row r="59">
      <c r="A59" s="54"/>
      <c r="B59" s="13"/>
      <c r="C59" s="107"/>
      <c r="D59" s="108"/>
      <c r="E59" s="98"/>
      <c r="F59" s="99" t="s">
        <v>81</v>
      </c>
      <c r="G59" s="100">
        <v>9.0</v>
      </c>
      <c r="H59" s="101">
        <f>G59*E58</f>
        <v>72</v>
      </c>
      <c r="I59" s="62" t="s">
        <v>82</v>
      </c>
      <c r="J59" s="62" t="s">
        <v>17</v>
      </c>
      <c r="K59" s="65">
        <v>43776.0</v>
      </c>
      <c r="L59" s="62" t="s">
        <v>83</v>
      </c>
      <c r="M59" s="62">
        <v>8.0</v>
      </c>
      <c r="N59" s="66">
        <v>3.0</v>
      </c>
      <c r="O59" s="81">
        <f t="shared" si="22"/>
        <v>24</v>
      </c>
    </row>
    <row r="60">
      <c r="A60" s="54"/>
      <c r="B60" s="61"/>
      <c r="C60" s="45">
        <v>3.0</v>
      </c>
      <c r="D60" s="51"/>
      <c r="E60" s="63"/>
      <c r="F60" s="62"/>
      <c r="G60" s="64"/>
      <c r="H60" s="49"/>
      <c r="I60" s="51"/>
      <c r="J60" s="51"/>
      <c r="K60" s="52"/>
      <c r="L60" s="51"/>
      <c r="M60" s="51"/>
      <c r="N60" s="71"/>
      <c r="O60" s="81" t="str">
        <f t="shared" si="22"/>
        <v/>
      </c>
    </row>
    <row r="61">
      <c r="A61" s="54"/>
      <c r="B61" s="61"/>
      <c r="C61" s="54">
        <v>4.0</v>
      </c>
      <c r="D61" s="51"/>
      <c r="E61" s="63"/>
      <c r="F61" s="51"/>
      <c r="G61" s="52"/>
      <c r="H61" s="49"/>
      <c r="I61" s="51"/>
      <c r="J61" s="51"/>
      <c r="K61" s="52"/>
      <c r="L61" s="51"/>
      <c r="M61" s="51"/>
      <c r="N61" s="71"/>
      <c r="O61" s="81" t="str">
        <f t="shared" si="22"/>
        <v/>
      </c>
    </row>
    <row r="62">
      <c r="A62" s="54"/>
      <c r="B62" s="109"/>
      <c r="C62" s="55">
        <v>5.0</v>
      </c>
      <c r="D62" s="56"/>
      <c r="E62" s="110"/>
      <c r="F62" s="56"/>
      <c r="G62" s="57"/>
      <c r="H62" s="57"/>
      <c r="I62" s="56"/>
      <c r="J62" s="56"/>
      <c r="K62" s="57"/>
      <c r="L62" s="56"/>
      <c r="M62" s="56"/>
      <c r="N62" s="73"/>
      <c r="O62" s="83"/>
    </row>
  </sheetData>
  <mergeCells count="31">
    <mergeCell ref="E18:E22"/>
    <mergeCell ref="E23:E27"/>
    <mergeCell ref="B33:B37"/>
    <mergeCell ref="B23:B27"/>
    <mergeCell ref="B28:B32"/>
    <mergeCell ref="E8:E12"/>
    <mergeCell ref="E3:E7"/>
    <mergeCell ref="E13:E17"/>
    <mergeCell ref="A1:A2"/>
    <mergeCell ref="B38:B42"/>
    <mergeCell ref="B43:B45"/>
    <mergeCell ref="B48:B52"/>
    <mergeCell ref="B53:B57"/>
    <mergeCell ref="B58:B59"/>
    <mergeCell ref="E38:E42"/>
    <mergeCell ref="E48:E52"/>
    <mergeCell ref="E53:E57"/>
    <mergeCell ref="L1:N1"/>
    <mergeCell ref="I1:K1"/>
    <mergeCell ref="H1:H2"/>
    <mergeCell ref="O1:O2"/>
    <mergeCell ref="B8:B12"/>
    <mergeCell ref="B3:B7"/>
    <mergeCell ref="B1:B2"/>
    <mergeCell ref="D1:E1"/>
    <mergeCell ref="F1:G1"/>
    <mergeCell ref="C1:C2"/>
    <mergeCell ref="B13:B17"/>
    <mergeCell ref="B18:B22"/>
    <mergeCell ref="E33:E37"/>
    <mergeCell ref="E28:E32"/>
  </mergeCells>
  <drawing r:id="rId1"/>
</worksheet>
</file>