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20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PatData!$A$1:$P$763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PatData!$A$1:$P$763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O5" i="14" l="1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6" i="27" l="1"/>
  <c r="J7" i="27"/>
  <c r="J5" i="27"/>
  <c r="N30" i="81" l="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I9" i="12" l="1"/>
  <c r="I10" i="12"/>
  <c r="I11" i="12"/>
  <c r="I12" i="12"/>
  <c r="I13" i="12"/>
  <c r="I14" i="12"/>
  <c r="I15" i="12"/>
  <c r="I16" i="12"/>
  <c r="I17" i="12"/>
  <c r="I18" i="12"/>
  <c r="I19" i="12"/>
  <c r="H9" i="12"/>
  <c r="H10" i="12"/>
  <c r="H11" i="12"/>
  <c r="H12" i="12"/>
  <c r="H13" i="12"/>
  <c r="H14" i="12"/>
  <c r="H15" i="12"/>
  <c r="H16" i="12"/>
  <c r="H17" i="12"/>
  <c r="H18" i="12"/>
  <c r="H19" i="12"/>
  <c r="J3" i="14" l="1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 l="1"/>
  <c r="C1" i="83"/>
  <c r="D1" i="83"/>
  <c r="E1" i="83" s="1"/>
  <c r="F1" i="83" s="1"/>
  <c r="G1" i="83" s="1"/>
  <c r="H1" i="83" s="1"/>
  <c r="I1" i="83" s="1"/>
  <c r="J1" i="83" s="1"/>
  <c r="K1" i="83" s="1"/>
  <c r="L1" i="83" s="1"/>
  <c r="M1" i="83" s="1"/>
  <c r="N1" i="83" s="1"/>
  <c r="O1" i="83" s="1"/>
  <c r="P1" i="83" s="1"/>
  <c r="Q1" i="83" s="1"/>
  <c r="R1" i="83" s="1"/>
  <c r="S1" i="83" s="1"/>
  <c r="T1" i="83" s="1"/>
  <c r="U1" i="83" s="1"/>
  <c r="V1" i="83" s="1"/>
  <c r="W1" i="83" s="1"/>
  <c r="X1" i="83" s="1"/>
  <c r="Y1" i="83" s="1"/>
  <c r="Z1" i="83" s="1"/>
  <c r="AA1" i="83" s="1"/>
  <c r="AB1" i="83" s="1"/>
  <c r="AC1" i="83" s="1"/>
  <c r="AD1" i="83" s="1"/>
  <c r="AE1" i="83" s="1"/>
  <c r="AF1" i="83" s="1"/>
  <c r="AG1" i="83" s="1"/>
  <c r="AH1" i="83" s="1"/>
  <c r="AI1" i="83" s="1"/>
  <c r="AJ1" i="83" s="1"/>
  <c r="AK1" i="83" s="1"/>
  <c r="AL1" i="83" s="1"/>
  <c r="AM1" i="83" s="1"/>
  <c r="AN1" i="83" s="1"/>
  <c r="AO1" i="83" s="1"/>
  <c r="AP1" i="83" s="1"/>
  <c r="AQ1" i="83" s="1"/>
  <c r="AR1" i="83" s="1"/>
  <c r="AS1" i="83" s="1"/>
  <c r="AT1" i="83" s="1"/>
  <c r="AU1" i="83" s="1"/>
  <c r="AV1" i="83" s="1"/>
  <c r="AW1" i="83" s="1"/>
  <c r="AX1" i="83" s="1"/>
  <c r="AY1" i="83" s="1"/>
  <c r="B1" i="83"/>
  <c r="F3" i="21" l="1"/>
  <c r="F21" i="21"/>
  <c r="C43" i="3" l="1"/>
  <c r="J11" i="33"/>
  <c r="C34" i="49"/>
  <c r="K6" i="27" l="1"/>
  <c r="K7" i="27"/>
  <c r="K5" i="27"/>
  <c r="AE3" i="45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4" i="27" l="1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24" i="21" l="1"/>
  <c r="E10" i="21"/>
  <c r="E15" i="21"/>
  <c r="V8" i="21" l="1"/>
  <c r="V9" i="21"/>
  <c r="V10" i="21"/>
  <c r="V12" i="21"/>
  <c r="V13" i="21"/>
  <c r="V15" i="21"/>
  <c r="V17" i="21"/>
  <c r="V18" i="21"/>
  <c r="V19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J18" i="12"/>
  <c r="J17" i="12"/>
  <c r="J16" i="12"/>
  <c r="J15" i="12"/>
  <c r="J14" i="12"/>
  <c r="J13" i="12"/>
  <c r="J12" i="12"/>
  <c r="J11" i="12"/>
  <c r="J10" i="12"/>
  <c r="J9" i="12"/>
  <c r="B29" i="6"/>
  <c r="B13" i="6"/>
  <c r="B8" i="9"/>
  <c r="F18" i="19"/>
  <c r="D9" i="49"/>
  <c r="D23" i="49"/>
  <c r="D25" i="49"/>
  <c r="D24" i="49"/>
  <c r="N10" i="39"/>
  <c r="B27" i="6"/>
  <c r="D8" i="49"/>
  <c r="U13" i="11" l="1"/>
  <c r="U12" i="11"/>
  <c r="B80" i="88" l="1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 l="1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6" i="14" l="1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2" i="14"/>
  <c r="BB29" i="14"/>
  <c r="BB9" i="14"/>
  <c r="BB8" i="14"/>
  <c r="BB30" i="14"/>
  <c r="BB25" i="14"/>
  <c r="BB27" i="14"/>
  <c r="BB26" i="14"/>
  <c r="BB7" i="14"/>
  <c r="BB10" i="14"/>
  <c r="BB6" i="14"/>
  <c r="BB24" i="14"/>
  <c r="BB21" i="14"/>
  <c r="BB5" i="14"/>
  <c r="BB28" i="14"/>
  <c r="BB4" i="14"/>
  <c r="BB20" i="14"/>
  <c r="BB18" i="14"/>
  <c r="BB19" i="14"/>
  <c r="BB14" i="14"/>
  <c r="BB22" i="14"/>
  <c r="BB23" i="14"/>
  <c r="BB11" i="14"/>
  <c r="BB13" i="14"/>
  <c r="BB15" i="14"/>
  <c r="BB31" i="14"/>
  <c r="BB16" i="14"/>
  <c r="BB17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5" i="9"/>
  <c r="BB2" i="14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G24" i="21" l="1"/>
  <c r="G23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G21" i="21" l="1"/>
  <c r="AA21" i="21" s="1"/>
  <c r="H6" i="21"/>
  <c r="W14" i="21"/>
  <c r="V5" i="21"/>
  <c r="C7" i="45"/>
  <c r="V21" i="21" l="1"/>
  <c r="G22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1" i="74"/>
  <c r="C52" i="74" l="1"/>
  <c r="H51" i="74"/>
  <c r="K51" i="74"/>
  <c r="M53" i="74"/>
  <c r="N53" i="74" s="1"/>
  <c r="J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7" i="24"/>
  <c r="J5" i="24"/>
  <c r="J3" i="24"/>
  <c r="J6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H17" i="21" l="1"/>
  <c r="B24" i="28" s="1"/>
  <c r="D17" i="21"/>
  <c r="AA16" i="2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B24" i="31" l="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29"/>
  <c r="I27" i="30"/>
  <c r="I27" i="31"/>
  <c r="I27" i="28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13" i="11"/>
  <c r="W24" i="11"/>
  <c r="W7" i="11"/>
  <c r="W31" i="11"/>
  <c r="W16" i="11"/>
  <c r="W28" i="11"/>
  <c r="W14" i="11"/>
  <c r="W26" i="11"/>
  <c r="W29" i="11"/>
  <c r="W17" i="11"/>
  <c r="W6" i="11"/>
  <c r="W20" i="11"/>
  <c r="W35" i="11"/>
  <c r="W18" i="11"/>
  <c r="W22" i="11"/>
  <c r="W33" i="11"/>
  <c r="W23" i="11"/>
  <c r="W12" i="11"/>
  <c r="W34" i="11"/>
  <c r="W32" i="11"/>
  <c r="W5" i="11"/>
  <c r="W19" i="11"/>
  <c r="W9" i="11"/>
  <c r="W8" i="11"/>
  <c r="W30" i="11"/>
  <c r="W27" i="11"/>
  <c r="W21" i="11"/>
  <c r="W10" i="11"/>
  <c r="W11" i="11"/>
  <c r="W25" i="11"/>
  <c r="W15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14" i="14"/>
  <c r="BF5" i="14"/>
  <c r="BF8" i="14"/>
  <c r="BF24" i="14"/>
  <c r="BF4" i="14"/>
  <c r="BF23" i="14"/>
  <c r="BF29" i="14"/>
  <c r="BF3" i="14"/>
  <c r="BF28" i="14"/>
  <c r="BF16" i="14"/>
  <c r="BF20" i="14"/>
  <c r="BF7" i="14"/>
  <c r="BF13" i="14"/>
  <c r="BF25" i="14"/>
  <c r="BF19" i="14"/>
  <c r="BF31" i="14"/>
  <c r="BF27" i="14"/>
  <c r="BF21" i="14"/>
  <c r="BF15" i="14"/>
  <c r="BF22" i="14"/>
  <c r="BF18" i="14"/>
  <c r="BF26" i="14"/>
  <c r="BF17" i="14"/>
  <c r="BF11" i="14"/>
  <c r="BF9" i="14"/>
  <c r="BF10" i="14"/>
  <c r="BF12" i="14"/>
  <c r="BF30" i="14"/>
  <c r="BF6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AM32" i="45" l="1"/>
  <c r="AO32" i="45"/>
  <c r="AS32" i="45"/>
  <c r="AN32" i="45"/>
  <c r="AP32" i="45"/>
  <c r="AQ32" i="45"/>
  <c r="AU32" i="45"/>
  <c r="AW32" i="45"/>
  <c r="AV32" i="45"/>
  <c r="AX32" i="45"/>
  <c r="AT32" i="45"/>
  <c r="AR32" i="45"/>
  <c r="O37" i="39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7" i="45"/>
  <c r="AH24" i="45"/>
  <c r="AH26" i="45"/>
  <c r="AH29" i="45"/>
  <c r="AH30" i="45"/>
  <c r="AH25" i="45"/>
  <c r="AH28" i="45"/>
  <c r="G4" i="87"/>
  <c r="AH31" i="45"/>
  <c r="AH23" i="45"/>
  <c r="F141" i="9" l="1"/>
  <c r="L141" i="9" s="1"/>
  <c r="F140" i="9"/>
  <c r="L140" i="9" s="1"/>
  <c r="AM17" i="45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47" i="87" s="1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AN8" i="12" s="1"/>
  <c r="T51" i="9" s="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I8" i="12"/>
  <c r="H8" i="12"/>
  <c r="H7" i="12"/>
  <c r="I7" i="12"/>
  <c r="B115" i="9"/>
  <c r="H6" i="12"/>
  <c r="I6" i="12"/>
  <c r="H5" i="12"/>
  <c r="I5" i="12"/>
  <c r="G57" i="87" l="1"/>
  <c r="M57" i="87"/>
  <c r="A57" i="87"/>
  <c r="AN7" i="12"/>
  <c r="T50" i="9" s="1"/>
  <c r="AN6" i="12"/>
  <c r="T49" i="9" s="1"/>
  <c r="C61" i="87"/>
  <c r="O61" i="87"/>
  <c r="I61" i="87"/>
  <c r="C50" i="87"/>
  <c r="I50" i="87"/>
  <c r="O50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M46" i="87"/>
  <c r="A46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3" i="45"/>
  <c r="G24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 l="1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58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 s="1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7" i="16" l="1"/>
  <c r="F29" i="10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T16" i="12"/>
  <c r="T15" i="12"/>
  <c r="Q15" i="12"/>
  <c r="R15" i="12" s="1"/>
  <c r="A34" i="11"/>
  <c r="B24" i="6"/>
  <c r="N3" i="13" s="1"/>
  <c r="R16" i="12" l="1"/>
  <c r="J6" i="33"/>
  <c r="I10" i="33"/>
  <c r="J4" i="56"/>
  <c r="N9" i="39"/>
  <c r="H4" i="50"/>
  <c r="J4" i="58"/>
  <c r="H4" i="60"/>
  <c r="I4" i="17"/>
  <c r="K4" i="20"/>
  <c r="I4" i="10"/>
  <c r="A35" i="11"/>
  <c r="M1" i="74"/>
  <c r="F5" i="3" l="1"/>
  <c r="G5" i="3" s="1"/>
  <c r="Y18" i="12"/>
  <c r="Y17" i="12"/>
  <c r="Y16" i="12"/>
  <c r="Y15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AK14" i="12"/>
  <c r="Y14" i="12"/>
  <c r="X19" i="12"/>
  <c r="X14" i="12"/>
  <c r="AC14" i="12"/>
  <c r="AB14" i="12"/>
  <c r="F23" i="20"/>
  <c r="F24" i="20"/>
  <c r="W6" i="21"/>
  <c r="W5" i="21"/>
  <c r="Y6" i="21"/>
  <c r="AG19" i="12"/>
  <c r="AG14" i="12"/>
  <c r="AG12" i="12"/>
  <c r="AH18" i="12"/>
  <c r="D25" i="3"/>
  <c r="D8" i="3"/>
  <c r="E25" i="3"/>
  <c r="E24" i="3"/>
  <c r="B5" i="28"/>
  <c r="J8" i="12"/>
  <c r="J7" i="12"/>
  <c r="J6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I19" i="32"/>
  <c r="I15" i="32"/>
  <c r="E38" i="21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6" i="9"/>
  <c r="B64" i="9"/>
  <c r="B78" i="9"/>
  <c r="B67" i="9"/>
  <c r="B63" i="9"/>
  <c r="B65" i="9"/>
  <c r="B77" i="9"/>
  <c r="B62" i="9"/>
  <c r="B60" i="9"/>
  <c r="B59" i="9"/>
  <c r="B58" i="9"/>
  <c r="A30" i="29" l="1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K22" i="14" s="1"/>
  <c r="M22" i="14" s="1"/>
  <c r="T22" i="14"/>
  <c r="U22" i="14"/>
  <c r="J29" i="13"/>
  <c r="H23" i="14"/>
  <c r="K23" i="14" s="1"/>
  <c r="M23" i="14" s="1"/>
  <c r="Q23" i="14"/>
  <c r="S23" i="14"/>
  <c r="U23" i="14"/>
  <c r="J30" i="13"/>
  <c r="H24" i="14"/>
  <c r="K24" i="14" s="1"/>
  <c r="M24" i="14" s="1"/>
  <c r="Q24" i="14"/>
  <c r="AA24" i="14" s="1"/>
  <c r="T24" i="14"/>
  <c r="U24" i="14"/>
  <c r="J31" i="13"/>
  <c r="H25" i="14"/>
  <c r="K25" i="14" s="1"/>
  <c r="M25" i="14" s="1"/>
  <c r="Q25" i="14"/>
  <c r="J32" i="13"/>
  <c r="H26" i="14"/>
  <c r="K26" i="14" s="1"/>
  <c r="M26" i="14" s="1"/>
  <c r="Q26" i="14"/>
  <c r="T26" i="14"/>
  <c r="J33" i="13"/>
  <c r="H27" i="14"/>
  <c r="K27" i="14" s="1"/>
  <c r="M27" i="14" s="1"/>
  <c r="Q27" i="14"/>
  <c r="AA27" i="14" s="1"/>
  <c r="U27" i="14"/>
  <c r="J34" i="13"/>
  <c r="H28" i="14"/>
  <c r="K28" i="14" s="1"/>
  <c r="M28" i="14" s="1"/>
  <c r="Q28" i="14"/>
  <c r="S28" i="14"/>
  <c r="J35" i="13"/>
  <c r="H29" i="14"/>
  <c r="K29" i="14" s="1"/>
  <c r="M29" i="14" s="1"/>
  <c r="Q29" i="14"/>
  <c r="T29" i="14"/>
  <c r="J36" i="13"/>
  <c r="H30" i="14"/>
  <c r="K30" i="14" s="1"/>
  <c r="M30" i="14" s="1"/>
  <c r="Q30" i="14"/>
  <c r="T30" i="14"/>
  <c r="J37" i="13"/>
  <c r="H31" i="14"/>
  <c r="K31" i="14" s="1"/>
  <c r="M31" i="14" s="1"/>
  <c r="Q31" i="14"/>
  <c r="J38" i="13"/>
  <c r="Y28" i="14" l="1"/>
  <c r="P44" i="9" s="1"/>
  <c r="BK28" i="14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T31" i="14"/>
  <c r="U30" i="14"/>
  <c r="S29" i="14"/>
  <c r="U28" i="14"/>
  <c r="T27" i="14"/>
  <c r="S27" i="14"/>
  <c r="S26" i="14"/>
  <c r="U25" i="14"/>
  <c r="T25" i="14"/>
  <c r="S24" i="14"/>
  <c r="Q22" i="14"/>
  <c r="AA22" i="14" s="1"/>
  <c r="N28" i="14"/>
  <c r="Y31" i="14" l="1"/>
  <c r="P47" i="9" s="1"/>
  <c r="BK31" i="14"/>
  <c r="Y30" i="14"/>
  <c r="P46" i="9" s="1"/>
  <c r="BK30" i="14"/>
  <c r="Y29" i="14"/>
  <c r="P45" i="9" s="1"/>
  <c r="BK29" i="14"/>
  <c r="Y27" i="14"/>
  <c r="P43" i="9" s="1"/>
  <c r="BK27" i="14"/>
  <c r="Y26" i="14"/>
  <c r="P42" i="9" s="1"/>
  <c r="BK26" i="14"/>
  <c r="Y25" i="14"/>
  <c r="P41" i="9" s="1"/>
  <c r="BK25" i="14"/>
  <c r="Y24" i="14"/>
  <c r="P40" i="9" s="1"/>
  <c r="BK24" i="14"/>
  <c r="Y23" i="14"/>
  <c r="P39" i="9" s="1"/>
  <c r="BK23" i="14"/>
  <c r="Y22" i="14"/>
  <c r="P38" i="9" s="1"/>
  <c r="BK22" i="14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3" i="14"/>
  <c r="N29" i="14"/>
  <c r="N24" i="14"/>
  <c r="N30" i="14"/>
  <c r="N25" i="14"/>
  <c r="B44" i="9"/>
  <c r="N31" i="14"/>
  <c r="N27" i="14"/>
  <c r="N22" i="14"/>
  <c r="N26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1" i="9"/>
  <c r="B46" i="9"/>
  <c r="B39" i="9"/>
  <c r="B42" i="9"/>
  <c r="B38" i="9"/>
  <c r="B47" i="9"/>
  <c r="B40" i="9"/>
  <c r="B43" i="9"/>
  <c r="B45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42" i="74"/>
  <c r="C27" i="74"/>
  <c r="C39" i="74"/>
  <c r="C24" i="74"/>
  <c r="C48" i="74"/>
  <c r="C33" i="74"/>
  <c r="C30" i="74"/>
  <c r="C36" i="74"/>
  <c r="C45" i="74"/>
  <c r="C35" i="74" l="1"/>
  <c r="C47" i="74"/>
  <c r="C38" i="74"/>
  <c r="C50" i="74"/>
  <c r="C29" i="74"/>
  <c r="C41" i="74"/>
  <c r="C44" i="74"/>
  <c r="C26" i="74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G36" i="74"/>
  <c r="I33" i="74"/>
  <c r="G33" i="74"/>
  <c r="G45" i="74"/>
  <c r="I45" i="74"/>
  <c r="I27" i="74"/>
  <c r="G39" i="74"/>
  <c r="I39" i="74"/>
  <c r="G48" i="74"/>
  <c r="I48" i="74"/>
  <c r="I30" i="74"/>
  <c r="G30" i="74"/>
  <c r="G42" i="74"/>
  <c r="I42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N33" i="74" l="1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2" i="57"/>
  <c r="B41" i="57"/>
  <c r="B39" i="57"/>
  <c r="B43" i="57"/>
  <c r="B40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AZ34" i="45"/>
  <c r="AY34" i="45" s="1"/>
  <c r="AL34" i="45"/>
  <c r="AZ33" i="45"/>
  <c r="AY33" i="45" s="1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AX35" i="45" l="1"/>
  <c r="AM35" i="45"/>
  <c r="AQ35" i="45"/>
  <c r="AT35" i="45"/>
  <c r="AU35" i="45"/>
  <c r="AV35" i="45"/>
  <c r="AN35" i="45"/>
  <c r="AW35" i="45"/>
  <c r="AO35" i="45"/>
  <c r="AR35" i="45"/>
  <c r="AS35" i="45"/>
  <c r="AP35" i="45"/>
  <c r="AW34" i="45"/>
  <c r="AM34" i="45"/>
  <c r="AN34" i="45"/>
  <c r="AR34" i="45"/>
  <c r="AX34" i="45"/>
  <c r="AO34" i="45"/>
  <c r="AQ34" i="45"/>
  <c r="AT34" i="45"/>
  <c r="AV34" i="45"/>
  <c r="AP34" i="45"/>
  <c r="AS34" i="45"/>
  <c r="AU34" i="45"/>
  <c r="AM33" i="45"/>
  <c r="AN33" i="45"/>
  <c r="AO33" i="45"/>
  <c r="AP33" i="45"/>
  <c r="AQ33" i="45"/>
  <c r="AR33" i="45"/>
  <c r="AS33" i="45"/>
  <c r="AU33" i="45"/>
  <c r="AV33" i="45"/>
  <c r="AW33" i="45"/>
  <c r="AX33" i="45"/>
  <c r="AT33" i="45"/>
  <c r="AN31" i="45"/>
  <c r="AU31" i="45"/>
  <c r="AV31" i="45"/>
  <c r="AR31" i="45"/>
  <c r="AX31" i="45"/>
  <c r="AS31" i="45"/>
  <c r="AM31" i="45"/>
  <c r="AO31" i="45"/>
  <c r="AP31" i="45"/>
  <c r="AT31" i="45"/>
  <c r="AW31" i="45"/>
  <c r="AQ31" i="45"/>
  <c r="AM30" i="45"/>
  <c r="AN30" i="45"/>
  <c r="AO30" i="45"/>
  <c r="AS30" i="45"/>
  <c r="AT30" i="45"/>
  <c r="AW30" i="45"/>
  <c r="AX30" i="45"/>
  <c r="AQ30" i="45"/>
  <c r="AU30" i="45"/>
  <c r="AP30" i="45"/>
  <c r="AR30" i="45"/>
  <c r="AV30" i="45"/>
  <c r="AM29" i="45"/>
  <c r="AN29" i="45"/>
  <c r="AP29" i="45"/>
  <c r="AO29" i="45"/>
  <c r="AQ29" i="45"/>
  <c r="AR29" i="45"/>
  <c r="AS29" i="45"/>
  <c r="AT29" i="45"/>
  <c r="AU29" i="45"/>
  <c r="AX29" i="45"/>
  <c r="AW29" i="45"/>
  <c r="AV29" i="45"/>
  <c r="AM28" i="45"/>
  <c r="AU28" i="45"/>
  <c r="AR28" i="45"/>
  <c r="AX28" i="45"/>
  <c r="AN28" i="45"/>
  <c r="AV28" i="45"/>
  <c r="AQ28" i="45"/>
  <c r="AW28" i="45"/>
  <c r="AO28" i="45"/>
  <c r="AP28" i="45"/>
  <c r="AT28" i="45"/>
  <c r="AS28" i="45"/>
  <c r="AM27" i="45"/>
  <c r="AN27" i="45"/>
  <c r="AO27" i="45"/>
  <c r="AP27" i="45"/>
  <c r="AT27" i="45"/>
  <c r="AW27" i="45"/>
  <c r="AS27" i="45"/>
  <c r="AX27" i="45"/>
  <c r="AQ27" i="45"/>
  <c r="AU27" i="45"/>
  <c r="AV27" i="45"/>
  <c r="AR27" i="45"/>
  <c r="AM26" i="45"/>
  <c r="AN26" i="45"/>
  <c r="AO26" i="45"/>
  <c r="AP26" i="45"/>
  <c r="AR26" i="45"/>
  <c r="AV26" i="45"/>
  <c r="AX26" i="45"/>
  <c r="AQ26" i="45"/>
  <c r="AU26" i="45"/>
  <c r="AS26" i="45"/>
  <c r="AW26" i="45"/>
  <c r="AT26" i="45"/>
  <c r="AM25" i="45"/>
  <c r="AN25" i="45"/>
  <c r="AO25" i="45"/>
  <c r="AP25" i="45"/>
  <c r="AQ25" i="45"/>
  <c r="AT25" i="45"/>
  <c r="AU25" i="45"/>
  <c r="AV25" i="45"/>
  <c r="AR25" i="45"/>
  <c r="AW25" i="45"/>
  <c r="AX25" i="45"/>
  <c r="AS25" i="45"/>
  <c r="AM24" i="45"/>
  <c r="AN24" i="45"/>
  <c r="AO24" i="45"/>
  <c r="AW24" i="45"/>
  <c r="AR24" i="45"/>
  <c r="AS24" i="45"/>
  <c r="AT24" i="45"/>
  <c r="AU24" i="45"/>
  <c r="AX24" i="45"/>
  <c r="AP24" i="45"/>
  <c r="AQ24" i="45"/>
  <c r="AV24" i="45"/>
  <c r="AN23" i="45"/>
  <c r="AO23" i="45"/>
  <c r="AP23" i="45"/>
  <c r="AM23" i="45"/>
  <c r="AQ23" i="45"/>
  <c r="AS23" i="45"/>
  <c r="AT23" i="45"/>
  <c r="AW23" i="45"/>
  <c r="AR23" i="45"/>
  <c r="AU23" i="45"/>
  <c r="AV23" i="45"/>
  <c r="AX23" i="45"/>
  <c r="J141" i="9"/>
  <c r="J140" i="9"/>
  <c r="R135" i="9"/>
  <c r="R134" i="9"/>
  <c r="R133" i="9"/>
  <c r="R132" i="9"/>
  <c r="R131" i="9"/>
  <c r="R130" i="9"/>
  <c r="R129" i="9"/>
  <c r="R128" i="9"/>
  <c r="R127" i="9"/>
  <c r="J139" i="9"/>
  <c r="O13" i="45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B139" i="9"/>
  <c r="B140" i="9"/>
  <c r="B141" i="9"/>
  <c r="AL56" i="45"/>
  <c r="B130" i="9"/>
  <c r="B132" i="9"/>
  <c r="B127" i="9"/>
  <c r="B133" i="9"/>
  <c r="B135" i="9"/>
  <c r="B129" i="9"/>
  <c r="B134" i="9"/>
  <c r="B128" i="9"/>
  <c r="B131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5" i="9"/>
  <c r="B120" i="9"/>
  <c r="B124" i="9"/>
  <c r="B123" i="9"/>
  <c r="B121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7" i="9"/>
  <c r="B118" i="9"/>
  <c r="B122" i="9"/>
  <c r="AW56" i="45"/>
  <c r="AR56" i="45"/>
  <c r="AX56" i="45"/>
  <c r="AV56" i="45"/>
  <c r="AT56" i="45"/>
  <c r="AM56" i="45"/>
  <c r="AQ56" i="45"/>
  <c r="AU56" i="45"/>
  <c r="AS56" i="45"/>
  <c r="AN56" i="45"/>
  <c r="AO56" i="45"/>
  <c r="AP56" i="45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X57" i="45"/>
  <c r="AW57" i="45"/>
  <c r="AU57" i="45"/>
  <c r="AP57" i="45"/>
  <c r="O69" i="45"/>
  <c r="AN57" i="45"/>
  <c r="AR57" i="45"/>
  <c r="AT57" i="45"/>
  <c r="AO57" i="45"/>
  <c r="AV57" i="45"/>
  <c r="AS57" i="45"/>
  <c r="AQ57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M57" i="45"/>
  <c r="AM58" i="45"/>
  <c r="AL58" i="45"/>
  <c r="AN58" i="45"/>
  <c r="AW58" i="45"/>
  <c r="AU58" i="45"/>
  <c r="AX58" i="45"/>
  <c r="AS58" i="45"/>
  <c r="AO58" i="45"/>
  <c r="AR58" i="45"/>
  <c r="AV58" i="45"/>
  <c r="AQ58" i="45"/>
  <c r="AP58" i="45"/>
  <c r="AT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1" i="9"/>
  <c r="B52" i="9"/>
  <c r="B50" i="9"/>
  <c r="B54" i="9"/>
  <c r="B49" i="9"/>
  <c r="B53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Q3" i="14"/>
  <c r="AA3" i="14" s="1"/>
  <c r="H4" i="14"/>
  <c r="Q4" i="14"/>
  <c r="H5" i="14"/>
  <c r="H6" i="14"/>
  <c r="H7" i="14"/>
  <c r="K7" i="14" s="1"/>
  <c r="M7" i="14" s="1"/>
  <c r="H8" i="14"/>
  <c r="H9" i="14"/>
  <c r="H10" i="14"/>
  <c r="H11" i="14"/>
  <c r="H12" i="14"/>
  <c r="K12" i="14" s="1"/>
  <c r="M12" i="14" s="1"/>
  <c r="H13" i="14"/>
  <c r="K13" i="14" s="1"/>
  <c r="M13" i="14" s="1"/>
  <c r="H14" i="14"/>
  <c r="K14" i="14" s="1"/>
  <c r="M14" i="14" s="1"/>
  <c r="H15" i="14"/>
  <c r="K15" i="14" s="1"/>
  <c r="M15" i="14" s="1"/>
  <c r="H16" i="14"/>
  <c r="K16" i="14" s="1"/>
  <c r="M16" i="14" s="1"/>
  <c r="H17" i="14"/>
  <c r="K17" i="14" s="1"/>
  <c r="M17" i="14" s="1"/>
  <c r="H18" i="14"/>
  <c r="K18" i="14" s="1"/>
  <c r="M18" i="14" s="1"/>
  <c r="H19" i="14"/>
  <c r="K19" i="14" s="1"/>
  <c r="M19" i="14" s="1"/>
  <c r="H20" i="14"/>
  <c r="K20" i="14" s="1"/>
  <c r="M20" i="14" s="1"/>
  <c r="H21" i="14"/>
  <c r="K21" i="14" s="1"/>
  <c r="M21" i="14" s="1"/>
  <c r="H2" i="14"/>
  <c r="K2" i="14" s="1"/>
  <c r="M2" i="14" s="1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5" i="14" l="1"/>
  <c r="BA5" i="14" s="1"/>
  <c r="AP5" i="14"/>
  <c r="R12" i="13" s="1"/>
  <c r="K17" i="13"/>
  <c r="K10" i="14"/>
  <c r="M10" i="14" s="1"/>
  <c r="K13" i="13"/>
  <c r="K6" i="14"/>
  <c r="M6" i="14" s="1"/>
  <c r="K16" i="13"/>
  <c r="K9" i="14"/>
  <c r="M9" i="14" s="1"/>
  <c r="K12" i="13"/>
  <c r="K5" i="14"/>
  <c r="M5" i="14" s="1"/>
  <c r="K10" i="13"/>
  <c r="K3" i="14"/>
  <c r="M3" i="14" s="1"/>
  <c r="K15" i="13"/>
  <c r="K8" i="14"/>
  <c r="M8" i="14" s="1"/>
  <c r="K18" i="13"/>
  <c r="K11" i="14"/>
  <c r="M11" i="14" s="1"/>
  <c r="K11" i="13"/>
  <c r="K4" i="14"/>
  <c r="M4" i="14" s="1"/>
  <c r="AP7" i="14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J4" i="27" s="1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BK2" i="14"/>
  <c r="AE10" i="10"/>
  <c r="L55" i="5"/>
  <c r="A18" i="19"/>
  <c r="D5" i="3"/>
  <c r="P9" i="13"/>
  <c r="E4" i="16"/>
  <c r="D4" i="16"/>
  <c r="J4" i="24"/>
  <c r="W7" i="27" l="1"/>
  <c r="L7" i="27"/>
  <c r="M7" i="27"/>
  <c r="N7" i="27"/>
  <c r="O7" i="27"/>
  <c r="P7" i="27"/>
  <c r="V7" i="27"/>
  <c r="Q7" i="27"/>
  <c r="R7" i="27"/>
  <c r="S7" i="27"/>
  <c r="T7" i="27"/>
  <c r="U7" i="27"/>
  <c r="L72" i="9"/>
  <c r="W6" i="27"/>
  <c r="L6" i="27"/>
  <c r="M6" i="27"/>
  <c r="N6" i="27"/>
  <c r="P6" i="27"/>
  <c r="Q6" i="27"/>
  <c r="R6" i="27"/>
  <c r="T6" i="27"/>
  <c r="U6" i="27"/>
  <c r="V6" i="27"/>
  <c r="O6" i="27"/>
  <c r="S6" i="27"/>
  <c r="M5" i="27"/>
  <c r="N5" i="27"/>
  <c r="O5" i="27"/>
  <c r="P5" i="27"/>
  <c r="Q5" i="27"/>
  <c r="R5" i="27"/>
  <c r="S5" i="27"/>
  <c r="T5" i="27"/>
  <c r="U5" i="27"/>
  <c r="V5" i="27"/>
  <c r="W5" i="27"/>
  <c r="L5" i="27"/>
  <c r="G14" i="29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BK21" i="14"/>
  <c r="Y20" i="14"/>
  <c r="P36" i="9" s="1"/>
  <c r="BK20" i="14"/>
  <c r="Y19" i="14"/>
  <c r="P35" i="9" s="1"/>
  <c r="BK19" i="14"/>
  <c r="Y18" i="14"/>
  <c r="P34" i="9" s="1"/>
  <c r="BK18" i="14"/>
  <c r="Y17" i="14"/>
  <c r="P33" i="9" s="1"/>
  <c r="BK17" i="14"/>
  <c r="Y16" i="14"/>
  <c r="P32" i="9" s="1"/>
  <c r="BK16" i="14"/>
  <c r="Y15" i="14"/>
  <c r="P31" i="9" s="1"/>
  <c r="BK15" i="14"/>
  <c r="Y14" i="14"/>
  <c r="P30" i="9" s="1"/>
  <c r="BK14" i="14"/>
  <c r="Y13" i="14"/>
  <c r="P29" i="9" s="1"/>
  <c r="BK13" i="14"/>
  <c r="Y12" i="14"/>
  <c r="P28" i="9" s="1"/>
  <c r="BK12" i="14"/>
  <c r="Y11" i="14"/>
  <c r="P27" i="9" s="1"/>
  <c r="BK11" i="14"/>
  <c r="Y10" i="14"/>
  <c r="P26" i="9" s="1"/>
  <c r="BK10" i="14"/>
  <c r="Y9" i="14"/>
  <c r="P25" i="9" s="1"/>
  <c r="BK9" i="14"/>
  <c r="Y8" i="14"/>
  <c r="P24" i="9" s="1"/>
  <c r="BK8" i="14"/>
  <c r="Y7" i="14"/>
  <c r="P23" i="9" s="1"/>
  <c r="BK7" i="14"/>
  <c r="Y6" i="14"/>
  <c r="P22" i="9" s="1"/>
  <c r="BK6" i="14"/>
  <c r="Y5" i="14"/>
  <c r="P21" i="9" s="1"/>
  <c r="BK5" i="14"/>
  <c r="Y4" i="14"/>
  <c r="P20" i="9" s="1"/>
  <c r="BK4" i="14"/>
  <c r="Y3" i="14"/>
  <c r="P19" i="9" s="1"/>
  <c r="BK3" i="14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I16" i="20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F12" i="20"/>
  <c r="O27" i="12"/>
  <c r="G32" i="32"/>
  <c r="Y2" i="14"/>
  <c r="P18" i="9" s="1"/>
  <c r="G26" i="20"/>
  <c r="F84" i="5"/>
  <c r="G27" i="20"/>
  <c r="F85" i="5"/>
  <c r="G29" i="20"/>
  <c r="F88" i="5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0" i="14"/>
  <c r="F38" i="21"/>
  <c r="N7" i="14"/>
  <c r="N14" i="14"/>
  <c r="N8" i="14"/>
  <c r="N9" i="14"/>
  <c r="N3" i="14"/>
  <c r="N4" i="14"/>
  <c r="N17" i="14"/>
  <c r="B72" i="9"/>
  <c r="N5" i="14"/>
  <c r="N2" i="14"/>
  <c r="N20" i="14"/>
  <c r="N11" i="14"/>
  <c r="N6" i="14"/>
  <c r="N19" i="14"/>
  <c r="N12" i="14"/>
  <c r="N21" i="14"/>
  <c r="N18" i="14"/>
  <c r="N13" i="14"/>
  <c r="N16" i="14"/>
  <c r="N15" i="14"/>
  <c r="AO2" i="14" l="1"/>
  <c r="N9" i="13" s="1"/>
  <c r="AO4" i="14"/>
  <c r="N11" i="13" s="1"/>
  <c r="AO3" i="14"/>
  <c r="N10" i="13" s="1"/>
  <c r="N12" i="13"/>
  <c r="N18" i="13"/>
  <c r="N13" i="13"/>
  <c r="N15" i="13"/>
  <c r="N14" i="13"/>
  <c r="N17" i="13"/>
  <c r="N16" i="13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B29" i="9"/>
  <c r="AE2" i="14"/>
  <c r="B79" i="9"/>
  <c r="B37" i="9"/>
  <c r="B70" i="9"/>
  <c r="B33" i="9"/>
  <c r="B73" i="9"/>
  <c r="AE3" i="14"/>
  <c r="AE4" i="14"/>
  <c r="B71" i="9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19" i="9"/>
  <c r="B34" i="9"/>
  <c r="B25" i="9"/>
  <c r="B22" i="9"/>
  <c r="B18" i="9"/>
  <c r="B27" i="9"/>
  <c r="B32" i="9"/>
  <c r="B30" i="9"/>
  <c r="B21" i="9"/>
  <c r="B24" i="9"/>
  <c r="B35" i="9"/>
  <c r="B23" i="9"/>
  <c r="B31" i="9"/>
  <c r="B28" i="9"/>
  <c r="B20" i="9"/>
  <c r="B36" i="9"/>
  <c r="B26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29"/>
  <c r="I36" i="29"/>
  <c r="I22" i="28"/>
  <c r="I36" i="32"/>
  <c r="I22" i="30"/>
  <c r="I22" i="31"/>
  <c r="L12" i="24"/>
  <c r="L11" i="24"/>
  <c r="L9" i="24"/>
  <c r="M4" i="24"/>
  <c r="L4" i="24"/>
  <c r="L10" i="24"/>
  <c r="G18" i="29" l="1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28"/>
  <c r="I36" i="30"/>
  <c r="I36" i="31"/>
  <c r="M12" i="24"/>
  <c r="M15" i="24"/>
  <c r="L14" i="24"/>
  <c r="B38" i="21"/>
  <c r="L13" i="24"/>
  <c r="L15" i="24"/>
  <c r="M11" i="24"/>
  <c r="L5" i="24"/>
  <c r="L3" i="24"/>
  <c r="M7" i="24"/>
  <c r="M9" i="24"/>
  <c r="L6" i="24"/>
  <c r="M10" i="24"/>
  <c r="L7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4" i="24"/>
  <c r="B75" i="9"/>
  <c r="M13" i="24"/>
  <c r="M5" i="24"/>
  <c r="M6" i="24"/>
  <c r="M3" i="24"/>
  <c r="L8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D5" i="87"/>
  <c r="N5" i="87" l="1"/>
  <c r="O5" i="87" s="1"/>
  <c r="D48" i="87"/>
  <c r="A48" i="87"/>
  <c r="D59" i="87"/>
  <c r="G59" i="87"/>
  <c r="G48" i="87"/>
  <c r="J48" i="87"/>
  <c r="M48" i="87"/>
  <c r="P48" i="87"/>
  <c r="P59" i="87"/>
  <c r="A59" i="87"/>
  <c r="J59" i="87"/>
  <c r="M61" i="87"/>
  <c r="M50" i="87"/>
  <c r="G50" i="87"/>
  <c r="A50" i="87"/>
  <c r="A61" i="87"/>
  <c r="G61" i="87"/>
  <c r="B19" i="87" l="1"/>
  <c r="N6" i="87"/>
  <c r="O6" i="87" s="1"/>
</calcChain>
</file>

<file path=xl/sharedStrings.xml><?xml version="1.0" encoding="utf-8"?>
<sst xmlns="http://schemas.openxmlformats.org/spreadsheetml/2006/main" count="15657" uniqueCount="7847">
  <si>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</si>
  <si>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</si>
  <si>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</si>
  <si>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</si>
  <si>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</si>
  <si>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</si>
  <si>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</si>
  <si>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</si>
  <si>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</si>
  <si>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</si>
  <si>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</si>
  <si>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</si>
  <si>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</si>
  <si>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</si>
  <si>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</si>
  <si>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</si>
  <si>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</si>
  <si>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</si>
  <si>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</si>
  <si>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</si>
  <si>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</si>
  <si>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</si>
  <si>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</si>
  <si>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</si>
  <si>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</si>
  <si>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</si>
  <si>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</si>
  <si>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</si>
  <si>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</si>
  <si>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</si>
  <si>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</si>
  <si>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</si>
  <si>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</si>
  <si>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</si>
  <si>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</si>
  <si>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</si>
  <si>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</si>
  <si>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</si>
  <si>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</si>
  <si>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</si>
  <si>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</si>
  <si>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</si>
  <si>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</si>
  <si>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</si>
  <si>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</si>
  <si>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</si>
  <si>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</si>
  <si>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</si>
  <si>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</si>
  <si>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</si>
  <si>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</si>
  <si>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</si>
  <si>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</si>
  <si>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</si>
  <si>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</si>
  <si>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</si>
  <si>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</si>
  <si>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</si>
  <si>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</si>
  <si>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</si>
  <si>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</si>
  <si>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</si>
  <si>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</si>
  <si>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</si>
  <si>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</si>
  <si>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</si>
  <si>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</si>
  <si>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</si>
  <si>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</si>
  <si>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</si>
  <si>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</si>
  <si>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</si>
  <si>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</si>
  <si>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</si>
  <si>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</si>
  <si>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</si>
  <si>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</si>
  <si>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</si>
  <si>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</si>
  <si>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</si>
  <si>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</si>
  <si>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</si>
  <si>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</si>
  <si>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</si>
  <si>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</si>
  <si>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</si>
  <si>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</si>
  <si>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</si>
  <si>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</si>
  <si>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</si>
  <si>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</si>
  <si>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</si>
  <si>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</si>
  <si>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</si>
  <si>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</si>
  <si>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</si>
  <si>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</si>
  <si>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</si>
  <si>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</si>
  <si>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</si>
  <si>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</si>
  <si>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</si>
  <si>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</si>
  <si>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</si>
  <si>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</si>
  <si>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</si>
  <si>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</si>
  <si>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</si>
  <si>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</si>
  <si>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</si>
  <si>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</si>
  <si>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</si>
  <si>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</si>
  <si>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</si>
  <si>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</si>
  <si>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</si>
  <si>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</si>
  <si>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</si>
  <si>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</si>
  <si>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</si>
  <si>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</si>
  <si>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</si>
  <si>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</si>
  <si>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</si>
  <si>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</si>
  <si>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</si>
  <si>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</si>
  <si>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</si>
  <si>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</si>
  <si>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</si>
  <si>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</si>
  <si>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</si>
  <si>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</si>
  <si>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</si>
  <si>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</si>
  <si>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</si>
  <si>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</si>
  <si>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</si>
  <si>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</si>
  <si>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</si>
  <si>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</si>
  <si>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</si>
  <si>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</si>
  <si>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</si>
  <si>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</si>
  <si>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</si>
  <si>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</si>
  <si>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</si>
  <si>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</si>
  <si>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</si>
  <si>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</si>
  <si>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</si>
  <si>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</si>
  <si>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</si>
  <si>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</si>
  <si>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</si>
  <si>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</si>
  <si>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</si>
  <si>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</si>
  <si>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</si>
  <si>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</si>
  <si>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</si>
  <si>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</si>
  <si>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</si>
  <si>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</si>
  <si>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</si>
  <si>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</si>
  <si>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</si>
  <si>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</si>
  <si>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</si>
  <si>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</si>
  <si>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</si>
  <si>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</si>
  <si>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</si>
  <si>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</si>
  <si>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</si>
  <si>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</si>
  <si>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</si>
  <si>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</si>
  <si>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</si>
  <si>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</si>
  <si>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</si>
  <si>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</si>
  <si>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</si>
  <si>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</si>
  <si>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</si>
  <si>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</si>
  <si>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</si>
  <si>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</si>
  <si>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</si>
  <si>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</si>
  <si>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</si>
  <si>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</si>
  <si>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</si>
  <si>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</si>
  <si>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</si>
  <si>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</si>
  <si>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</si>
  <si>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</si>
  <si>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</si>
  <si>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</si>
  <si>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</si>
  <si>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</si>
  <si>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</si>
  <si>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</si>
  <si>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</si>
  <si>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</si>
  <si>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</si>
  <si>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</si>
  <si>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</si>
  <si>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</si>
  <si>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</si>
  <si>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</si>
  <si>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</si>
  <si>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</si>
  <si>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</si>
  <si>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</si>
  <si>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</si>
  <si>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</si>
  <si>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</si>
  <si>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</si>
  <si>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</si>
  <si>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</si>
  <si>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</si>
  <si>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</si>
  <si>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</si>
  <si>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</si>
  <si>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</si>
  <si>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</si>
  <si>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</si>
  <si>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</si>
  <si>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</si>
  <si>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</si>
  <si>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</si>
  <si>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</si>
  <si>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</si>
  <si>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</si>
  <si>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</si>
  <si>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</si>
  <si>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</si>
  <si>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</si>
  <si>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</si>
  <si>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</si>
  <si>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</si>
  <si>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</si>
  <si>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</si>
  <si>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</si>
  <si>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</si>
  <si>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</si>
  <si>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</si>
  <si>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</si>
  <si>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</si>
  <si>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</si>
  <si>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</si>
  <si>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</si>
  <si>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</si>
  <si>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</si>
  <si>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</si>
  <si>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</si>
  <si>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</si>
  <si>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</si>
  <si>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</si>
  <si>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</si>
  <si>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</si>
  <si>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</si>
  <si>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</si>
  <si>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</si>
  <si>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</si>
  <si>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</si>
  <si>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</si>
  <si>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</si>
  <si>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</si>
  <si>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</si>
  <si>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</si>
  <si>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</si>
  <si>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</si>
  <si>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</si>
  <si>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</si>
  <si>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</si>
  <si>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</si>
  <si>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</si>
  <si>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</si>
  <si>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</si>
  <si>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</si>
  <si>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</si>
  <si>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</si>
  <si>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</si>
  <si>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</si>
  <si>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</si>
  <si>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</si>
  <si>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</si>
  <si>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</si>
  <si>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</si>
  <si>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</si>
  <si>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</si>
  <si>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</si>
  <si>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</si>
  <si>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</si>
  <si>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</si>
  <si>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</si>
  <si>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</si>
  <si>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</si>
  <si>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</si>
  <si>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</si>
  <si>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</si>
  <si>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</si>
  <si>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</si>
  <si>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</si>
  <si>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</si>
  <si>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</si>
  <si>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</si>
  <si>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</si>
  <si>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</si>
  <si>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</si>
  <si>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</si>
  <si>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</si>
  <si>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</si>
  <si>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</si>
  <si>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</si>
  <si>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</si>
  <si>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</si>
  <si>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</si>
  <si>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</si>
  <si>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</si>
  <si>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</si>
  <si>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</si>
  <si>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</si>
  <si>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</si>
  <si>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</si>
  <si>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</si>
  <si>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</si>
  <si>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</si>
  <si>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</si>
  <si>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</si>
  <si>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</si>
  <si>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</si>
  <si>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</si>
  <si>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</si>
  <si>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</si>
  <si>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</si>
  <si>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</si>
  <si>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</si>
  <si>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</si>
  <si>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</si>
  <si>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</si>
  <si>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</si>
  <si>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</si>
  <si>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</si>
  <si>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</si>
  <si>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</si>
  <si>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</si>
  <si>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</si>
  <si>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</si>
  <si>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</si>
  <si>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</si>
  <si>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</si>
  <si>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</si>
  <si>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</si>
  <si>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</si>
  <si>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</si>
  <si>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</si>
  <si>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</si>
  <si>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</si>
  <si>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</si>
  <si>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</si>
  <si>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</si>
  <si>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</si>
  <si>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</si>
  <si>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</si>
  <si>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</si>
  <si>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</si>
  <si>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</si>
  <si>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</si>
  <si>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</si>
  <si>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</si>
  <si>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</si>
  <si>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</si>
  <si>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</si>
  <si>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</si>
  <si>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</si>
  <si>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</si>
  <si>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</si>
  <si>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</si>
  <si>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</si>
  <si>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</si>
  <si>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</si>
  <si>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</si>
  <si>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</si>
  <si>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</si>
  <si>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</si>
  <si>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</si>
  <si>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</si>
  <si>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</si>
  <si>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</si>
  <si>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</si>
  <si>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</si>
  <si>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</si>
  <si>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</si>
  <si>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</si>
  <si>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</si>
  <si>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</si>
  <si>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</si>
  <si>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</si>
  <si>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</si>
  <si>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</si>
  <si>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</si>
  <si>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</si>
  <si>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</si>
  <si>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</si>
  <si>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</si>
  <si>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</si>
  <si>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</si>
  <si>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</si>
  <si>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</si>
  <si>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</si>
  <si>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</si>
  <si>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</si>
  <si>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</si>
  <si>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</si>
  <si>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</si>
  <si>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</si>
  <si>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</si>
  <si>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</si>
  <si>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</si>
  <si>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</si>
  <si>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</si>
  <si>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</si>
  <si>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</si>
  <si>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</si>
  <si>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</si>
  <si>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</si>
  <si>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</si>
  <si>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</si>
  <si>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</si>
  <si>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</si>
  <si>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</si>
  <si>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</si>
  <si>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</si>
  <si>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</si>
  <si>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</si>
  <si>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</si>
  <si>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</si>
  <si>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</si>
  <si>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</si>
  <si>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</si>
  <si>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</si>
  <si>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</si>
  <si>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</si>
  <si>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</si>
  <si>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</si>
  <si>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</si>
  <si>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</si>
  <si>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</si>
  <si>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</si>
  <si>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</si>
  <si>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</si>
  <si>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</si>
  <si>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</si>
  <si>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</si>
  <si>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</si>
  <si>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</si>
  <si>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</si>
  <si>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</si>
  <si>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</si>
  <si>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</si>
  <si>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</si>
  <si>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</si>
  <si>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</si>
  <si>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</si>
  <si>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</si>
  <si>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</si>
  <si>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</si>
  <si>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</si>
  <si>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</si>
  <si>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</si>
  <si>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</si>
  <si>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</si>
  <si>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</si>
  <si>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</si>
  <si>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</si>
  <si>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</si>
  <si>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</si>
  <si>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</si>
  <si>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</si>
  <si>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</si>
  <si>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</si>
  <si>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</si>
  <si>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</si>
  <si>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</si>
  <si>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</si>
  <si>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</si>
  <si>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</si>
  <si>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</si>
  <si>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</si>
  <si>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</si>
  <si>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</si>
  <si>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</si>
  <si>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</si>
  <si>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</si>
  <si>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</si>
  <si>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</si>
  <si>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</si>
  <si>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</si>
  <si>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</si>
  <si>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</si>
  <si>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</si>
  <si>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</si>
  <si>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</si>
  <si>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</si>
  <si>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</si>
  <si>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</si>
  <si>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</si>
  <si>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</si>
  <si>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</si>
  <si>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</si>
  <si>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</si>
  <si>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</si>
  <si>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</si>
  <si>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</si>
  <si>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</si>
  <si>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</si>
  <si>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</si>
  <si>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</si>
  <si>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</si>
  <si>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</si>
  <si>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</si>
  <si>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</si>
  <si>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</si>
  <si>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</si>
  <si>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</si>
  <si>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</si>
  <si>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</si>
  <si>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</si>
  <si>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</si>
  <si>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</si>
  <si>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</si>
  <si>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</si>
  <si>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</si>
  <si>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</si>
  <si>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</si>
  <si>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</si>
  <si>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</si>
  <si>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</si>
  <si>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</si>
  <si>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</si>
  <si>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</si>
  <si>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</si>
  <si>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</si>
  <si>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</si>
  <si>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</si>
  <si>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</si>
  <si>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</si>
  <si>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</si>
  <si>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</si>
  <si>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</si>
  <si>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</si>
  <si>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</si>
  <si>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</si>
  <si>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</si>
  <si>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</si>
  <si>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</si>
  <si>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</si>
  <si>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</si>
  <si>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</si>
  <si>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</si>
  <si>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</si>
  <si>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</si>
  <si>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</si>
  <si>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</si>
  <si>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</si>
  <si>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</si>
  <si>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</si>
  <si>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</si>
  <si>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</si>
  <si>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</si>
  <si>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</si>
  <si>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</si>
  <si>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</si>
  <si>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</si>
  <si>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</si>
  <si>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</si>
  <si>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</si>
  <si>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</si>
  <si>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</si>
  <si>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</si>
  <si>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</si>
  <si>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</si>
  <si>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</si>
  <si>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</si>
  <si>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</si>
  <si>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</si>
  <si>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</si>
  <si>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</si>
  <si>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</si>
  <si>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</si>
  <si>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</si>
  <si>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</si>
  <si>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</si>
  <si>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</si>
  <si>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</si>
  <si>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</si>
  <si>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</si>
  <si>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</si>
  <si>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</si>
  <si>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</si>
  <si>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</si>
  <si>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</si>
  <si>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</si>
  <si>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</si>
  <si>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</si>
  <si>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</si>
  <si>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</si>
  <si>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</si>
  <si>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</si>
  <si>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</si>
  <si>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</si>
  <si>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</si>
  <si>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</si>
  <si>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</si>
  <si>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</si>
  <si>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</si>
  <si>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</si>
  <si>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</si>
  <si>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</si>
  <si>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</si>
  <si>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</si>
  <si>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</si>
  <si>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</si>
  <si>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</si>
  <si>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</si>
  <si>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</si>
  <si>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</si>
  <si>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</si>
  <si>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</si>
  <si>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</si>
  <si>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</si>
  <si>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</si>
  <si>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</si>
  <si>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</si>
  <si>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</si>
  <si>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</si>
  <si>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</si>
  <si>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</si>
  <si>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</si>
  <si>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</si>
  <si>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</si>
  <si>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</si>
  <si>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</si>
  <si>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</si>
  <si>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</si>
  <si>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</si>
  <si>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</si>
  <si>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</si>
  <si>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</si>
  <si>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</si>
  <si>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</si>
  <si>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</si>
  <si>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</si>
  <si>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</si>
  <si>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</si>
  <si>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</si>
  <si>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</si>
  <si>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</si>
  <si>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</si>
  <si>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</si>
  <si>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</si>
  <si>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</si>
  <si>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</si>
  <si>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</si>
  <si>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</si>
  <si>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</si>
  <si>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</si>
  <si>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</si>
  <si>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</si>
  <si>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</si>
  <si>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</si>
  <si>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</si>
  <si>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</si>
  <si>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</si>
  <si>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</si>
  <si>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</si>
  <si>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</si>
  <si>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</si>
  <si>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</si>
  <si>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</si>
  <si>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</si>
  <si>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</si>
  <si>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</si>
  <si>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</si>
  <si>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</si>
  <si>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</si>
  <si>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</si>
  <si>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</si>
  <si>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</si>
  <si>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</si>
  <si>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</si>
  <si>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</si>
  <si>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</si>
  <si>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</si>
  <si>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</si>
  <si>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</si>
  <si>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</si>
  <si>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</si>
  <si>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</si>
  <si>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</si>
  <si>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</si>
  <si>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</si>
  <si>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</si>
  <si>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</si>
  <si>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</si>
  <si>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</si>
  <si>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</si>
  <si>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</si>
  <si>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</si>
  <si>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</si>
  <si>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</si>
  <si>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</si>
  <si>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</si>
  <si>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</si>
  <si>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</si>
  <si>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</si>
  <si>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</si>
  <si>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</si>
  <si>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</si>
  <si>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</si>
  <si>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</si>
  <si>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</si>
  <si>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</si>
  <si>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</si>
  <si>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</si>
  <si>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</si>
  <si>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</si>
  <si>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</si>
  <si>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</si>
  <si>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</si>
  <si>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</si>
  <si>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</si>
  <si>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</si>
  <si>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</si>
  <si>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</si>
  <si>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</si>
  <si>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</si>
  <si>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</si>
  <si>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</si>
  <si>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</si>
  <si>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</si>
  <si>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</si>
  <si>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</si>
  <si>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</si>
  <si>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</si>
  <si>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</si>
  <si>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</si>
  <si>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</si>
  <si>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</si>
  <si>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</si>
  <si>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</si>
  <si>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</si>
  <si>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</si>
  <si>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</si>
  <si>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</si>
  <si>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</si>
  <si>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</si>
  <si>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</si>
  <si>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</si>
  <si>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</si>
  <si>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</si>
  <si>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</si>
  <si>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</si>
  <si>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</si>
  <si>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</si>
  <si>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</si>
  <si>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</si>
  <si>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</si>
  <si>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</si>
  <si>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</si>
  <si>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</si>
  <si>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</si>
  <si>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</si>
  <si>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</si>
  <si>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</si>
  <si>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</si>
  <si>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</si>
  <si>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</si>
  <si>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</si>
  <si>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</si>
  <si>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</si>
  <si>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</si>
  <si>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</si>
  <si>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</si>
  <si>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</si>
  <si>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</si>
  <si>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</si>
  <si>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</si>
  <si>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</si>
  <si>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</si>
  <si>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</si>
  <si>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</si>
  <si>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</si>
  <si>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</si>
  <si>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</si>
  <si>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</si>
  <si>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</si>
  <si>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</si>
  <si>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</si>
  <si>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</si>
  <si>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</si>
  <si>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</si>
  <si>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</si>
  <si>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</si>
  <si>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</si>
  <si>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</si>
  <si>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</si>
  <si>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</si>
  <si>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</si>
  <si>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</si>
  <si>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</si>
  <si>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</si>
  <si>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</si>
  <si>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</si>
  <si>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</si>
  <si>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</si>
  <si>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</si>
  <si>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</si>
  <si>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</si>
  <si>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</si>
  <si>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</si>
  <si>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</si>
  <si>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</si>
  <si>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</si>
  <si>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</si>
  <si>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</si>
  <si>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</si>
  <si>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</si>
  <si>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</si>
  <si>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</si>
  <si>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</si>
  <si>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</si>
  <si>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</si>
  <si>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</si>
  <si>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</si>
  <si>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</si>
  <si>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</si>
  <si>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</si>
  <si>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</si>
  <si>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</si>
  <si>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</si>
  <si>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</si>
  <si>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</si>
  <si>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</si>
  <si>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</si>
  <si>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</si>
  <si>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</si>
  <si>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</si>
  <si>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</si>
  <si>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</si>
  <si>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</si>
  <si>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</si>
  <si>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</si>
  <si>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</si>
  <si>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</si>
  <si>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</si>
  <si>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</si>
  <si>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</si>
  <si>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</si>
  <si>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</si>
  <si>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</si>
  <si>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</si>
  <si>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</si>
  <si>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</si>
  <si>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</si>
  <si>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</si>
  <si>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</si>
  <si>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</si>
  <si>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</si>
  <si>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</si>
  <si>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</si>
  <si>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</si>
  <si>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</si>
  <si>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</si>
  <si>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</si>
  <si>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</si>
  <si>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</si>
  <si>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</si>
  <si>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</si>
  <si>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</si>
  <si>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</si>
  <si>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</si>
  <si>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</si>
  <si>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</si>
  <si>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</si>
  <si>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</si>
  <si>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</si>
  <si>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</si>
  <si>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</si>
  <si>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</si>
  <si>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</si>
  <si>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</si>
  <si>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</si>
  <si>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</si>
  <si>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</si>
  <si>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</si>
  <si>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</si>
  <si>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</si>
  <si>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</si>
  <si>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</si>
  <si>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</si>
  <si>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</si>
  <si>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</si>
  <si>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</si>
  <si>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</si>
  <si>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</si>
  <si>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</si>
  <si>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</si>
  <si>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</si>
  <si>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</si>
  <si>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</si>
  <si>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</si>
  <si>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</si>
  <si>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</si>
  <si>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</si>
  <si>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</si>
  <si>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</si>
  <si>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</si>
  <si>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</si>
  <si>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</si>
  <si>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</si>
  <si>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</si>
  <si>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</si>
  <si>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</si>
  <si>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</si>
  <si>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</si>
  <si>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</si>
  <si>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</si>
  <si>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</si>
  <si>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</si>
  <si>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</si>
  <si>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</si>
  <si>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</si>
  <si>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</si>
  <si>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</si>
  <si>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</si>
  <si>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</si>
  <si>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</si>
  <si>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</si>
  <si>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</si>
  <si>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</si>
  <si>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</si>
  <si>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</si>
  <si>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</si>
  <si>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</si>
  <si>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</si>
  <si>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</si>
  <si>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</si>
  <si>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</si>
  <si>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</si>
  <si>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</si>
  <si>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</si>
  <si>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</si>
  <si>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</si>
  <si>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</si>
  <si>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</si>
  <si>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</si>
  <si>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</si>
  <si>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</si>
  <si>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</si>
  <si>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</si>
  <si>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</si>
  <si>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</si>
  <si>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</si>
  <si>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</si>
  <si>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</si>
  <si>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</si>
  <si>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</si>
  <si>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</si>
  <si>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</si>
  <si>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</si>
  <si>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</si>
  <si>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</si>
  <si>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</si>
  <si>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</si>
  <si>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</si>
  <si>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</si>
  <si>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</si>
  <si>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</si>
  <si>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</si>
  <si>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</si>
  <si>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</si>
  <si>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</si>
  <si>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</si>
  <si>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</si>
  <si>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</si>
  <si>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</si>
  <si>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</si>
  <si>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</si>
  <si>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</si>
  <si>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</si>
  <si>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</si>
  <si>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</si>
  <si>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</si>
  <si>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</si>
  <si>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</si>
  <si>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</si>
  <si>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</si>
  <si>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</si>
  <si>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</si>
  <si>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</si>
  <si>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</si>
  <si>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</si>
  <si>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</si>
  <si>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</si>
  <si>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</si>
  <si>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</si>
  <si>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</si>
  <si>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</si>
  <si>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</si>
  <si>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</si>
  <si>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</si>
  <si>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</si>
  <si>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</si>
  <si>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</si>
  <si>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</si>
  <si>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</si>
  <si>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</si>
  <si>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</si>
  <si>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</si>
  <si>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</si>
  <si>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</si>
  <si>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</si>
  <si>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</si>
  <si>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</si>
  <si>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</si>
  <si>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</si>
  <si>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</si>
  <si>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</si>
  <si>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</si>
  <si>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</si>
  <si>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</si>
  <si>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</si>
  <si>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</si>
  <si>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</si>
  <si>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</si>
  <si>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</si>
  <si>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</si>
  <si>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</si>
  <si>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</si>
  <si>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</si>
  <si>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</si>
  <si>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</si>
  <si>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</si>
  <si>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</si>
  <si>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</si>
  <si>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</si>
  <si>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</si>
  <si>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</si>
  <si>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</si>
  <si>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</si>
  <si>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</si>
  <si>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</si>
  <si>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</si>
  <si>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</si>
  <si>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</si>
  <si>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</si>
  <si>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</si>
  <si>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</si>
  <si>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</si>
  <si>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</si>
  <si>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</si>
  <si>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</si>
  <si>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</si>
  <si>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</si>
  <si>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</si>
  <si>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</si>
  <si>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</si>
  <si>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</si>
  <si>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</si>
  <si>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</si>
  <si>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</si>
  <si>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</si>
  <si>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</si>
  <si>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</si>
  <si>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</si>
  <si>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</si>
  <si>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</si>
  <si>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</si>
  <si>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</si>
  <si>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</si>
  <si>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</si>
  <si>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</si>
  <si>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</si>
  <si>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</si>
  <si>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</si>
  <si>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</si>
  <si>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</si>
  <si>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</si>
  <si>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</si>
  <si>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</si>
  <si>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</si>
  <si>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</si>
  <si>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</si>
  <si>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</si>
  <si>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</si>
  <si>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</si>
  <si>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</si>
  <si>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</si>
  <si>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</si>
  <si>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</si>
  <si>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</si>
  <si>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</si>
  <si>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</si>
  <si>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</si>
  <si>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</si>
  <si>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</si>
  <si>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</si>
  <si>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</si>
  <si>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</si>
  <si>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</si>
  <si>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</si>
  <si>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</si>
  <si>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</si>
  <si>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</si>
  <si>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</si>
  <si>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</si>
  <si>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</si>
  <si>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</si>
  <si>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</si>
  <si>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</si>
  <si>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</si>
  <si>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</si>
  <si>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</si>
  <si>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</si>
  <si>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</si>
  <si>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</si>
  <si>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</si>
  <si>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</si>
  <si>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</si>
  <si>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</si>
  <si>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</si>
  <si>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</si>
  <si>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</si>
  <si>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</si>
  <si>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</si>
  <si>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</si>
  <si>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</si>
  <si>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</si>
  <si>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</si>
  <si>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</si>
  <si>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</si>
  <si>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</si>
  <si>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</si>
  <si>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</si>
  <si>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</si>
  <si>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</si>
  <si>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</si>
  <si>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</si>
  <si>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</si>
  <si>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</si>
  <si>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</si>
  <si>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</si>
  <si>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</si>
  <si>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</si>
  <si>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</si>
  <si>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</si>
  <si>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</si>
  <si>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</si>
  <si>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</si>
  <si>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</si>
  <si>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</si>
  <si>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</si>
  <si>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</si>
  <si>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</si>
  <si>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</si>
  <si>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</si>
  <si>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</si>
  <si>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</si>
  <si>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</si>
  <si>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</si>
  <si>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</si>
  <si>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</si>
  <si>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</si>
  <si>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</si>
  <si>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</si>
  <si>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</si>
  <si>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</si>
  <si>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</si>
  <si>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</si>
  <si>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</si>
  <si>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</si>
  <si>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</si>
  <si>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</si>
  <si>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</si>
  <si>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</si>
  <si>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</si>
  <si>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</si>
  <si>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</si>
  <si>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</si>
  <si>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</si>
  <si>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</si>
  <si>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</si>
  <si>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</si>
  <si>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</si>
  <si>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</si>
  <si>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</si>
  <si>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</si>
  <si>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</si>
  <si>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</si>
  <si>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</si>
  <si>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</si>
  <si>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</si>
  <si>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</si>
  <si>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</si>
  <si>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</si>
  <si>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</si>
  <si>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</si>
  <si>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</si>
  <si>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</si>
  <si>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</si>
  <si>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</si>
  <si>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</si>
  <si>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</si>
  <si>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</si>
  <si>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</si>
  <si>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</si>
  <si>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</si>
  <si>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</si>
  <si>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</si>
  <si>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</si>
  <si>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</si>
  <si>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</si>
  <si>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</si>
  <si>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</si>
  <si>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</si>
  <si>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</si>
  <si>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</si>
  <si>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</si>
  <si>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</si>
  <si>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</si>
  <si>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</si>
  <si>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</si>
  <si>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</si>
  <si>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</si>
  <si>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</si>
  <si>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</si>
  <si>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</si>
  <si>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</si>
  <si>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</si>
  <si>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</si>
  <si>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</si>
  <si>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</si>
  <si>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</si>
  <si>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</si>
  <si>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</si>
  <si>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</si>
  <si>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</si>
  <si>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</si>
  <si>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</si>
  <si>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</si>
  <si>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</si>
  <si>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</si>
  <si>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</si>
  <si>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</si>
  <si>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</si>
  <si>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</si>
  <si>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</si>
  <si>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</si>
  <si>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</si>
  <si>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</si>
  <si>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</si>
  <si>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</si>
  <si>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</si>
  <si>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</si>
  <si>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</si>
  <si>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</si>
  <si>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</si>
  <si>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</si>
  <si>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</si>
  <si>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</si>
  <si>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</si>
  <si>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</si>
  <si>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</si>
  <si>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</si>
  <si>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</si>
  <si>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</si>
  <si>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</si>
  <si>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</si>
  <si>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</si>
  <si>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</si>
  <si>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</si>
  <si>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</si>
  <si>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</si>
  <si>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</si>
  <si>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</si>
  <si>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</si>
  <si>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</si>
  <si>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</si>
  <si>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</si>
  <si>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</si>
  <si>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</si>
  <si>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</si>
  <si>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</si>
  <si>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</si>
  <si>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</si>
  <si>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</si>
  <si>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</si>
  <si>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</si>
  <si>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</si>
  <si>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</si>
  <si>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</si>
  <si>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</si>
  <si>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</si>
  <si>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</si>
  <si>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</si>
  <si>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</si>
  <si>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</si>
  <si>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</si>
  <si>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</si>
  <si>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</si>
  <si>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</si>
  <si>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</si>
  <si>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</si>
  <si>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</si>
  <si>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</si>
  <si>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</si>
  <si>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</si>
  <si>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</si>
  <si>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</si>
  <si>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</si>
  <si>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</si>
  <si>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</si>
  <si>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</si>
  <si>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</si>
  <si>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</si>
  <si>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</si>
  <si>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</si>
  <si>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</si>
  <si>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</si>
  <si>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</si>
  <si>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</si>
  <si>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</si>
  <si>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</si>
  <si>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</si>
  <si>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</si>
  <si>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</si>
  <si>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</si>
  <si>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</si>
  <si>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</si>
  <si>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</si>
  <si>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</si>
  <si>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</si>
  <si>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</si>
  <si>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</si>
  <si>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</si>
  <si>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</si>
  <si>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</si>
  <si>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</si>
  <si>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</si>
  <si>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</si>
  <si>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</si>
  <si>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</si>
  <si>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</si>
  <si>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</si>
  <si>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</si>
  <si>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</si>
  <si>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</si>
  <si>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</si>
  <si>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</si>
  <si>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</si>
  <si>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</si>
  <si>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</si>
  <si>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</si>
  <si>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</si>
  <si>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</si>
  <si>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</si>
  <si>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</si>
  <si>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</si>
  <si>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</si>
  <si>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</si>
  <si>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</si>
  <si>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</si>
  <si>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</si>
  <si>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</si>
  <si>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</si>
  <si>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</si>
  <si>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</si>
  <si>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</si>
  <si>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</si>
  <si>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</si>
  <si>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</si>
  <si>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</si>
  <si>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</si>
  <si>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</si>
  <si>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</si>
  <si>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</si>
  <si>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</si>
  <si>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</si>
  <si>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</si>
  <si>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</si>
  <si>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</si>
  <si>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</si>
  <si>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</si>
  <si>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</si>
  <si>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</si>
  <si>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</si>
  <si>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</si>
  <si>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</si>
  <si>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</si>
  <si>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</si>
  <si>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</si>
  <si>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</si>
  <si>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</si>
  <si>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</si>
  <si>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</si>
  <si>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</si>
  <si>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</si>
  <si>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</si>
  <si>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</si>
  <si>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</si>
  <si>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</si>
  <si>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</si>
  <si>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</si>
  <si>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</si>
  <si>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</si>
  <si>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</si>
  <si>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</si>
  <si>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</si>
  <si>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</si>
  <si>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</si>
  <si>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</si>
  <si>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</si>
  <si>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</si>
  <si>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</si>
  <si>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</si>
  <si>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</si>
  <si>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</si>
  <si>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</si>
  <si>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</si>
  <si>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</si>
  <si>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</si>
  <si>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</si>
  <si>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</si>
  <si>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</si>
  <si>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</si>
  <si>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</si>
  <si>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</si>
  <si>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</si>
  <si>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</si>
  <si>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</si>
  <si>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</si>
  <si>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</si>
  <si>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</si>
  <si>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</si>
  <si>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</si>
  <si>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</si>
  <si>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</si>
  <si>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</si>
  <si>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</si>
  <si>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</si>
  <si>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</si>
  <si>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</si>
  <si>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</si>
  <si>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</si>
  <si>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</si>
  <si>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</si>
  <si>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</si>
  <si>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</si>
  <si>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</si>
  <si>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</si>
  <si>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</si>
  <si>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</si>
  <si>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</si>
  <si>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</si>
  <si>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</si>
  <si>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</si>
  <si>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</si>
  <si>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</si>
  <si>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</si>
  <si>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</si>
  <si>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</si>
  <si>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</si>
  <si>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</si>
  <si>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</si>
  <si>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</si>
  <si>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</si>
  <si>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</si>
  <si>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</si>
  <si>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</si>
  <si>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</si>
  <si>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</si>
  <si>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</si>
  <si>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</si>
  <si>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</si>
  <si>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</si>
  <si>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</si>
  <si>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</si>
  <si>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</si>
  <si>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</si>
  <si>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</si>
  <si>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</si>
  <si>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</si>
  <si>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</si>
  <si>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</si>
  <si>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</si>
  <si>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</si>
  <si>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</si>
  <si>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</si>
  <si>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</si>
  <si>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</si>
  <si>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</si>
  <si>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</si>
  <si>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</si>
  <si>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</si>
  <si>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</si>
  <si>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</si>
  <si>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</si>
  <si>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</si>
  <si>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</si>
  <si>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</si>
  <si>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</si>
  <si>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</si>
  <si>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</si>
  <si>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</si>
  <si>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</si>
  <si>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</si>
  <si>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</si>
  <si>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</si>
  <si>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</si>
  <si>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</si>
  <si>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</si>
  <si>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</si>
  <si>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</si>
  <si>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</si>
  <si>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</si>
  <si>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</si>
  <si>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</si>
  <si>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</si>
  <si>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</si>
  <si>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</si>
  <si>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</si>
  <si>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</si>
  <si>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</si>
  <si>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</si>
  <si>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</si>
  <si>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</si>
  <si>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</si>
  <si>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</si>
  <si>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</si>
  <si>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</si>
  <si>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</si>
  <si>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</si>
  <si>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</si>
  <si>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</si>
  <si>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</si>
  <si>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</si>
  <si>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</si>
  <si>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</si>
  <si>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</si>
  <si>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</si>
  <si>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</si>
  <si>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</si>
  <si>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</si>
  <si>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</si>
  <si>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</si>
  <si>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</si>
  <si>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</si>
  <si>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</si>
  <si>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</si>
  <si>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</si>
  <si>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</si>
  <si>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</si>
  <si>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</si>
  <si>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</si>
  <si>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</si>
  <si>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</si>
  <si>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</si>
  <si>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</si>
  <si>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</si>
  <si>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</si>
  <si>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</si>
  <si>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</si>
  <si>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</si>
  <si>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</si>
  <si>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</si>
  <si>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</si>
  <si>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</si>
  <si>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</si>
  <si>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</si>
  <si>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</si>
  <si>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</si>
  <si>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</si>
  <si>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</si>
  <si>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</si>
  <si>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</si>
  <si>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</si>
  <si>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</si>
  <si>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</si>
  <si>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</si>
  <si>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</si>
  <si>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</si>
  <si>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</si>
  <si>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</si>
  <si>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</si>
  <si>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</si>
  <si>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</si>
  <si>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</si>
  <si>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</si>
  <si>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</si>
  <si>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</si>
  <si>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</si>
  <si>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</si>
  <si>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</si>
  <si>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</si>
  <si>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</si>
  <si>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</si>
  <si>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</si>
  <si>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</si>
  <si>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</si>
  <si>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</si>
  <si>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</si>
  <si>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</si>
  <si>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</si>
  <si>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</si>
  <si>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</si>
  <si>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</si>
  <si>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</si>
  <si>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</si>
  <si>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</si>
  <si>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</si>
  <si>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</si>
  <si>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</si>
  <si>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</si>
  <si>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</si>
  <si>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</si>
  <si>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</si>
  <si>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</si>
  <si>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</si>
  <si>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</si>
  <si>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</si>
  <si>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</si>
  <si>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</si>
  <si>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</si>
  <si>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</si>
  <si>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</si>
  <si>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</si>
  <si>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</si>
  <si>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</si>
  <si>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</si>
  <si>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</si>
  <si>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</si>
  <si>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</si>
  <si>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</si>
  <si>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</si>
  <si>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</si>
  <si>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</si>
  <si>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</si>
  <si>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</si>
  <si>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</si>
  <si>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</si>
  <si>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</si>
  <si>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</si>
  <si>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</si>
  <si>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</si>
  <si>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</si>
  <si>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</si>
  <si>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</si>
  <si>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</si>
  <si>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</si>
  <si>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</si>
  <si>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</si>
  <si>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</si>
  <si>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</si>
  <si>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</si>
  <si>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</si>
  <si>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</si>
  <si>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</si>
  <si>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</si>
  <si>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</si>
  <si>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</si>
  <si>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</si>
  <si>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</si>
  <si>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</si>
  <si>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</si>
  <si>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</si>
  <si>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</si>
  <si>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</si>
  <si>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</si>
  <si>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</si>
  <si>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</si>
  <si>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</si>
  <si>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</si>
  <si>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</si>
  <si>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</si>
  <si>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</si>
  <si>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</si>
  <si>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</si>
  <si>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</si>
  <si>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</si>
  <si>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</si>
  <si>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</si>
  <si>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</si>
  <si>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</si>
  <si>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</si>
  <si>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</si>
  <si>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</si>
  <si>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</si>
  <si>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</si>
  <si>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</si>
  <si>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</si>
  <si>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</si>
  <si>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</si>
  <si>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</si>
  <si>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</si>
  <si>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</si>
  <si>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</si>
  <si>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</si>
  <si>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</si>
  <si>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</si>
  <si>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</si>
  <si>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</si>
  <si>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</si>
  <si>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</si>
  <si>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</si>
  <si>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</si>
  <si>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</si>
  <si>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</si>
  <si>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</si>
  <si>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</si>
  <si>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</si>
  <si>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</si>
  <si>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</si>
  <si>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</si>
  <si>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</si>
  <si>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</si>
  <si>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</si>
  <si>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</si>
  <si>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</si>
  <si>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</si>
  <si>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</si>
  <si>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</si>
  <si>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</si>
  <si>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</si>
  <si>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</si>
  <si>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</si>
  <si>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</si>
  <si>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</si>
  <si>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</si>
  <si>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</si>
  <si>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</si>
  <si>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</si>
  <si>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</si>
  <si>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</si>
  <si>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</si>
  <si>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</si>
  <si>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</si>
  <si>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</si>
  <si>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</si>
  <si>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</si>
  <si>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</si>
  <si>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</si>
  <si>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</si>
  <si>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</si>
  <si>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</si>
  <si>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</si>
  <si>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</si>
  <si>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</si>
  <si>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</si>
  <si>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</si>
  <si>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</si>
  <si>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</si>
  <si>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</si>
  <si>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</si>
  <si>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</si>
  <si>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</si>
  <si>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</si>
  <si>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</si>
  <si>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</si>
  <si>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</si>
  <si>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</si>
  <si>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</si>
  <si>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</si>
  <si>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</si>
  <si>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</si>
  <si>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</si>
  <si>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</si>
  <si>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</si>
  <si>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</si>
  <si>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</si>
  <si>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</si>
  <si>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</si>
  <si>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</si>
  <si>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</si>
  <si>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</si>
  <si>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</si>
  <si>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</si>
  <si>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</si>
  <si>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</si>
  <si>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</si>
  <si>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</si>
  <si>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</si>
  <si>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</si>
  <si>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</si>
  <si>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</si>
  <si>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</si>
  <si>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</si>
  <si>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</si>
  <si>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</si>
  <si>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</si>
  <si>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</si>
  <si>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</si>
  <si>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</si>
  <si>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</si>
  <si>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</si>
  <si>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</si>
  <si>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</si>
  <si>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</si>
  <si>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</si>
  <si>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</si>
  <si>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</si>
  <si>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</si>
  <si>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</si>
  <si>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</si>
  <si>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</si>
  <si>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</si>
  <si>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</si>
  <si>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</si>
  <si>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</si>
  <si>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</si>
  <si>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</si>
  <si>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</si>
  <si>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</si>
  <si>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</si>
  <si>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</si>
  <si>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</si>
  <si>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</si>
  <si>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</si>
  <si>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</si>
  <si>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</si>
  <si>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</si>
  <si>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</si>
  <si>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</si>
  <si>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</si>
  <si>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</si>
  <si>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</si>
  <si>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</si>
  <si>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</si>
  <si>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</si>
  <si>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</si>
  <si>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</si>
  <si>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</si>
  <si>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</si>
  <si>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</si>
  <si>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</si>
  <si>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</si>
  <si>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</si>
  <si>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</si>
  <si>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</si>
  <si>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</si>
  <si>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</si>
  <si>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</si>
  <si>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</si>
  <si>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</si>
  <si>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</si>
  <si>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</si>
  <si>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</si>
  <si>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</si>
  <si>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</si>
  <si>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</si>
  <si>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</si>
  <si>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</si>
  <si>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</si>
  <si>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</si>
  <si>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</si>
  <si>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</si>
  <si>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</si>
  <si>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</si>
  <si>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</si>
  <si>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</si>
  <si>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</si>
  <si>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</si>
  <si>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</si>
  <si>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</si>
  <si>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</si>
  <si>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</si>
  <si>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</si>
  <si>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</si>
  <si>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</si>
  <si>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</si>
  <si>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</si>
  <si>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</si>
  <si>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</si>
  <si>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</si>
  <si>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</si>
  <si>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</si>
  <si>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</si>
  <si>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</si>
  <si>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</si>
  <si>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</si>
  <si>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</si>
  <si>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</si>
  <si>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</si>
  <si>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</si>
  <si>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</si>
  <si>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</si>
  <si>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</si>
  <si>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</si>
  <si>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</si>
  <si>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</si>
  <si>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</si>
  <si>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</si>
  <si>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</si>
  <si>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</si>
  <si>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</si>
  <si>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</si>
  <si>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</si>
  <si>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</si>
  <si>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</si>
  <si>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</si>
  <si>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</si>
  <si>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</si>
  <si>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</si>
  <si>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</si>
  <si>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</si>
  <si>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</si>
  <si>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</si>
  <si>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</si>
  <si>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</si>
  <si>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</si>
  <si>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</si>
  <si>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</si>
  <si>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</si>
  <si>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</si>
  <si>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</si>
  <si>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</si>
  <si>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</si>
  <si>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</si>
  <si>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</si>
  <si>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</si>
  <si>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</si>
  <si>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</si>
  <si>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</si>
  <si>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</si>
  <si>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</si>
  <si>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</si>
  <si>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</si>
  <si>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</si>
  <si>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</si>
  <si>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</si>
  <si>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</si>
  <si>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</si>
  <si>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</si>
  <si>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</si>
  <si>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</si>
  <si>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</si>
  <si>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</si>
  <si>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</si>
  <si>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</si>
  <si>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</si>
  <si>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</si>
  <si>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</si>
  <si>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</si>
  <si>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</si>
  <si>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</si>
  <si>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</si>
  <si>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</si>
  <si>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</si>
  <si>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</si>
  <si>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</si>
  <si>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</si>
  <si>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</si>
  <si>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</si>
  <si>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</si>
  <si>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</si>
  <si>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</si>
  <si>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</si>
  <si>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</si>
  <si>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</si>
  <si>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</si>
  <si>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</si>
  <si>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</si>
  <si>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</si>
  <si>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</si>
  <si>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</si>
  <si>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</si>
  <si>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</si>
  <si>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</si>
  <si>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</si>
  <si>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</si>
  <si>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</si>
  <si>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</si>
  <si>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</si>
  <si>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</si>
  <si>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</si>
  <si>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</si>
  <si>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</si>
  <si>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</si>
  <si>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</si>
  <si>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</si>
  <si>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</si>
  <si>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</si>
  <si>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</si>
  <si>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</si>
  <si>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</si>
  <si>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</si>
  <si>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</si>
  <si>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</si>
  <si>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</si>
  <si>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</si>
  <si>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</si>
  <si>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</si>
  <si>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</si>
  <si>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</si>
  <si>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</si>
  <si>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</si>
  <si>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</si>
  <si>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</si>
  <si>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</si>
  <si>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</si>
  <si>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</si>
  <si>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</si>
  <si>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</si>
  <si>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</si>
  <si>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</si>
  <si>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</si>
  <si>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</si>
  <si>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</si>
  <si>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</si>
  <si>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</si>
  <si>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</si>
  <si>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</si>
  <si>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</si>
  <si>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</si>
  <si>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</si>
  <si>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</si>
  <si>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</si>
  <si>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</si>
  <si>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</si>
  <si>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</si>
  <si>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</si>
  <si>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</si>
  <si>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</si>
  <si>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</si>
  <si>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</si>
  <si>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</si>
  <si>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</si>
  <si>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</si>
  <si>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</si>
  <si>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</si>
  <si>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</si>
  <si>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</si>
  <si>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</si>
  <si>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</si>
  <si>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</si>
  <si>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</si>
  <si>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</si>
  <si>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</si>
  <si>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</si>
  <si>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</si>
  <si>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</si>
  <si>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</si>
  <si>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</si>
  <si>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</si>
  <si>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</si>
  <si>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</si>
  <si>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</si>
  <si>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</si>
  <si>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</si>
  <si>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</si>
  <si>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</si>
  <si>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</si>
  <si>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</si>
  <si>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</si>
  <si>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</si>
  <si>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</si>
  <si>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</si>
  <si>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</si>
  <si>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</si>
  <si>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</si>
  <si>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</si>
  <si>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</si>
  <si>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</si>
  <si>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</si>
  <si>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</si>
  <si>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</si>
  <si>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</si>
  <si>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</si>
  <si>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</si>
  <si>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</si>
  <si>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</si>
  <si>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</si>
  <si>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</si>
  <si>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</si>
  <si>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</si>
  <si>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</si>
  <si>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</si>
  <si>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</si>
  <si>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</si>
  <si>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</si>
  <si>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</si>
  <si>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</si>
  <si>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</si>
  <si>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</si>
  <si>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</si>
  <si>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</si>
  <si>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</si>
  <si>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</si>
  <si>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</si>
  <si>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</si>
  <si>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</si>
  <si>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</si>
  <si>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</si>
  <si>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</si>
  <si>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</si>
  <si>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</si>
  <si>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</si>
  <si>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</si>
  <si>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</si>
  <si>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</si>
  <si>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</si>
  <si>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</si>
  <si>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</si>
  <si>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</si>
  <si>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</si>
  <si>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</si>
  <si>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</si>
  <si>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</si>
  <si>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</si>
  <si>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</si>
  <si>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</si>
  <si>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</si>
  <si>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</si>
  <si>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</si>
  <si>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</si>
  <si>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</si>
  <si>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</si>
  <si>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</si>
  <si>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</si>
  <si>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</si>
  <si>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</si>
  <si>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</si>
  <si>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</si>
  <si>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</si>
  <si>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</si>
  <si>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</si>
  <si>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</si>
  <si>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</si>
  <si>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</si>
  <si>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</si>
  <si>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</si>
  <si>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</si>
  <si>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</si>
  <si>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</si>
  <si>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</si>
  <si>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</si>
  <si>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</si>
  <si>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</si>
  <si>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</si>
  <si>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</si>
  <si>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</si>
  <si>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</si>
  <si>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</si>
  <si>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</si>
  <si>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</si>
  <si>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</si>
  <si>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</si>
  <si>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</si>
  <si>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</si>
  <si>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</si>
  <si>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</si>
  <si>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</si>
  <si>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</si>
  <si>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</si>
  <si>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</si>
  <si>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</si>
  <si>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</si>
  <si>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</si>
  <si>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</si>
  <si>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</si>
  <si>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</si>
  <si>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</si>
  <si>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</si>
  <si>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</si>
  <si>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</si>
  <si>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</si>
  <si>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</si>
  <si>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</si>
  <si>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</si>
  <si>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</si>
  <si>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</si>
  <si>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</si>
  <si>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</si>
  <si>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</si>
  <si>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</si>
  <si>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</si>
  <si>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</si>
  <si>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</si>
  <si>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</si>
  <si>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</si>
  <si>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</si>
  <si>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</si>
  <si>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</si>
  <si>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</si>
  <si>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</si>
  <si>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</si>
  <si>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</si>
  <si>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</si>
  <si>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</si>
  <si>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</si>
  <si>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</si>
  <si>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</si>
  <si>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</si>
  <si>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</si>
  <si>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</si>
  <si>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</si>
  <si>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</si>
  <si>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</si>
  <si>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</si>
  <si>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</si>
  <si>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</si>
  <si>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</si>
  <si>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</si>
  <si>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</si>
  <si>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</si>
  <si>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</si>
  <si>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</si>
  <si>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</si>
  <si>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</si>
  <si>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</si>
  <si>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</si>
  <si>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</si>
  <si>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</si>
  <si>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</si>
  <si>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</si>
  <si>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</si>
  <si>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</si>
  <si>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</si>
  <si>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</si>
  <si>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</si>
  <si>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</si>
  <si>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</si>
  <si>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</si>
  <si>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</si>
  <si>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</si>
  <si>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</si>
  <si>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</si>
  <si>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</si>
  <si>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</si>
  <si>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</si>
  <si>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</si>
  <si>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</si>
  <si>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</si>
  <si>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</si>
  <si>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</si>
  <si>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</si>
  <si>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</si>
  <si>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</si>
  <si>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</si>
  <si>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</si>
  <si>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</si>
  <si>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</si>
  <si>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</si>
  <si>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</si>
  <si>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</si>
  <si>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</si>
  <si>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</si>
  <si>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</si>
  <si>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</si>
  <si>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</si>
  <si>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</si>
  <si>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</si>
  <si>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</si>
  <si>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</si>
  <si>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</si>
  <si>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</si>
  <si>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</si>
  <si>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</si>
  <si>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</si>
  <si>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</si>
  <si>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</si>
  <si>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</si>
  <si>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</si>
  <si>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</si>
  <si>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</si>
  <si>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</si>
  <si>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</si>
  <si>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</si>
  <si>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</si>
  <si>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</si>
  <si>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</si>
  <si>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</si>
  <si>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</si>
  <si>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</si>
  <si>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</si>
  <si>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</si>
  <si>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</si>
  <si>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</si>
  <si>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</si>
  <si>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</si>
  <si>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</si>
  <si>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</si>
  <si>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</si>
  <si>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</si>
  <si>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</si>
  <si>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</si>
  <si>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</si>
  <si>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</si>
  <si>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</si>
  <si>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</si>
  <si>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</si>
  <si>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</si>
  <si>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</si>
  <si>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</si>
  <si>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</si>
  <si>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</si>
  <si>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</si>
  <si>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</si>
  <si>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</si>
  <si>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</si>
  <si>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</si>
  <si>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</si>
  <si>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</si>
  <si>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</si>
  <si>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</si>
  <si>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</si>
  <si>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</si>
  <si>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</si>
  <si>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</si>
  <si>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</si>
  <si>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</si>
  <si>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</si>
  <si>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</si>
  <si>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</si>
  <si>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</si>
  <si>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</si>
  <si>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</si>
  <si>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</si>
  <si>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</si>
  <si>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</si>
  <si>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</si>
  <si>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</si>
  <si>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</si>
  <si>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</si>
  <si>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</si>
  <si>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</si>
  <si>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</si>
  <si>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</si>
  <si>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</si>
  <si>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</si>
  <si>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</si>
  <si>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</si>
  <si>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</si>
  <si>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</si>
  <si>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</si>
  <si>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</si>
  <si>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</si>
  <si>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</si>
  <si>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</si>
  <si>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</si>
  <si>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</si>
  <si>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</si>
  <si>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</si>
  <si>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</si>
  <si>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</si>
  <si>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</si>
  <si>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</si>
  <si>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</si>
  <si>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</si>
  <si>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</si>
  <si>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</si>
  <si>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</si>
  <si>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</si>
  <si>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</si>
  <si>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</si>
  <si>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</si>
  <si>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</si>
  <si>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</si>
  <si>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</si>
  <si>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</si>
  <si>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</si>
  <si>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</si>
  <si>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</si>
  <si>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</si>
  <si>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</si>
  <si>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</si>
  <si>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</si>
  <si>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</si>
  <si>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</si>
  <si>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</si>
  <si>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</si>
  <si>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</si>
  <si>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</si>
  <si>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</si>
  <si>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</si>
  <si>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</si>
  <si>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</si>
  <si>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</si>
  <si>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</si>
  <si>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</si>
  <si>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</si>
  <si>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</si>
  <si>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</si>
  <si>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</si>
  <si>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</si>
  <si>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</si>
  <si>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</si>
  <si>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</si>
  <si>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</si>
  <si>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</si>
  <si>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</si>
  <si>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</si>
  <si>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</si>
  <si>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</si>
  <si>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</si>
  <si>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</si>
  <si>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</si>
  <si>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</si>
  <si>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</si>
  <si>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</si>
  <si>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</si>
  <si>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</si>
  <si>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</si>
  <si>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</si>
  <si>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</si>
  <si>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</si>
  <si>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</si>
  <si>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</si>
  <si>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</si>
  <si>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</si>
  <si>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</si>
  <si>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</si>
  <si>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</si>
  <si>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</si>
  <si>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</si>
  <si>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</si>
  <si>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</si>
  <si>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</si>
  <si>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</si>
  <si>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</si>
  <si>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</si>
  <si>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</si>
  <si>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</si>
  <si>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</si>
  <si>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</si>
  <si>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</si>
  <si>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</si>
  <si>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</si>
  <si>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</si>
  <si>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</si>
  <si>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</si>
  <si>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</si>
  <si>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</si>
  <si>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</si>
  <si>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</si>
  <si>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</si>
  <si>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</si>
  <si>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</si>
  <si>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</si>
  <si>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</si>
  <si>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</si>
  <si>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</si>
  <si>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</si>
  <si>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</si>
  <si>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</si>
  <si>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</si>
  <si>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</si>
  <si>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</si>
  <si>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</si>
  <si>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</si>
  <si>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</si>
  <si>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</si>
  <si>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</si>
  <si>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</si>
  <si>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</si>
  <si>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</si>
  <si>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</si>
  <si>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</si>
  <si>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</si>
  <si>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</si>
  <si>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</si>
  <si>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</si>
  <si>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</si>
  <si>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</si>
  <si>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</si>
  <si>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</si>
  <si>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</si>
  <si>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</si>
  <si>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</si>
  <si>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</si>
  <si>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</si>
  <si>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</si>
  <si>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</si>
  <si>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</si>
  <si>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</si>
  <si>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</si>
  <si>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</si>
  <si>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</si>
  <si>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</si>
  <si>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</si>
  <si>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</si>
  <si>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</si>
  <si>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</si>
  <si>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</si>
  <si>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</si>
  <si>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</si>
  <si>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</si>
  <si>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</si>
  <si>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</si>
  <si>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</si>
  <si>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</si>
  <si>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</si>
  <si>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</si>
  <si>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</si>
  <si>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</si>
  <si>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</si>
  <si>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</si>
  <si>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</si>
  <si>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</si>
  <si>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</si>
  <si>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</si>
  <si>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</si>
  <si>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</si>
  <si>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</si>
  <si>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</si>
  <si>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</si>
  <si>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</si>
  <si>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</si>
  <si>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</si>
  <si>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</si>
  <si>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</si>
  <si>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</si>
  <si>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</si>
  <si>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</si>
  <si>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</si>
  <si>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</si>
  <si>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</si>
  <si>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</si>
  <si>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</si>
  <si>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</si>
  <si>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</si>
  <si>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</si>
  <si>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</si>
  <si>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</si>
  <si>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</si>
  <si>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</si>
  <si>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</si>
  <si>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</si>
  <si>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</si>
  <si>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</si>
  <si>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</si>
  <si>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</si>
  <si>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</si>
  <si>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</si>
  <si>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</si>
  <si>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</si>
  <si>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</si>
  <si>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</si>
  <si>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</si>
  <si>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</si>
  <si>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</si>
  <si>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</si>
  <si>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</si>
  <si>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</si>
  <si>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</si>
  <si>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</si>
  <si>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</si>
  <si>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</si>
  <si>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</si>
  <si>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</si>
  <si>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</si>
  <si>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</si>
  <si>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</si>
  <si>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</si>
  <si>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</si>
  <si>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</si>
  <si>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</si>
  <si>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</si>
  <si>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</si>
  <si>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</si>
  <si>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</si>
  <si>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</si>
  <si>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</si>
  <si>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</si>
  <si>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</si>
  <si>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</si>
  <si>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</si>
  <si>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</si>
  <si>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</si>
  <si>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</si>
  <si>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</si>
  <si>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</si>
  <si>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</si>
  <si>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</si>
  <si>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</si>
  <si>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</si>
  <si>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</si>
  <si>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</si>
  <si>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</si>
  <si>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</si>
  <si>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</si>
  <si>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</si>
  <si>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</si>
  <si>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</si>
  <si>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</si>
  <si>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</si>
  <si>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</si>
  <si>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</si>
  <si>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</si>
  <si>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</si>
  <si>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</si>
  <si>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</si>
  <si>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</si>
  <si>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</si>
  <si>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</si>
  <si>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</si>
  <si>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</si>
  <si>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</si>
  <si>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</si>
  <si>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</si>
  <si>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</si>
  <si>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</si>
  <si>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</si>
  <si>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</si>
  <si>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</si>
  <si>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</si>
  <si>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</si>
  <si>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</si>
  <si>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</si>
  <si>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</si>
  <si>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</si>
  <si>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</si>
  <si>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</si>
  <si>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</si>
  <si>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</si>
  <si>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</si>
  <si>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</si>
  <si>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</si>
  <si>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</si>
  <si>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</si>
  <si>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</si>
  <si>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</si>
  <si>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</si>
  <si>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</si>
  <si>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</si>
  <si>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</si>
  <si>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</si>
  <si>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</si>
  <si>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</si>
  <si>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</si>
  <si>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</si>
  <si>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</si>
  <si>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</si>
  <si>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</si>
  <si>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</si>
  <si>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</si>
  <si>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</si>
  <si>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</si>
  <si>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</si>
  <si>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</si>
  <si>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</si>
  <si>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</si>
  <si>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</si>
  <si>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</si>
  <si>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</si>
  <si>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</si>
  <si>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</si>
  <si>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</si>
  <si>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</si>
  <si>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</si>
  <si>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</si>
  <si>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</si>
  <si>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</si>
  <si>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</si>
  <si>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</si>
  <si>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</si>
  <si>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</si>
  <si>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</si>
  <si>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</si>
  <si>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</si>
  <si>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</si>
  <si>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</si>
  <si>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</si>
  <si>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</si>
  <si>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</si>
  <si>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</si>
  <si>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</si>
  <si>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</si>
  <si>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</si>
  <si>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</si>
  <si>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</si>
  <si>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</si>
  <si>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</si>
  <si>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</si>
  <si>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</si>
  <si>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</si>
  <si>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</si>
  <si>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</si>
  <si>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</si>
  <si>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</si>
  <si>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</si>
  <si>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</si>
  <si>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</si>
  <si>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</si>
  <si>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</si>
  <si>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</si>
  <si>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</si>
  <si>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</si>
  <si>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</si>
  <si>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</si>
  <si>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</si>
  <si>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</si>
  <si>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</si>
  <si>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</si>
  <si>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</si>
  <si>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</si>
  <si>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</si>
  <si>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</si>
  <si>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</si>
  <si>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</si>
  <si>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</si>
  <si>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</si>
  <si>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</si>
  <si>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</si>
  <si>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</si>
  <si>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</si>
  <si>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</si>
  <si>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</si>
  <si>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</si>
  <si>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</si>
  <si>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</si>
  <si>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</si>
  <si>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</si>
  <si>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</si>
  <si>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</si>
  <si>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</si>
  <si>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</si>
  <si>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</si>
  <si>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</si>
  <si>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</si>
  <si>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</si>
  <si>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</si>
  <si>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</si>
  <si>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</si>
  <si>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</si>
  <si>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</si>
  <si>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</si>
  <si>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</si>
  <si>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</si>
  <si>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</si>
  <si>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</si>
  <si>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</si>
  <si>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</si>
  <si>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</si>
  <si>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</si>
  <si>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</si>
  <si>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</si>
  <si>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</si>
  <si>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</si>
  <si>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</si>
  <si>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</si>
  <si>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</si>
  <si>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</si>
  <si>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</si>
  <si>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</si>
  <si>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</si>
  <si>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</si>
  <si>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</si>
  <si>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</si>
  <si>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</si>
  <si>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</si>
  <si>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</si>
  <si>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</si>
  <si>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</si>
  <si>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</si>
  <si>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</si>
  <si>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</si>
  <si>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</si>
  <si>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</si>
  <si>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</si>
  <si>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</si>
  <si>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</si>
  <si>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</si>
  <si>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</si>
  <si>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</si>
  <si>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</si>
  <si>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</si>
  <si>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</si>
  <si>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</si>
  <si>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</si>
  <si>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</si>
  <si>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</si>
  <si>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</si>
  <si>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</si>
  <si>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</si>
  <si>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</si>
  <si>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</si>
  <si>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</si>
  <si>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</si>
  <si>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</si>
  <si>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</si>
  <si>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</si>
  <si>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</si>
  <si>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</si>
  <si>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</si>
  <si>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</si>
  <si>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</si>
  <si>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</si>
  <si>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</si>
  <si>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</si>
  <si>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</si>
  <si>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</si>
  <si>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</si>
  <si>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</si>
  <si>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</si>
  <si>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</si>
  <si>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</si>
  <si>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</si>
  <si>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</si>
  <si>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</si>
  <si>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</si>
  <si>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</si>
  <si>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</si>
  <si>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</si>
  <si>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</si>
  <si>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</si>
  <si>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</si>
  <si>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</si>
  <si>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</si>
  <si>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</si>
  <si>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</si>
  <si>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</si>
  <si>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</si>
  <si>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</si>
  <si>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</si>
  <si>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</si>
  <si>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</si>
  <si>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</si>
  <si>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</si>
  <si>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</si>
  <si>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</si>
  <si>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</si>
  <si>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</si>
  <si>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</si>
  <si>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</si>
  <si>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</si>
  <si>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</si>
  <si>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</si>
  <si>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</si>
  <si>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</si>
  <si>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</si>
  <si>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</si>
  <si>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</si>
  <si>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</si>
  <si>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</si>
  <si>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</si>
  <si>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</si>
  <si>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</si>
  <si>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</si>
  <si>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</si>
  <si>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</si>
  <si>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</si>
  <si>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</si>
  <si>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</si>
  <si>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</si>
  <si>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</si>
  <si>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</si>
  <si>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</si>
  <si>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</si>
  <si>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</si>
  <si>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</si>
  <si>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</si>
  <si>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</si>
  <si>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</si>
  <si>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</si>
  <si>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</si>
  <si>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</si>
  <si>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</si>
  <si>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</si>
  <si>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</si>
  <si>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</si>
  <si>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</si>
  <si>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</si>
  <si>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</si>
  <si>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</si>
  <si>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</si>
  <si>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</si>
  <si>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</si>
  <si>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</si>
  <si>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</si>
  <si>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</si>
  <si>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</si>
  <si>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</si>
  <si>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</si>
  <si>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</si>
  <si>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</si>
  <si>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</si>
  <si>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</si>
  <si>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</si>
  <si>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</si>
  <si>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</si>
  <si>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</si>
  <si>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</si>
  <si>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</si>
  <si>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</si>
  <si>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</si>
  <si>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</si>
  <si>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</si>
  <si>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</si>
  <si>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</si>
  <si>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</si>
  <si>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</si>
  <si>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</si>
  <si>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</si>
  <si>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</si>
  <si>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</si>
  <si>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</si>
  <si>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</si>
  <si>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</si>
  <si>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</si>
  <si>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</si>
  <si>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</si>
  <si>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</si>
  <si>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</si>
  <si>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</si>
  <si>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</si>
  <si>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</si>
  <si>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</si>
  <si>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</si>
  <si>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</si>
  <si>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</si>
  <si>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</si>
  <si>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</si>
  <si>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</si>
  <si>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</si>
  <si>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</si>
  <si>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</si>
  <si>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</si>
  <si>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</si>
  <si>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</si>
  <si>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</si>
  <si>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</si>
  <si>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</si>
  <si>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</si>
  <si>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</si>
  <si>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</si>
  <si>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</si>
  <si>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</si>
  <si>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</si>
  <si>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</si>
  <si>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</si>
  <si>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</si>
  <si>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</si>
  <si>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</si>
  <si>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</si>
  <si>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</si>
  <si>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</si>
  <si>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</si>
  <si>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</si>
  <si>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</si>
  <si>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</si>
  <si>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</si>
  <si>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</si>
  <si>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</si>
  <si>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</si>
  <si>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</si>
  <si>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</si>
  <si>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</si>
  <si>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</si>
  <si>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</si>
  <si>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</si>
  <si>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</si>
  <si>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</si>
  <si>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</si>
  <si>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</si>
  <si>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</si>
  <si>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</si>
  <si>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</si>
  <si>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</si>
  <si>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</si>
  <si>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</si>
  <si>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</si>
  <si>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</si>
  <si>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</si>
  <si>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</si>
  <si>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</si>
  <si>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</si>
  <si>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</si>
  <si>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</si>
  <si>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</si>
  <si>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</si>
  <si>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</si>
  <si>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</si>
  <si>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</si>
  <si>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</si>
  <si>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</si>
  <si>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</si>
  <si>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</si>
  <si>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</si>
  <si>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</si>
  <si>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</si>
  <si>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</si>
  <si>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</si>
  <si>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</si>
  <si>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</si>
  <si>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</si>
  <si>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</si>
  <si>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</si>
  <si>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</si>
  <si>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</si>
  <si>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</si>
  <si>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</si>
  <si>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</si>
  <si>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</si>
  <si>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</si>
  <si>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</si>
  <si>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</si>
  <si>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</si>
  <si>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</si>
  <si>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</si>
  <si>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</si>
  <si>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</si>
  <si>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</si>
  <si>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</si>
  <si>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</si>
  <si>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</si>
  <si>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</si>
  <si>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</si>
  <si>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</si>
  <si>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</si>
  <si>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</si>
  <si>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</si>
  <si>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</si>
  <si>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</si>
  <si>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</si>
  <si>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</si>
  <si>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</si>
  <si>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</si>
  <si>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</si>
  <si>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</si>
  <si>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</si>
  <si>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</si>
  <si>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</si>
  <si>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</si>
  <si>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</si>
  <si>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</si>
  <si>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</si>
  <si>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</si>
  <si>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</si>
  <si>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</si>
  <si>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</si>
  <si>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</si>
  <si>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</si>
  <si>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</si>
  <si>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</si>
  <si>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</si>
  <si>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</si>
  <si>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</si>
  <si>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</si>
  <si>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</si>
  <si>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</si>
  <si>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</si>
  <si>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</si>
  <si>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</si>
  <si>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</si>
  <si>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</si>
  <si>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</si>
  <si>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</si>
  <si>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</si>
  <si>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</si>
  <si>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</si>
  <si>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</si>
  <si>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</si>
  <si>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</si>
  <si>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</si>
  <si>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</si>
  <si>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</si>
  <si>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</si>
  <si>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</si>
  <si>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</si>
  <si>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</si>
  <si>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</si>
  <si>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</si>
  <si>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</si>
  <si>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</si>
  <si>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</si>
  <si>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</si>
  <si>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</si>
  <si>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</si>
  <si>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</si>
  <si>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</si>
  <si>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</si>
  <si>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</si>
  <si>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</si>
  <si>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</si>
  <si>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</si>
  <si>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</si>
  <si>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</si>
  <si>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</si>
  <si>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</si>
  <si>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</si>
  <si>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</si>
  <si>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</si>
  <si>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</si>
  <si>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</si>
  <si>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</si>
  <si>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</si>
  <si>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</si>
  <si>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</si>
  <si>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</si>
  <si>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</si>
  <si>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</si>
  <si>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</si>
  <si>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</si>
  <si>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</si>
  <si>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</si>
  <si>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</si>
  <si>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</si>
  <si>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</si>
  <si>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</si>
  <si>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</si>
  <si>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</si>
  <si>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</si>
  <si>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</si>
  <si>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</si>
  <si>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</si>
  <si>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</si>
  <si>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</si>
  <si>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</si>
  <si>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</si>
  <si>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</si>
  <si>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</si>
  <si>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</si>
  <si>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</si>
  <si>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</si>
  <si>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</si>
  <si>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</si>
  <si>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</si>
  <si>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</si>
  <si>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</si>
  <si>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</si>
  <si>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</si>
  <si>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</si>
  <si>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</si>
  <si>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</si>
  <si>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</si>
  <si>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</si>
  <si>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</si>
  <si>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</si>
  <si>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</si>
  <si>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</si>
  <si>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</si>
  <si>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</si>
  <si>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</si>
  <si>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</si>
  <si>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</si>
  <si>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</si>
  <si>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</si>
  <si>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</si>
  <si>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</si>
  <si>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</si>
  <si>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</si>
  <si>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</si>
  <si>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</si>
  <si>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</si>
  <si>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</si>
  <si>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</si>
  <si>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</si>
  <si>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</si>
  <si>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</si>
  <si>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</si>
  <si>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</si>
  <si>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</si>
  <si>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</si>
  <si>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</si>
  <si>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</si>
  <si>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</si>
  <si>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</si>
  <si>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</si>
  <si>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</si>
  <si>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</si>
  <si>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</si>
  <si>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</si>
  <si>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</si>
  <si>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</si>
  <si>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</si>
  <si>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</si>
  <si>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</si>
  <si>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</si>
  <si>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</si>
  <si>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</si>
  <si>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</si>
  <si>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</si>
  <si>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</si>
  <si>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</si>
  <si>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</si>
  <si>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</si>
  <si>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</si>
  <si>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</si>
  <si>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</si>
  <si>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</si>
  <si>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</si>
  <si>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</si>
  <si>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</si>
  <si>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</si>
  <si>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</si>
  <si>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</si>
  <si>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</si>
  <si>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</si>
  <si>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</si>
  <si>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</si>
  <si>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</si>
  <si>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</si>
  <si>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</si>
  <si>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</si>
  <si>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</si>
  <si>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</si>
  <si>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</si>
  <si>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</si>
  <si>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</si>
  <si>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</si>
  <si>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</si>
  <si>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</si>
  <si>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</si>
  <si>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</si>
  <si>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</si>
  <si>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</si>
  <si>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</si>
  <si>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</si>
  <si>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</si>
  <si>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</si>
  <si>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</si>
  <si>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</si>
  <si>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</si>
  <si>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</si>
  <si>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</si>
  <si>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</si>
  <si>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</si>
  <si>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</si>
  <si>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</si>
  <si>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</si>
  <si>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</si>
  <si>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</si>
  <si>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</si>
  <si>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</si>
  <si>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</si>
  <si>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</si>
  <si>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</si>
  <si>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</si>
  <si>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</si>
  <si>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</si>
  <si>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</si>
  <si>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</si>
  <si>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</si>
  <si>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</si>
  <si>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</si>
  <si>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</si>
  <si>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</si>
  <si>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</si>
  <si>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</si>
  <si>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</si>
  <si>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</si>
  <si>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</si>
  <si>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</si>
  <si>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</si>
  <si>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</si>
  <si>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</si>
  <si>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</si>
  <si>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</si>
  <si>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</si>
  <si>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</si>
  <si>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</si>
  <si>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</si>
  <si>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</si>
  <si>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</si>
  <si>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</si>
  <si>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</si>
  <si>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</si>
  <si>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</si>
  <si>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</si>
  <si>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</si>
  <si>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</si>
  <si>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</si>
  <si>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</si>
  <si>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</si>
  <si>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</si>
  <si>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</si>
  <si>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</si>
  <si>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</si>
  <si>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</si>
  <si>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</si>
  <si>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</si>
  <si>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</si>
  <si>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</si>
  <si>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</si>
  <si>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</si>
  <si>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</si>
  <si>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</si>
  <si>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</si>
  <si>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</si>
  <si>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</si>
  <si>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</si>
  <si>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</si>
  <si>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</si>
  <si>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</si>
  <si>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</si>
  <si>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</si>
  <si>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</si>
  <si>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</si>
  <si>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</si>
  <si>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</si>
  <si>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</si>
  <si>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</si>
  <si>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</si>
  <si>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</si>
  <si>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</si>
  <si>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</si>
  <si>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</si>
  <si>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</si>
  <si>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</si>
  <si>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</si>
  <si>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</si>
  <si>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</si>
  <si>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</si>
  <si>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</si>
  <si>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</si>
  <si>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</si>
  <si>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</si>
  <si>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</si>
  <si>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</si>
  <si>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</si>
  <si>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</si>
  <si>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</si>
  <si>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</si>
  <si>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</si>
  <si>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</si>
  <si>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</si>
  <si>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</si>
  <si>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</si>
  <si>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</si>
  <si>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</si>
  <si>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</si>
  <si>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</si>
  <si>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</si>
  <si>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</si>
  <si>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</si>
  <si>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</si>
  <si>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</si>
  <si>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</si>
  <si>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</si>
  <si>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</si>
  <si>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</si>
  <si>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</si>
  <si>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</si>
  <si>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</si>
  <si>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</si>
  <si>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</si>
  <si>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</si>
  <si>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</si>
  <si>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</si>
  <si>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</si>
  <si>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</si>
  <si>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</si>
  <si>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</si>
  <si>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</si>
  <si>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</si>
  <si>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</si>
  <si>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</si>
  <si>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</si>
  <si>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</si>
  <si>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</si>
  <si>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</si>
  <si>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</si>
  <si>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</si>
  <si>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</si>
  <si>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</si>
  <si>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</si>
  <si>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</si>
  <si>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</si>
  <si>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</si>
  <si>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</si>
  <si>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</si>
  <si>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</si>
  <si>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</si>
  <si>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</si>
  <si>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</si>
  <si>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</si>
  <si>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</si>
  <si>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</si>
  <si>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</si>
  <si>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</si>
  <si>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</si>
  <si>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</si>
  <si>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</si>
  <si>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</si>
  <si>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</si>
  <si>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</si>
  <si>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</si>
  <si>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</si>
  <si>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</si>
  <si>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</si>
  <si>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</si>
  <si>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</si>
  <si>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</si>
  <si>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</si>
  <si>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</si>
  <si>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</si>
  <si>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</si>
  <si>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</si>
  <si>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</si>
  <si>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</si>
  <si>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</si>
  <si>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</si>
  <si>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</si>
  <si>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</si>
  <si>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</si>
  <si>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</si>
  <si>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</si>
  <si>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</si>
  <si>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</si>
  <si>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</si>
  <si>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</si>
  <si>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</si>
  <si>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</si>
  <si>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</si>
  <si>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</si>
  <si>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</si>
  <si>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</si>
  <si>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</si>
  <si>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</si>
  <si>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</si>
  <si>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</si>
  <si>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</si>
  <si>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</si>
  <si>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</si>
  <si>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</si>
  <si>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</si>
  <si>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</si>
  <si>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</si>
  <si>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</si>
  <si>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</si>
  <si>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</si>
  <si>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</si>
  <si>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</si>
  <si>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</si>
  <si>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</si>
  <si>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</si>
  <si>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</si>
  <si>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</si>
  <si>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</si>
  <si>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</si>
  <si>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</si>
  <si>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</si>
  <si>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</si>
  <si>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</si>
  <si>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</si>
  <si>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</si>
  <si>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</si>
  <si>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</si>
  <si>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</si>
  <si>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</si>
  <si>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</si>
  <si>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</si>
  <si>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</si>
  <si>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</si>
  <si>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</si>
  <si>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</si>
  <si>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</si>
  <si>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</si>
  <si>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</si>
  <si>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</si>
  <si>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</si>
  <si>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</si>
  <si>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</si>
  <si>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</si>
  <si>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</si>
  <si>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</si>
  <si>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</si>
  <si>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</si>
  <si>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</si>
  <si>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</si>
  <si>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</si>
  <si>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</si>
  <si>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</si>
  <si>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</si>
  <si>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</si>
  <si>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</si>
  <si>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</si>
  <si>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</si>
  <si>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</si>
  <si>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</si>
  <si>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</si>
  <si>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</si>
  <si>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</si>
  <si>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</si>
  <si>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</si>
  <si>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</si>
  <si>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</si>
  <si>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</si>
  <si>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</si>
  <si>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</si>
  <si>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</si>
  <si>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</si>
  <si>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</si>
  <si>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</si>
  <si>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</si>
  <si>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</si>
  <si>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</si>
  <si>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</si>
  <si>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</si>
  <si>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</si>
  <si>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</si>
  <si>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</si>
  <si>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</si>
  <si>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</si>
  <si>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</si>
  <si>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</si>
  <si>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</si>
  <si>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</si>
  <si>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</si>
  <si>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</si>
  <si>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</si>
  <si>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</si>
  <si>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</si>
  <si>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</si>
  <si>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</si>
  <si>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</si>
  <si>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</si>
  <si>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</si>
  <si>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</si>
  <si>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</si>
  <si>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</si>
  <si>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</si>
  <si>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</si>
  <si>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</si>
  <si>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</si>
  <si>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</si>
  <si>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</si>
  <si>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</si>
  <si>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</si>
  <si>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</si>
  <si>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</si>
  <si>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</si>
  <si>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</si>
  <si>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</si>
  <si>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</si>
  <si>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</si>
  <si>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</si>
  <si>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</si>
  <si>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</si>
  <si>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</si>
  <si>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</si>
  <si>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</si>
  <si>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</si>
  <si>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</si>
  <si>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</si>
  <si>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</si>
  <si>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</si>
  <si>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</si>
  <si>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</si>
  <si>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</si>
  <si>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</si>
  <si>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</si>
  <si>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</si>
  <si>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</si>
  <si>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</si>
  <si>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</si>
  <si>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</si>
  <si>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</si>
  <si>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</si>
  <si>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</si>
  <si>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</si>
  <si>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</si>
  <si>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</si>
  <si>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</si>
  <si>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</si>
  <si>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</si>
  <si>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</si>
  <si>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</si>
  <si>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</si>
  <si>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</si>
  <si>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</si>
  <si>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</si>
  <si>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</si>
  <si>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</si>
  <si>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</si>
  <si>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</si>
  <si>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</si>
  <si>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</si>
  <si>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</si>
  <si>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</si>
  <si>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</si>
  <si>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</si>
  <si>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</si>
  <si>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</si>
  <si>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</si>
  <si>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</si>
  <si>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</si>
  <si>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</si>
  <si>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</si>
  <si>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</si>
  <si>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</si>
  <si>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</si>
  <si>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</si>
  <si>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</si>
  <si>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</si>
  <si>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</si>
  <si>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</si>
  <si>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</si>
  <si>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</si>
  <si>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</si>
  <si>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</si>
  <si>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</si>
  <si>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</si>
  <si>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</si>
  <si>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</si>
  <si>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</si>
  <si>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</si>
  <si>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</si>
  <si>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</si>
  <si>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</si>
  <si>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</si>
  <si>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</si>
  <si>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</si>
  <si>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</si>
  <si>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</si>
  <si>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</si>
  <si>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</si>
  <si>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</si>
  <si>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</si>
  <si>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</si>
  <si>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</si>
  <si>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</si>
  <si>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</si>
  <si>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</si>
  <si>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</si>
  <si>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</si>
  <si>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</si>
  <si>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</si>
  <si>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</si>
  <si>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</si>
  <si>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</si>
  <si>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</si>
  <si>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</si>
  <si>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</si>
  <si>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</si>
  <si>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</si>
  <si>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</si>
  <si>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</si>
  <si>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</si>
  <si>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</si>
  <si>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</si>
  <si>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</si>
  <si>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</si>
  <si>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</si>
  <si>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</si>
  <si>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</si>
  <si>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</si>
  <si>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</si>
  <si>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</si>
  <si>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</si>
  <si>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</si>
  <si>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</si>
  <si>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</si>
  <si>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</si>
  <si>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</si>
  <si>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</si>
  <si>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</si>
  <si>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</si>
  <si>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</si>
  <si>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</si>
  <si>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</si>
  <si>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</si>
  <si>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</si>
  <si>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</si>
  <si>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</si>
  <si>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</si>
  <si>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</si>
  <si>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</si>
  <si>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</si>
  <si>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</si>
  <si>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</si>
  <si>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</si>
  <si>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</si>
  <si>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</si>
  <si>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</si>
  <si>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</si>
  <si>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</si>
  <si>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</si>
  <si>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</si>
  <si>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</si>
  <si>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</si>
  <si>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</si>
  <si>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</si>
  <si>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</si>
  <si>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</si>
  <si>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</si>
  <si>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</si>
  <si>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</si>
  <si>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</si>
  <si>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</si>
  <si>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</si>
  <si>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</si>
  <si>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</si>
  <si>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</si>
  <si>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</si>
  <si>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</si>
  <si>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</si>
  <si>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</si>
  <si>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</si>
  <si>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</si>
  <si>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</si>
  <si>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</si>
  <si>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</si>
  <si>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</si>
  <si>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</si>
  <si>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</si>
  <si>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</si>
  <si>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</si>
  <si>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</si>
  <si>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</si>
  <si>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</si>
  <si>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</si>
  <si>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</si>
  <si>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</si>
  <si>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</si>
  <si>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</si>
  <si>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</si>
  <si>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</si>
  <si>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</si>
  <si>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</si>
  <si>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</si>
  <si>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</si>
  <si>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</si>
  <si>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</si>
  <si>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</si>
  <si>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</si>
  <si>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</si>
  <si>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</si>
  <si>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</si>
  <si>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</si>
  <si>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</si>
  <si>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</si>
  <si>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</si>
  <si>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</si>
  <si>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</si>
  <si>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</si>
  <si>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</si>
  <si>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</si>
  <si>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</si>
  <si>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</si>
  <si>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</si>
  <si>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</si>
  <si>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</si>
  <si>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</si>
  <si>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</si>
  <si>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</si>
  <si>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</si>
  <si>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</si>
  <si>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</si>
  <si>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</si>
  <si>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</si>
  <si>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</si>
  <si>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</si>
  <si>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</si>
  <si>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</si>
  <si>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</si>
  <si>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</si>
  <si>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</si>
  <si>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</si>
  <si>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</si>
  <si>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</si>
  <si>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</si>
  <si>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</si>
  <si>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</si>
  <si>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</si>
  <si>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</si>
  <si>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</si>
  <si>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</si>
  <si>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</si>
  <si>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</si>
  <si>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</si>
  <si>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</si>
  <si>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</si>
  <si>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</si>
  <si>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</si>
  <si>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</si>
  <si>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</si>
  <si>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</si>
  <si>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</si>
  <si>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</si>
  <si>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</si>
  <si>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</si>
  <si>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</si>
  <si>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</si>
  <si>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</si>
  <si>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</si>
  <si>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</si>
  <si>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</si>
  <si>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</si>
  <si>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</si>
  <si>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</si>
  <si>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</si>
  <si>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</si>
  <si>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</si>
  <si>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</si>
  <si>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</si>
  <si>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</si>
  <si>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</si>
  <si>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</si>
  <si>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</si>
  <si>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</si>
  <si>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</si>
  <si>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</si>
  <si>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</si>
  <si>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</si>
  <si>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</si>
  <si>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</si>
  <si>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</si>
  <si>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</si>
  <si>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</si>
  <si>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</si>
  <si>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</si>
  <si>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</si>
  <si>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</si>
  <si>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</si>
  <si>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</si>
  <si>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</si>
  <si>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</si>
  <si>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</si>
  <si>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</si>
  <si>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</si>
  <si>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</si>
  <si>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</si>
  <si>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</si>
  <si>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</si>
  <si>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</si>
  <si>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</si>
  <si>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</si>
  <si>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</si>
  <si>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</si>
  <si>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</si>
  <si>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</si>
  <si>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</si>
  <si>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</si>
  <si>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</si>
  <si>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</si>
  <si>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</si>
  <si>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</si>
  <si>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</si>
  <si>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</si>
  <si>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</si>
  <si>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</si>
  <si>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</si>
  <si>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</si>
  <si>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</si>
  <si>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</si>
  <si>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</si>
  <si>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</si>
  <si>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</si>
  <si>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</si>
  <si>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</si>
  <si>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</si>
  <si>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</si>
  <si>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</si>
  <si>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</si>
  <si>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</si>
  <si>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</si>
  <si>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</si>
  <si>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</si>
  <si>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</si>
  <si>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</si>
  <si>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</si>
  <si>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</si>
  <si>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</si>
  <si>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</si>
  <si>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</si>
  <si>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</si>
  <si>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</si>
  <si>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</si>
  <si>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</si>
  <si>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</si>
  <si>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</si>
  <si>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</si>
  <si>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</si>
  <si>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</si>
  <si>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</si>
  <si>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</si>
  <si>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</si>
  <si>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</si>
  <si>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</si>
  <si>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</si>
  <si>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</si>
  <si>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</si>
  <si>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</si>
  <si>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</si>
  <si>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</si>
  <si>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</si>
  <si>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</si>
  <si>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</si>
  <si>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</si>
  <si>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</si>
  <si>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</si>
  <si>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</si>
  <si>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</si>
  <si>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</si>
  <si>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</si>
  <si>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</si>
  <si>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</si>
  <si>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</si>
  <si>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</si>
  <si>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</si>
  <si>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</si>
  <si>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</si>
  <si>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</si>
  <si>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</si>
  <si>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</si>
  <si>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</si>
  <si>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</si>
  <si>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</si>
  <si>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</si>
  <si>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</si>
  <si>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</si>
  <si>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</si>
  <si>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</si>
  <si>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</si>
  <si>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</si>
  <si>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</si>
  <si>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</si>
  <si>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</si>
  <si>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</si>
  <si>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</si>
  <si>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</si>
  <si>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</si>
  <si>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</si>
  <si>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</si>
  <si>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</si>
  <si>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</si>
  <si>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</si>
  <si>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</si>
  <si>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</si>
  <si>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</si>
  <si>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</si>
  <si>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</si>
  <si>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</si>
  <si>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</si>
  <si>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</si>
  <si>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</si>
  <si>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</si>
  <si>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</si>
  <si>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</si>
  <si>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</si>
  <si>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</si>
  <si>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</si>
  <si>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</si>
  <si>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</si>
  <si>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</si>
  <si>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</si>
  <si>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</si>
  <si>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</si>
  <si>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</si>
  <si>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</si>
  <si>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</si>
  <si>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</si>
  <si>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</si>
  <si>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</si>
  <si>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</si>
  <si>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</si>
  <si>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</si>
  <si>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</si>
  <si>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</si>
  <si>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</si>
  <si>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</si>
  <si>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</si>
  <si>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</si>
  <si>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</si>
  <si>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</si>
  <si>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</si>
  <si>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</si>
  <si>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</si>
  <si>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</si>
  <si>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</si>
  <si>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</si>
  <si>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</si>
  <si>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</si>
  <si>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</si>
  <si>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</si>
  <si>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</si>
  <si>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</si>
  <si>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</si>
  <si>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</si>
  <si>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</si>
  <si>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</si>
  <si>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</si>
  <si>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</si>
  <si>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</si>
  <si>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</si>
  <si>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</si>
  <si>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</si>
  <si>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</si>
  <si>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</si>
  <si>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</si>
  <si>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</si>
  <si>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</si>
  <si>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</si>
  <si>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</si>
  <si>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</si>
  <si>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</si>
  <si>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</si>
  <si>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</si>
  <si>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</si>
  <si>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</si>
  <si>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</si>
  <si>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</si>
  <si>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</si>
  <si>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</si>
  <si>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</si>
  <si>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</si>
  <si>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</si>
  <si>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</si>
  <si>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</si>
  <si>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</si>
  <si>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</si>
  <si>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</si>
  <si>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</si>
  <si>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</si>
  <si>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</si>
  <si>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</si>
  <si>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</si>
  <si>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</si>
  <si>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</si>
  <si>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</si>
  <si>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</si>
  <si>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</si>
  <si>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</si>
  <si>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</si>
  <si>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</si>
  <si>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</si>
  <si>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</si>
  <si>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</si>
  <si>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</si>
  <si>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</si>
  <si>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</si>
  <si>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</si>
  <si>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</si>
  <si>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</si>
  <si>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</si>
  <si>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</si>
  <si>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</si>
  <si>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</si>
  <si>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</si>
  <si>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</si>
  <si>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</si>
  <si>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</si>
  <si>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</si>
  <si>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</si>
  <si>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</si>
  <si>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</si>
  <si>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</si>
  <si>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</si>
  <si>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</si>
  <si>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</si>
  <si>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</si>
  <si>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</si>
  <si>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</si>
  <si>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</si>
  <si>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</si>
  <si>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</si>
  <si>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</si>
  <si>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</si>
  <si>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</si>
  <si>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</si>
  <si>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</si>
  <si>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</si>
  <si>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</si>
  <si>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</si>
  <si>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</si>
  <si>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</si>
  <si>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</si>
  <si>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</si>
  <si>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</si>
  <si>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</si>
  <si>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</si>
  <si>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</si>
  <si>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</si>
  <si>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</si>
  <si>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</si>
  <si>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</si>
  <si>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</si>
  <si>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</si>
  <si>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</si>
  <si>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</si>
  <si>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</si>
  <si>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</si>
  <si>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</si>
  <si>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</si>
  <si>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</si>
  <si>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</si>
  <si>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</si>
  <si>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</si>
  <si>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</si>
  <si>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</si>
  <si>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</si>
  <si>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</si>
  <si>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</si>
  <si>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</si>
  <si>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</si>
  <si>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</si>
  <si>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</si>
  <si>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</si>
  <si>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</si>
  <si>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</si>
  <si>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</si>
  <si>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</si>
  <si>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</si>
  <si>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</si>
  <si>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</si>
  <si>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</si>
  <si>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</si>
  <si>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</si>
  <si>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</si>
  <si>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</si>
  <si>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</si>
  <si>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</si>
  <si>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</si>
  <si>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</si>
  <si>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</si>
  <si>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</si>
  <si>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</si>
  <si>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</si>
  <si>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</si>
  <si>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</si>
  <si>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</si>
  <si>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</si>
  <si>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</si>
  <si>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</si>
  <si>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</si>
  <si>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</si>
  <si>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</si>
  <si>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</si>
  <si>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</si>
  <si>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</si>
  <si>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</si>
  <si>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</si>
  <si>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</si>
  <si>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</si>
  <si>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</si>
  <si>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</si>
  <si>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</si>
  <si>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</si>
  <si>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</si>
  <si>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</si>
  <si>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</si>
  <si>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</si>
  <si>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</si>
  <si>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</si>
  <si>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</si>
  <si>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</si>
  <si>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</si>
  <si>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</si>
  <si>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</si>
  <si>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</si>
  <si>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</si>
  <si>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</si>
  <si>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</si>
  <si>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</si>
  <si>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</si>
  <si>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</si>
  <si>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</si>
  <si>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</si>
  <si>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</si>
  <si>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</si>
  <si>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</si>
  <si>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</si>
  <si>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</si>
  <si>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</si>
  <si>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</si>
  <si>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</si>
  <si>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</si>
  <si>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</si>
  <si>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</si>
  <si>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</si>
  <si>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</si>
  <si>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</si>
  <si>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</si>
  <si>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</si>
  <si>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</si>
  <si>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</si>
  <si>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</si>
  <si>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</si>
  <si>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</si>
  <si>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</si>
  <si>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</si>
  <si>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</si>
  <si>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</si>
  <si>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</si>
  <si>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</si>
  <si>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</si>
  <si>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</si>
  <si>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</si>
  <si>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</si>
  <si>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</si>
  <si>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</si>
  <si>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</si>
  <si>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</si>
  <si>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</si>
  <si>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</si>
  <si>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</si>
  <si>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</si>
  <si>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</si>
  <si>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</si>
  <si>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</si>
  <si>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</si>
  <si>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</si>
  <si>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</si>
  <si>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</si>
  <si>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</si>
  <si>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</si>
  <si>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</si>
  <si>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</si>
  <si>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</si>
  <si>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</si>
  <si>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</si>
  <si>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</si>
  <si>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</si>
  <si>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</si>
  <si>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</si>
  <si>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</si>
  <si>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</si>
  <si>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</si>
  <si>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</si>
  <si>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</si>
  <si>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</si>
  <si>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</si>
  <si>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</si>
  <si>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</si>
  <si>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</si>
  <si>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</si>
  <si>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</si>
  <si>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</si>
  <si>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</si>
  <si>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</si>
  <si>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</si>
  <si>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</si>
  <si>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</si>
  <si>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</si>
  <si>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</si>
  <si>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</si>
  <si>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</si>
  <si>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</si>
  <si>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</si>
  <si>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</si>
  <si>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</si>
  <si>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</si>
  <si>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</si>
  <si>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</si>
  <si>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</si>
  <si>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</si>
  <si>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</si>
  <si>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</si>
  <si>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</si>
  <si>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</si>
  <si>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</si>
  <si>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</si>
  <si>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</si>
  <si>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</si>
  <si>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</si>
  <si>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</si>
  <si>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</si>
  <si>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</si>
  <si>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</si>
  <si>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</si>
  <si>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</si>
  <si>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</si>
  <si>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</si>
  <si>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</si>
  <si>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</si>
  <si>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</si>
  <si>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</si>
  <si>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</si>
  <si>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</si>
  <si>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</si>
  <si>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</si>
  <si>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</si>
  <si>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</si>
  <si>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</si>
  <si>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</si>
  <si>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</si>
  <si>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</si>
  <si>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</si>
  <si>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</si>
  <si>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</si>
  <si>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</si>
  <si>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</si>
  <si>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</si>
  <si>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</si>
  <si>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</si>
  <si>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</si>
  <si>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</si>
  <si>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</si>
  <si>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</si>
  <si>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</si>
  <si>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</si>
  <si>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</si>
  <si>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</si>
  <si>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</si>
  <si>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</si>
  <si>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</si>
  <si>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</si>
  <si>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</si>
  <si>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</si>
  <si>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</si>
  <si>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</si>
  <si>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</si>
  <si>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</si>
  <si>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</si>
  <si>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</si>
  <si>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</si>
  <si>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</si>
  <si>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</si>
  <si>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</si>
  <si>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</si>
  <si>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</si>
  <si>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</si>
  <si>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</si>
  <si>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</si>
  <si>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</si>
  <si>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</si>
  <si>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</si>
  <si>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</si>
  <si>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</si>
  <si>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</si>
  <si>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</si>
  <si>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</si>
  <si>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</si>
  <si>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</si>
  <si>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</si>
  <si>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</si>
  <si>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</si>
  <si>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</si>
  <si>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</si>
  <si>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</si>
  <si>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</si>
  <si>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</si>
  <si>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</si>
  <si>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</si>
  <si>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</si>
  <si>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</si>
  <si>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</si>
  <si>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</si>
  <si>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</si>
  <si>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</si>
  <si>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</si>
  <si>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</si>
  <si>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</si>
  <si>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</si>
  <si>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</si>
  <si>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</si>
  <si>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</si>
  <si>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</si>
  <si>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</si>
  <si>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</si>
  <si>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</si>
  <si>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</si>
  <si>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</si>
  <si>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</si>
  <si>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</si>
  <si>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</si>
  <si>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</si>
  <si>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</si>
  <si>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</si>
  <si>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</si>
  <si>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</si>
  <si>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</si>
  <si>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</si>
  <si>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</si>
  <si>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</si>
  <si>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</si>
  <si>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</si>
  <si>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</si>
  <si>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</si>
  <si>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</si>
  <si>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</si>
  <si>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</si>
  <si>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</si>
  <si>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</si>
  <si>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</si>
  <si>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</si>
  <si>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</si>
  <si>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</si>
  <si>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</si>
  <si>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</si>
  <si>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</si>
  <si>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</si>
  <si>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</si>
  <si>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</si>
  <si>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</si>
  <si>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</si>
  <si>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</si>
  <si>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</si>
  <si>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</si>
  <si>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</si>
  <si>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</si>
  <si>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</si>
  <si>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</si>
  <si>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</si>
  <si>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</si>
  <si>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</si>
  <si>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</si>
  <si>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</si>
  <si>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</si>
  <si>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</si>
  <si>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</si>
  <si>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</si>
  <si>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</si>
  <si>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</si>
  <si>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</si>
  <si>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</si>
  <si>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</si>
  <si>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</si>
  <si>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</si>
  <si>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</si>
  <si>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</si>
  <si>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</si>
  <si>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</si>
  <si>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</si>
  <si>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</si>
  <si>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</si>
  <si>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</si>
  <si>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</si>
  <si>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</si>
  <si>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</si>
  <si>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</si>
  <si>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</si>
  <si>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</si>
  <si>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</si>
  <si>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</si>
  <si>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</si>
  <si>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</si>
  <si>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</si>
  <si>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</si>
  <si>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</si>
  <si>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</si>
  <si>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</si>
  <si>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</si>
  <si>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</si>
  <si>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</si>
  <si>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</si>
  <si>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</si>
  <si>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</si>
  <si>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</si>
  <si>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</si>
  <si>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</si>
  <si>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</si>
  <si>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</si>
  <si>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</si>
  <si>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</si>
  <si>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</si>
  <si>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</si>
  <si>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</si>
  <si>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</si>
  <si>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</si>
  <si>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</si>
  <si>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</si>
  <si>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</si>
  <si>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</si>
  <si>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</si>
  <si>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</si>
  <si>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</si>
  <si>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</si>
  <si>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</si>
  <si>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</si>
  <si>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</si>
  <si>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</si>
  <si>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</si>
  <si>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</si>
  <si>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</si>
  <si>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</si>
  <si>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</si>
  <si>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</si>
  <si>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</si>
  <si>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</si>
  <si>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</si>
  <si>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</si>
  <si>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</si>
  <si>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</si>
  <si>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</si>
  <si>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</si>
  <si>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</si>
  <si>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</si>
  <si>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</si>
  <si>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</si>
  <si>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</si>
  <si>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</si>
  <si>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</si>
  <si>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</si>
  <si>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</si>
  <si>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</si>
  <si>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</si>
  <si>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</si>
  <si>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</si>
  <si>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</si>
  <si>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</si>
  <si>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</si>
  <si>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</si>
  <si>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</si>
  <si>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</si>
  <si>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</si>
  <si>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</si>
  <si>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</si>
  <si>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</si>
  <si>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</si>
  <si>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</si>
  <si>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</si>
  <si>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</si>
  <si>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</si>
  <si>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</si>
  <si>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</si>
  <si>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</si>
  <si>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</si>
  <si>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</si>
  <si>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</si>
  <si>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</si>
  <si>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</si>
  <si>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</si>
  <si>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</si>
  <si>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</si>
  <si>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</si>
  <si>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</si>
  <si>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</si>
  <si>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</si>
  <si>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</si>
  <si>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</si>
  <si>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</si>
  <si>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</si>
  <si>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</si>
  <si>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</si>
  <si>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</si>
  <si>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</si>
  <si>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</si>
  <si>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</si>
  <si>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</si>
  <si>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</si>
  <si>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</si>
  <si>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</si>
  <si>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</si>
  <si>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</si>
  <si>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</si>
  <si>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</si>
  <si>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</si>
  <si>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</si>
  <si>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</si>
  <si>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</si>
  <si>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</si>
  <si>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</si>
  <si>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</si>
  <si>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</si>
  <si>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</si>
  <si>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</si>
  <si>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</si>
  <si>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</si>
  <si>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</si>
  <si>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</si>
  <si>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</si>
  <si>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</si>
  <si>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</si>
  <si>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</si>
  <si>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</si>
  <si>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</si>
  <si>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</si>
  <si>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</si>
  <si>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</si>
  <si>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</si>
  <si>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</si>
  <si>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</si>
  <si>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</si>
  <si>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</si>
  <si>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</si>
  <si>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</si>
  <si>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</si>
  <si>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</si>
  <si>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</si>
  <si>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</si>
  <si>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</si>
  <si>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</si>
  <si>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</si>
  <si>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</si>
  <si>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</si>
  <si>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</si>
  <si>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</si>
  <si>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</si>
  <si>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</si>
  <si>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</si>
  <si>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</si>
  <si>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</si>
  <si>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</si>
  <si>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</si>
  <si>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</si>
  <si>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</si>
  <si>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</si>
  <si>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</si>
  <si>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</si>
  <si>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</si>
  <si>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</si>
  <si>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</si>
  <si>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</si>
  <si>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</si>
  <si>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</si>
  <si>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</si>
  <si>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</si>
  <si>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</si>
  <si>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</si>
  <si>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</si>
  <si>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</si>
  <si>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</si>
  <si>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</si>
  <si>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</si>
  <si>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</si>
  <si>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</si>
  <si>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</si>
  <si>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</si>
  <si>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</si>
  <si>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</si>
  <si>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</si>
  <si>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</si>
  <si>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</si>
  <si>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</si>
  <si>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</si>
  <si>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</si>
  <si>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</si>
  <si>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</si>
  <si>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</si>
  <si>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</si>
  <si>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</si>
  <si>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</si>
  <si>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</si>
  <si>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</si>
  <si>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</si>
  <si>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</si>
  <si>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</si>
  <si>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</si>
  <si>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</si>
  <si>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</si>
  <si>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</si>
  <si>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</si>
  <si>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</si>
  <si>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</si>
  <si>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</si>
  <si>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</si>
  <si>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</si>
  <si>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</si>
  <si>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</si>
  <si>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</si>
  <si>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</si>
  <si>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</si>
  <si>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</si>
  <si>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</si>
  <si>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</si>
  <si>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</si>
  <si>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</si>
  <si>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</si>
  <si>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</si>
  <si>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</si>
  <si>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</si>
  <si>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</si>
  <si>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</si>
  <si>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</si>
  <si>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</si>
  <si>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</si>
  <si>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</si>
  <si>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</si>
  <si>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</si>
  <si>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</si>
  <si>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</si>
  <si>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</si>
  <si>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</si>
  <si>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</si>
  <si>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</si>
  <si>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</si>
  <si>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</si>
  <si>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</si>
  <si>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</si>
  <si>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</si>
  <si>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</si>
  <si>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</si>
  <si>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</si>
  <si>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</si>
  <si>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</si>
  <si>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</si>
  <si>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</si>
  <si>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</si>
  <si>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</si>
  <si>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</si>
  <si>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</si>
  <si>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</si>
  <si>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</si>
  <si>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</si>
  <si>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</si>
  <si>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</si>
  <si>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</si>
  <si>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</si>
  <si>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</si>
  <si>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</si>
  <si>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</si>
  <si>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</si>
  <si>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</si>
  <si>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</si>
  <si>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</si>
  <si>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</si>
  <si>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</si>
  <si>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</si>
  <si>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</si>
  <si>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</si>
  <si>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</si>
  <si>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</si>
  <si>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</si>
  <si>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</si>
  <si>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</si>
  <si>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</si>
  <si>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</si>
  <si>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</si>
  <si>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</si>
  <si>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</si>
  <si>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</si>
  <si>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</si>
  <si>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</si>
  <si>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</si>
  <si>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</si>
  <si>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</si>
  <si>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</si>
  <si>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</si>
  <si>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</si>
  <si>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</si>
  <si>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</si>
  <si>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</si>
  <si>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</si>
  <si>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</si>
  <si>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</si>
  <si>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</si>
  <si>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</si>
  <si>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</si>
  <si>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</si>
  <si>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</si>
  <si>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</si>
  <si>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</si>
  <si>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</si>
  <si>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</si>
  <si>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</si>
  <si>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</si>
  <si>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</si>
  <si>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</si>
  <si>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</si>
  <si>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</si>
  <si>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</si>
  <si>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</si>
  <si>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</si>
  <si>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</si>
  <si>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</si>
  <si>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</si>
  <si>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</si>
  <si>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</si>
  <si>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</si>
  <si>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</si>
  <si>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</si>
  <si>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</si>
  <si>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</si>
  <si>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</si>
  <si>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</si>
  <si>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</si>
  <si>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</si>
  <si>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</si>
  <si>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</si>
  <si>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</si>
  <si>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</si>
  <si>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</si>
  <si>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</si>
  <si>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</si>
  <si>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</si>
  <si>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</si>
  <si>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</si>
  <si>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</si>
  <si>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</si>
  <si>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</si>
  <si>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</si>
  <si>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</si>
  <si>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</si>
  <si>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</si>
  <si>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</si>
  <si>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</si>
  <si>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</si>
  <si>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</si>
  <si>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</si>
  <si>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</si>
  <si>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</si>
  <si>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</si>
  <si>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</si>
  <si>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</si>
  <si>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</si>
  <si>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</si>
  <si>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</si>
  <si>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</si>
  <si>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</si>
  <si>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</si>
  <si>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</si>
  <si>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</si>
  <si>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</si>
  <si>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</si>
  <si>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</si>
  <si>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</si>
  <si>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</si>
  <si>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</si>
  <si>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</si>
  <si>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</si>
  <si>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</si>
  <si>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</si>
  <si>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</si>
  <si>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</si>
  <si>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</si>
  <si>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</si>
  <si>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</si>
  <si>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</si>
  <si>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</si>
  <si>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</si>
  <si>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</si>
  <si>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</si>
  <si>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</si>
  <si>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</si>
  <si>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</si>
  <si>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</si>
  <si>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</si>
  <si>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</si>
  <si>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</si>
  <si>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</si>
  <si>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</si>
  <si>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</si>
  <si>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</si>
  <si>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</si>
  <si>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</si>
  <si>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</si>
  <si>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</si>
  <si>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</si>
  <si>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</si>
  <si>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</si>
  <si>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</si>
  <si>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</si>
  <si>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</si>
  <si>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</si>
  <si>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</si>
  <si>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</si>
  <si>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</si>
  <si>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</si>
  <si>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</si>
  <si>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</si>
  <si>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</si>
  <si>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</si>
  <si>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</si>
  <si>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</si>
  <si>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</si>
  <si>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</si>
  <si>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</si>
  <si>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</si>
  <si>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</si>
  <si>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</si>
  <si>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</si>
  <si>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</si>
  <si>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</si>
  <si>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</si>
  <si>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</si>
  <si>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</si>
  <si>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</si>
  <si>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</si>
  <si>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</si>
  <si>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</si>
  <si>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</si>
  <si>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</si>
  <si>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</si>
  <si>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</si>
  <si>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</si>
  <si>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</si>
  <si>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</si>
  <si>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</si>
  <si>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</si>
  <si>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</si>
  <si>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</si>
  <si>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</si>
  <si>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</si>
  <si>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</si>
  <si>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</si>
  <si>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</si>
  <si>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</si>
  <si>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</si>
  <si>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</si>
  <si>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</si>
  <si>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</si>
  <si>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</si>
  <si>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</si>
  <si>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</si>
  <si>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</si>
  <si>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</si>
  <si>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</si>
  <si>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</si>
  <si>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</si>
  <si>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</si>
  <si>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</si>
  <si>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</si>
  <si>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</si>
  <si>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</si>
  <si>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</si>
  <si>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</si>
  <si>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</si>
  <si>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</si>
  <si>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</si>
  <si>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</si>
  <si>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</si>
  <si>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</si>
  <si>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</si>
  <si>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</si>
  <si>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</si>
  <si>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</si>
  <si>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</si>
  <si>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</si>
  <si>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</si>
  <si>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</si>
  <si>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</si>
  <si>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</si>
  <si>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</si>
  <si>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</si>
  <si>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</si>
  <si>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</si>
  <si>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</si>
  <si>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</si>
  <si>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</si>
  <si>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</si>
  <si>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</si>
  <si>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</si>
  <si>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</si>
  <si>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</si>
  <si>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</si>
  <si>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</si>
  <si>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</si>
  <si>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</si>
  <si>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</si>
  <si>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</si>
  <si>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</si>
  <si>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</si>
  <si>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</si>
  <si>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</si>
  <si>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</si>
  <si>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</si>
  <si>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</si>
  <si>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</si>
  <si>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</si>
  <si>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</si>
  <si>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</si>
  <si>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</si>
  <si>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</si>
  <si>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</si>
  <si>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</si>
  <si>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</si>
  <si>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</si>
  <si>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</si>
  <si>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</si>
  <si>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</si>
  <si>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</si>
  <si>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</si>
  <si>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</si>
  <si>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</si>
  <si>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</si>
  <si>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</si>
  <si>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</si>
  <si>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</si>
  <si>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</si>
  <si>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</si>
  <si>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</si>
  <si>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</si>
  <si>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</si>
  <si>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</si>
  <si>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</si>
  <si>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</si>
  <si>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</si>
  <si>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</si>
  <si>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</si>
  <si>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</si>
  <si>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</si>
  <si>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</si>
  <si>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</si>
  <si>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</si>
  <si>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</si>
  <si>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</si>
  <si>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</si>
  <si>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</si>
  <si>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</si>
  <si>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</si>
  <si>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</si>
  <si>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</si>
  <si>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</si>
  <si>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</si>
  <si>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</si>
  <si>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</si>
  <si>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</si>
  <si>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</si>
  <si>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</si>
  <si>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</si>
  <si>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</si>
  <si>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</si>
  <si>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</si>
  <si>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</si>
  <si>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</si>
  <si>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</si>
  <si>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</si>
  <si>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</si>
  <si>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</si>
  <si>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</si>
  <si>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</si>
  <si>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</si>
  <si>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</si>
  <si>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</si>
  <si>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</si>
  <si>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</si>
  <si>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</si>
  <si>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</si>
  <si>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</si>
  <si>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</si>
  <si>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</si>
  <si>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</si>
  <si>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</si>
  <si>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</si>
  <si>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</si>
  <si>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</si>
  <si>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</si>
  <si>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</si>
  <si>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</si>
  <si>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</si>
  <si>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</si>
  <si>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</si>
  <si>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</si>
  <si>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</si>
  <si>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</si>
  <si>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</si>
  <si>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</si>
  <si>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</si>
  <si>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</si>
  <si>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</si>
  <si>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</si>
  <si>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</si>
  <si>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</si>
  <si>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</si>
  <si>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</si>
  <si>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</si>
  <si>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</si>
  <si>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</si>
  <si>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</si>
  <si>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</si>
  <si>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</si>
  <si>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</si>
  <si>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</si>
  <si>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</si>
  <si>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</si>
  <si>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</si>
  <si>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</si>
  <si>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</si>
  <si>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</si>
  <si>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</si>
  <si>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</si>
  <si>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</si>
  <si>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</si>
  <si>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</si>
  <si>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</si>
  <si>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</si>
  <si>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</si>
  <si>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</si>
  <si>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</si>
  <si>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</si>
  <si>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</si>
  <si>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</si>
  <si>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</si>
  <si>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</si>
  <si>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</si>
  <si>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</si>
  <si>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</si>
  <si>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</si>
  <si>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</si>
  <si>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</si>
  <si>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</si>
  <si>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</si>
  <si>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</si>
  <si>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</si>
  <si>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</si>
  <si>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</si>
  <si>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</si>
  <si>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</si>
  <si>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</si>
  <si>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</si>
  <si>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</si>
  <si>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</si>
  <si>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</si>
  <si>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</si>
  <si>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</si>
  <si>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</si>
  <si>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</si>
  <si>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</si>
  <si>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</si>
  <si>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</si>
  <si>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</si>
  <si>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</si>
  <si>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</si>
  <si>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</si>
  <si>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</si>
  <si>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</si>
  <si>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</si>
  <si>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</si>
  <si>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</si>
  <si>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</si>
  <si>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</si>
  <si>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</si>
  <si>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</si>
  <si>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</si>
  <si>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</si>
  <si>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</si>
  <si>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</si>
  <si>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</si>
  <si>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</si>
  <si>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</si>
  <si>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</si>
  <si>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</si>
  <si>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</si>
  <si>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</si>
  <si>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</si>
  <si>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</si>
  <si>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</si>
  <si>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</si>
  <si>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</si>
  <si>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</si>
  <si>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</si>
  <si>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</si>
  <si>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</si>
  <si>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</si>
  <si>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</si>
  <si>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</si>
  <si>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</si>
  <si>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</si>
  <si>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</si>
  <si>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</si>
  <si>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</si>
  <si>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</si>
  <si>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</si>
  <si>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</si>
  <si>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</si>
  <si>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</si>
  <si>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</si>
  <si>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</si>
  <si>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</si>
  <si>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</si>
  <si>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</si>
  <si>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</si>
  <si>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</si>
  <si>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</si>
  <si>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</si>
  <si>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</si>
  <si>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</si>
  <si>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</si>
  <si>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</si>
  <si>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</si>
  <si>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</si>
  <si>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</si>
  <si>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</si>
  <si>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</si>
  <si>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</si>
  <si>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</si>
  <si>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</si>
  <si>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</si>
  <si>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</si>
  <si>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</si>
  <si>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</si>
  <si>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</si>
  <si>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</si>
  <si>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</si>
  <si>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</si>
  <si>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</si>
  <si>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</si>
  <si>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</si>
  <si>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</si>
  <si>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</si>
  <si>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</si>
  <si>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</si>
  <si>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</si>
  <si>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</si>
  <si>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</si>
  <si>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</si>
  <si>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</si>
  <si>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</si>
  <si>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</si>
  <si>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</si>
  <si>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</si>
  <si>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</si>
  <si>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</si>
  <si>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</si>
  <si>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</si>
  <si>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</si>
  <si>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</si>
  <si>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</si>
  <si>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</si>
  <si>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</si>
  <si>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</si>
  <si>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</si>
  <si>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</si>
  <si>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</si>
  <si>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</si>
  <si>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</si>
  <si>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</si>
  <si>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</si>
  <si>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</si>
  <si>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</si>
  <si>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</si>
  <si>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</si>
  <si>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</si>
  <si>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</si>
  <si>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</si>
  <si>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</si>
  <si>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</si>
  <si>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</si>
  <si>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</si>
  <si>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</si>
  <si>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</si>
  <si>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</si>
  <si>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</si>
  <si>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</si>
  <si>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</si>
  <si>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</si>
  <si>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</si>
  <si>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</si>
  <si>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</si>
  <si>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</si>
  <si>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</si>
  <si>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</si>
  <si>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</si>
  <si>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</si>
  <si>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</si>
  <si>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</si>
  <si>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</si>
  <si>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</si>
  <si>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</si>
  <si>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</si>
  <si>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</si>
  <si>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</si>
  <si>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</si>
  <si>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</si>
  <si>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</si>
  <si>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</si>
  <si>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</si>
  <si>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</si>
  <si>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</si>
  <si>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</si>
  <si>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</si>
  <si>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</si>
  <si>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</si>
  <si>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</si>
  <si>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</si>
  <si>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</si>
  <si>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</si>
  <si>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</si>
  <si>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</si>
  <si>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</si>
  <si>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</si>
  <si>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</si>
  <si>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</si>
  <si>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</si>
  <si>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</si>
  <si>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</si>
  <si>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</si>
  <si>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</si>
  <si>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</si>
  <si>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</si>
  <si>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</si>
  <si>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</si>
  <si>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</si>
  <si>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</si>
  <si>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</si>
  <si>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</si>
  <si>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</si>
  <si>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</si>
  <si>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</si>
  <si>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</si>
  <si>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</si>
  <si>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</si>
  <si>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</si>
  <si>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</si>
  <si>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</si>
  <si>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</si>
  <si>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</si>
  <si>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</si>
  <si>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</si>
  <si>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</si>
  <si>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</si>
  <si>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</si>
  <si>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</si>
  <si>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</si>
  <si>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</si>
  <si>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</si>
  <si>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</si>
  <si>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</si>
  <si>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</si>
  <si>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</si>
  <si>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</si>
  <si>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</si>
  <si>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</si>
  <si>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</si>
  <si>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</si>
  <si>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</si>
  <si>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</si>
  <si>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</si>
  <si>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</si>
  <si>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</si>
  <si>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</si>
  <si>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</si>
  <si>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</si>
  <si>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</si>
  <si>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</si>
  <si>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</si>
  <si>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</si>
  <si>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</si>
  <si>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</si>
  <si>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</si>
  <si>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</si>
  <si>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</si>
  <si>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</si>
  <si>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</si>
  <si>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</si>
  <si>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</si>
  <si>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</si>
  <si>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</si>
  <si>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</si>
  <si>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</si>
  <si>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</si>
  <si>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</si>
  <si>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</si>
  <si>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</si>
  <si>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</si>
  <si>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</si>
  <si>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</si>
  <si>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</si>
  <si>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</si>
  <si>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</si>
  <si>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</si>
  <si>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</si>
  <si>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</si>
  <si>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</si>
  <si>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</si>
  <si>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</si>
  <si>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</si>
  <si>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</si>
  <si>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</si>
  <si>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</si>
  <si>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</si>
  <si>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</si>
  <si>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</si>
  <si>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</si>
  <si>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</si>
  <si>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</si>
  <si>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</si>
  <si>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</si>
  <si>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</si>
  <si>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</si>
  <si>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</si>
  <si>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</si>
  <si>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</si>
  <si>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</si>
  <si>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</si>
  <si>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</si>
  <si>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</si>
  <si>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</si>
  <si>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</si>
  <si>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</si>
  <si>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</si>
  <si>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</si>
  <si>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</si>
  <si>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</si>
  <si>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</si>
  <si>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</si>
  <si>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</si>
  <si>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</si>
  <si>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</si>
  <si>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</si>
  <si>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</si>
  <si>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</si>
  <si>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</si>
  <si>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</si>
  <si>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</si>
  <si>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</si>
  <si>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</si>
  <si>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</si>
  <si>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</si>
  <si>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</si>
  <si>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</si>
  <si>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</si>
  <si>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</si>
  <si>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</si>
  <si>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</si>
  <si>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</si>
  <si>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</si>
  <si>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</si>
  <si>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</si>
  <si>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</si>
  <si>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</si>
  <si>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</si>
  <si>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</si>
  <si>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</si>
  <si>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</si>
  <si>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</si>
  <si>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</si>
  <si>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</si>
  <si>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</si>
  <si>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</si>
  <si>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</si>
  <si>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</si>
  <si>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</si>
  <si>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</si>
  <si>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</si>
  <si>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</si>
  <si>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</si>
  <si>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</si>
  <si>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</si>
  <si>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</si>
  <si>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</si>
  <si>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</si>
  <si>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</si>
  <si>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</si>
  <si>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</si>
  <si>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</si>
  <si>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</si>
  <si>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</si>
  <si>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</si>
  <si>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</si>
  <si>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</si>
  <si>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</si>
  <si>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</si>
  <si>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</si>
  <si>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</si>
  <si>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</si>
  <si>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</si>
  <si>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</si>
  <si>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</si>
  <si>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</si>
  <si>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</si>
  <si>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</si>
  <si>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</si>
  <si>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</si>
  <si>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</si>
  <si>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</si>
  <si>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</si>
  <si>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</si>
  <si>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</si>
  <si>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</si>
  <si>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</si>
  <si>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</si>
  <si>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</si>
  <si>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</si>
  <si>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</si>
  <si>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</si>
  <si>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</si>
  <si>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</si>
  <si>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</si>
  <si>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</si>
  <si>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</si>
  <si>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</si>
  <si>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</si>
  <si>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</si>
  <si>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</si>
  <si>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</si>
  <si>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</si>
  <si>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</si>
  <si>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</si>
  <si>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</si>
  <si>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</si>
  <si>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</si>
  <si>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</si>
  <si>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</si>
  <si>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</si>
  <si>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</si>
  <si>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</si>
  <si>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</si>
  <si>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</si>
  <si>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</si>
  <si>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</si>
  <si>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</si>
  <si>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</si>
  <si>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</si>
  <si>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</si>
  <si>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</si>
  <si>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</si>
  <si>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</si>
  <si>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</si>
  <si>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</si>
  <si>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</si>
  <si>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</si>
  <si>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</si>
  <si>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</si>
  <si>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</si>
  <si>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</si>
  <si>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</si>
  <si>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</si>
  <si>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</si>
  <si>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</si>
  <si>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</si>
  <si>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</si>
  <si>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</si>
  <si>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</si>
  <si>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</si>
  <si>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</si>
  <si>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</si>
  <si>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</si>
  <si>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</si>
  <si>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</si>
  <si>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</si>
  <si>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</si>
  <si>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</si>
  <si>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</si>
  <si>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</si>
  <si>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</si>
  <si>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</si>
  <si>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</si>
  <si>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</si>
  <si>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</si>
  <si>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</si>
  <si>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</si>
  <si>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</si>
  <si>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</si>
  <si>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</si>
  <si>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</si>
  <si>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</si>
  <si>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</si>
  <si>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</si>
  <si>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</si>
  <si>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</si>
  <si>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</si>
  <si>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</si>
  <si>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</si>
  <si>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</si>
  <si>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</si>
  <si>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</si>
  <si>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</si>
  <si>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</si>
  <si>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</si>
  <si>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</si>
  <si>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</si>
  <si>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</si>
  <si>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</si>
  <si>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</si>
  <si>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</si>
  <si>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</si>
  <si>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</si>
  <si>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</si>
  <si>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</si>
  <si>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</si>
  <si>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</si>
  <si>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</si>
  <si>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</si>
  <si>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</si>
  <si>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</si>
  <si>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</si>
  <si>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</si>
  <si>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</si>
  <si>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</si>
  <si>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</si>
  <si>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</si>
  <si>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</si>
  <si>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</si>
  <si>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</si>
  <si>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</si>
  <si>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</si>
  <si>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</si>
  <si>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</si>
  <si>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</si>
  <si>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</si>
  <si>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</si>
  <si>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</si>
  <si>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</si>
  <si>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</si>
  <si>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</si>
  <si>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</si>
  <si>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</si>
  <si>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</si>
  <si>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</si>
  <si>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</si>
  <si>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</si>
  <si>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</si>
  <si>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</si>
  <si>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</si>
  <si>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</si>
  <si>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</si>
  <si>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</si>
  <si>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</si>
  <si>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</si>
  <si>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</si>
  <si>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</si>
  <si>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</si>
  <si>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</si>
  <si>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</si>
  <si>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</si>
  <si>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</si>
  <si>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</si>
  <si>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</si>
  <si>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</si>
  <si>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</si>
  <si>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</si>
  <si>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</si>
  <si>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</si>
  <si>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</si>
  <si>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</si>
  <si>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</si>
  <si>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</si>
  <si>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</si>
  <si>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</si>
  <si>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</si>
  <si>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</si>
  <si>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</si>
  <si>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</si>
  <si>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</si>
  <si>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</si>
  <si>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</si>
  <si>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</si>
  <si>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</si>
  <si>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</si>
  <si>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</si>
  <si>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</si>
  <si>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</si>
  <si>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</si>
  <si>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</si>
  <si>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</si>
  <si>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</si>
  <si>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</si>
  <si>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</si>
  <si>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</si>
  <si>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</si>
  <si>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</si>
  <si>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</si>
  <si>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</si>
  <si>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</si>
  <si>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</si>
  <si>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</si>
  <si>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</si>
  <si>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</si>
  <si>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</si>
  <si>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</si>
  <si>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</si>
  <si>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</si>
  <si>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</si>
  <si>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</si>
  <si>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</si>
  <si>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</si>
  <si>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</si>
  <si>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</si>
  <si>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</si>
  <si>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</si>
  <si>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</si>
  <si>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</si>
  <si>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</si>
  <si>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</si>
  <si>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</si>
  <si>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</si>
  <si>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</si>
  <si>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</si>
  <si>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</si>
  <si>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</si>
  <si>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</si>
  <si>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</si>
  <si>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</si>
  <si>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</si>
  <si>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</si>
  <si>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</si>
  <si>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</si>
  <si>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</si>
  <si>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</si>
  <si>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</si>
  <si>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</si>
  <si>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</si>
  <si>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</si>
  <si>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</si>
  <si>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</si>
  <si>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</si>
  <si>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</si>
  <si>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</si>
  <si>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</si>
  <si>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</si>
  <si>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</si>
  <si>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</si>
  <si>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</si>
  <si>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</si>
  <si>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</si>
  <si>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</si>
  <si>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</si>
  <si>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</si>
  <si>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</si>
  <si>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</si>
  <si>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</si>
  <si>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</si>
  <si>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</si>
  <si>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</si>
  <si>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</si>
  <si>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</si>
  <si>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</si>
  <si>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</si>
  <si>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</si>
  <si>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</si>
  <si>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</si>
  <si>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</si>
  <si>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</si>
  <si>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</si>
  <si>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</si>
  <si>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</si>
  <si>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</si>
  <si>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</si>
  <si>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</si>
  <si>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</si>
  <si>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</si>
  <si>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</si>
  <si>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</si>
  <si>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</si>
  <si>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</si>
  <si>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</si>
  <si>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</si>
  <si>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</si>
  <si>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</si>
  <si>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</si>
  <si>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</si>
  <si>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</si>
  <si>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</si>
  <si>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</si>
  <si>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</si>
  <si>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</si>
  <si>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</si>
  <si>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</si>
  <si>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</si>
  <si>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</si>
  <si>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</si>
  <si>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</si>
  <si>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</si>
  <si>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</si>
  <si>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</si>
  <si>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</si>
  <si>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</si>
  <si>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</si>
  <si>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</si>
  <si>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</si>
  <si>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</si>
  <si>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</si>
  <si>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</si>
  <si>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</si>
  <si>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</si>
  <si>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</si>
  <si>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</si>
  <si>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</si>
  <si>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</si>
  <si>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</si>
  <si>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</si>
  <si>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</si>
  <si>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</si>
  <si>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</si>
  <si>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</si>
  <si>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</si>
  <si>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</si>
  <si>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</si>
  <si>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</si>
  <si>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</si>
  <si>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</si>
  <si>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</si>
  <si>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</si>
  <si>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</si>
  <si>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</si>
  <si>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</si>
  <si>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</si>
  <si>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</si>
  <si>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</si>
  <si>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</si>
  <si>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</si>
  <si>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</si>
  <si>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</si>
  <si>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</si>
  <si>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</si>
  <si>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</si>
  <si>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</si>
  <si>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</si>
  <si>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</si>
  <si>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</si>
  <si>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</si>
  <si>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</si>
  <si>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</si>
  <si>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</si>
  <si>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</si>
  <si>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</si>
  <si>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</si>
  <si>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</si>
  <si>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</si>
  <si>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</si>
  <si>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</si>
  <si>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</si>
  <si>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</si>
  <si>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</si>
  <si>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</si>
  <si>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</si>
  <si>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</si>
  <si>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</si>
  <si>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</si>
  <si>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</si>
  <si>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</si>
  <si>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</si>
  <si>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</si>
  <si>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</si>
  <si>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</si>
  <si>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</si>
  <si>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</si>
  <si>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</si>
  <si>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</si>
  <si>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</si>
  <si>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</si>
  <si>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</si>
  <si>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</si>
  <si>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</si>
  <si>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</si>
  <si>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</si>
  <si>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</si>
  <si>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</si>
  <si>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</si>
  <si>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</si>
  <si>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</si>
  <si>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</si>
  <si>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</si>
  <si>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</si>
  <si>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</si>
  <si>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</si>
  <si>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</si>
  <si>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</si>
  <si>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</si>
  <si>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</si>
  <si>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</si>
  <si>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</si>
  <si>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</si>
  <si>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</si>
  <si>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</si>
  <si>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</si>
  <si>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</si>
  <si>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</si>
  <si>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</si>
  <si>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</si>
  <si>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</si>
  <si>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</si>
  <si>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</si>
  <si>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</si>
  <si>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</si>
  <si>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</si>
  <si>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</si>
  <si>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</si>
  <si>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</si>
  <si>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</si>
  <si>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</si>
  <si>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</si>
  <si>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</si>
  <si>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</si>
  <si>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</si>
  <si>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</si>
  <si>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</si>
  <si>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</si>
  <si>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</si>
  <si>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</si>
  <si>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</si>
  <si>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</si>
  <si>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</si>
  <si>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</si>
  <si>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</si>
  <si>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</si>
  <si>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</si>
  <si>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</si>
  <si>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</si>
  <si>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</si>
  <si>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</si>
  <si>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</si>
  <si>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</si>
  <si>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</si>
  <si>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</si>
  <si>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</si>
  <si>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</si>
  <si>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</si>
  <si>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</si>
  <si>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</si>
  <si>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</si>
  <si>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</si>
  <si>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</si>
  <si>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</si>
  <si>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</si>
  <si>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</si>
  <si>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</si>
  <si>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</si>
  <si>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</si>
  <si>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</si>
  <si>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</si>
  <si>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</si>
  <si>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</si>
  <si>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</si>
  <si>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</si>
  <si>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</si>
  <si>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</si>
  <si>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</si>
  <si>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</si>
  <si>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</si>
  <si>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</si>
  <si>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</si>
  <si>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</si>
  <si>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</si>
  <si>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</si>
  <si>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</si>
  <si>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</si>
  <si>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</si>
  <si>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</si>
  <si>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</si>
  <si>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</si>
  <si>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</si>
  <si>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</si>
  <si>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</si>
  <si>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</si>
  <si>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</si>
  <si>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</si>
  <si>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</si>
  <si>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</si>
  <si>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</si>
  <si>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</si>
  <si>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</si>
  <si>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</si>
  <si>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</si>
  <si>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</si>
  <si>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</si>
  <si>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</si>
  <si>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</si>
  <si>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</si>
  <si>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</si>
  <si>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</si>
  <si>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</si>
  <si>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</si>
  <si>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</si>
  <si>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</si>
  <si>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</si>
  <si>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</si>
  <si>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</si>
  <si>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</si>
  <si>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</si>
  <si>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</si>
  <si>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</si>
  <si>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</si>
  <si>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</si>
  <si>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</si>
  <si>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</si>
  <si>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</si>
  <si>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</si>
  <si>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</si>
  <si>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</si>
  <si>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</si>
  <si>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</si>
  <si>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</si>
  <si>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</si>
  <si>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</si>
  <si>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</si>
  <si>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</si>
  <si>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</si>
  <si>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</si>
  <si>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</si>
  <si>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</si>
  <si>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</si>
  <si>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</si>
  <si>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</si>
  <si>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</si>
  <si>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</si>
  <si>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</si>
  <si>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</si>
  <si>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</si>
  <si>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</si>
  <si>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</si>
  <si>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</si>
  <si>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</si>
  <si>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</si>
  <si>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</si>
  <si>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</si>
  <si>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</si>
  <si>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</si>
  <si>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</si>
  <si>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</si>
  <si>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</si>
  <si>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</si>
  <si>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</si>
  <si>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</si>
  <si>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</si>
  <si>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</si>
  <si>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</si>
  <si>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</si>
  <si>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</si>
  <si>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</si>
  <si>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</si>
  <si>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</si>
  <si>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</si>
  <si>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</si>
  <si>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</si>
  <si>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</si>
  <si>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</si>
  <si>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</si>
  <si>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</si>
  <si>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</si>
  <si>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</si>
  <si>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</si>
  <si>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</si>
  <si>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</si>
  <si>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</si>
  <si>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</si>
  <si>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</si>
  <si>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</si>
  <si>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</si>
  <si>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</si>
  <si>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</si>
  <si>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</si>
  <si>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</si>
  <si>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</si>
  <si>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</si>
  <si>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</si>
  <si>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</si>
  <si>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</si>
  <si>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</si>
  <si>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</si>
  <si>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</si>
  <si>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</si>
  <si>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</si>
  <si>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</si>
  <si>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</si>
  <si>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</si>
  <si>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</si>
  <si>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</si>
  <si>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</si>
  <si>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</si>
  <si>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</si>
  <si>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</si>
  <si>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</si>
  <si>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</si>
  <si>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</si>
  <si>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</si>
  <si>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</si>
  <si>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</si>
  <si>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</si>
  <si>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</si>
  <si>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</si>
  <si>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</si>
  <si>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</si>
  <si>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</si>
  <si>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</si>
  <si>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</si>
  <si>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</si>
  <si>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</si>
  <si>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</si>
  <si>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</si>
  <si>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</si>
  <si>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</si>
  <si>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</si>
  <si>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</si>
  <si>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</si>
  <si>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</si>
  <si>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</si>
  <si>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</si>
  <si>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</si>
  <si>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</si>
  <si>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</si>
  <si>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</si>
  <si>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</si>
  <si>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</si>
  <si>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</si>
  <si>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</si>
  <si>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</si>
  <si>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</si>
  <si>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</si>
  <si>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</si>
  <si>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</si>
  <si>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</si>
  <si>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</si>
  <si>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</si>
  <si>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</si>
  <si>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</si>
  <si>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</si>
  <si>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</si>
  <si>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</si>
  <si>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</si>
  <si>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</si>
  <si>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</si>
  <si>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</si>
  <si>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</si>
  <si>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</si>
  <si>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</si>
  <si>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</si>
  <si>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</si>
  <si>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</si>
  <si>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</si>
  <si>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</si>
  <si>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</si>
  <si>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</si>
  <si>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</si>
  <si>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</si>
  <si>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</si>
  <si>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</si>
  <si>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</si>
  <si>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</si>
  <si>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</si>
  <si>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</si>
  <si>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</si>
  <si>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</si>
  <si>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</si>
  <si>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</si>
  <si>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</si>
  <si>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</si>
  <si>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</si>
  <si>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</si>
  <si>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</si>
  <si>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</si>
  <si>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</si>
  <si>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</si>
  <si>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</si>
  <si>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</si>
  <si>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</si>
  <si>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</si>
  <si>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</si>
  <si>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</si>
  <si>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</si>
  <si>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</si>
  <si>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</si>
  <si>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</si>
  <si>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</si>
  <si>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</si>
  <si>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</si>
  <si>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</si>
  <si>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</si>
  <si>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</si>
  <si>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</si>
  <si>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</si>
  <si>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</si>
  <si>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</si>
  <si>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</si>
  <si>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</si>
  <si>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</si>
  <si>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</si>
  <si>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</si>
  <si>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</si>
  <si>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</si>
  <si>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</si>
  <si>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</si>
  <si>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</si>
  <si>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</si>
  <si>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</si>
  <si>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</si>
  <si>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</si>
  <si>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</si>
  <si>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</si>
  <si>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</si>
  <si>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</si>
  <si>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</si>
  <si>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</si>
  <si>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</si>
  <si>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</si>
  <si>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</si>
  <si>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</si>
  <si>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</si>
  <si>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</si>
  <si>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</si>
  <si>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</si>
  <si>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</si>
  <si>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</si>
  <si>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</si>
  <si>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</si>
  <si>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</si>
  <si>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</si>
  <si>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</si>
  <si>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</si>
  <si>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</si>
  <si>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</si>
  <si>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</si>
  <si>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</si>
  <si>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</si>
  <si>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</si>
  <si>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</si>
  <si>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</si>
  <si>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</si>
  <si>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</si>
  <si>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</si>
  <si>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</si>
  <si>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</si>
  <si>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</si>
  <si>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</si>
  <si>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</si>
  <si>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</si>
  <si>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</si>
  <si>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</si>
  <si>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</si>
  <si>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</si>
  <si>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</si>
  <si>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</si>
  <si>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</si>
  <si>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</si>
  <si>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</si>
  <si>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</si>
  <si>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</si>
  <si>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</si>
  <si>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</si>
  <si>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</si>
  <si>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</si>
  <si>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</si>
  <si>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</si>
  <si>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</si>
  <si>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</si>
  <si>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</si>
  <si>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</si>
  <si>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</si>
  <si>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</si>
  <si>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</si>
  <si>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</si>
  <si>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</si>
  <si>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</si>
  <si>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</si>
  <si>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</si>
  <si>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</si>
  <si>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</si>
  <si>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</si>
  <si>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</si>
  <si>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</si>
  <si>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</si>
  <si>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</si>
  <si>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</si>
  <si>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</si>
  <si>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</si>
  <si>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</si>
  <si>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</si>
  <si>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</si>
  <si>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</si>
  <si>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</si>
  <si>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</si>
  <si>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</si>
  <si>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</si>
  <si>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</si>
  <si>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</si>
  <si>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</si>
  <si>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</si>
  <si>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</si>
  <si>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</si>
  <si>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</si>
  <si>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</si>
  <si>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</si>
  <si>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</si>
  <si>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</si>
  <si>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</si>
  <si>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</si>
  <si>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</si>
  <si>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</si>
  <si>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</si>
  <si>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</si>
  <si>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</si>
  <si>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</si>
  <si>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</si>
  <si>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</si>
  <si>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</si>
  <si>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</si>
  <si>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</si>
  <si>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</si>
  <si>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</si>
  <si>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</si>
  <si>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</si>
  <si>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</si>
  <si>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</si>
  <si>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</si>
  <si>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</si>
  <si>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</si>
  <si>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</si>
  <si>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</si>
  <si>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</si>
  <si>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</si>
  <si>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</si>
  <si>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</si>
  <si>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</si>
  <si>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</si>
  <si>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</si>
  <si>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</si>
  <si>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</si>
  <si>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</si>
  <si>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</si>
  <si>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</si>
  <si>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</si>
  <si>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</si>
  <si>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</si>
  <si>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</si>
  <si>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</si>
  <si>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</si>
  <si>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</si>
  <si>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</si>
  <si>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</si>
  <si>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</si>
  <si>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</si>
  <si>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</si>
  <si>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</si>
  <si>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</si>
  <si>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</si>
  <si>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</si>
  <si>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</si>
  <si>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</si>
  <si>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</si>
  <si>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</si>
  <si>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</si>
  <si>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</si>
  <si>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</si>
  <si>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</si>
  <si>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</si>
  <si>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</si>
  <si>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</si>
  <si>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</si>
  <si>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</si>
  <si>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</si>
  <si>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</si>
  <si>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</si>
  <si>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</si>
  <si>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</si>
  <si>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</si>
  <si>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</si>
  <si>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</si>
  <si>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</si>
  <si>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</si>
  <si>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</si>
  <si>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</si>
  <si>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</si>
  <si>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</si>
  <si>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</si>
  <si>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</si>
  <si>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</si>
  <si>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</si>
  <si>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</si>
  <si>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</si>
  <si>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</si>
  <si>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</si>
  <si>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</si>
  <si>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</si>
  <si>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</si>
  <si>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</si>
  <si>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</si>
  <si>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</si>
  <si>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</si>
  <si>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</si>
  <si>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</si>
  <si>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</si>
  <si>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</si>
  <si>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</si>
  <si>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</si>
  <si>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</si>
  <si>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</si>
  <si>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</si>
  <si>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</si>
  <si>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</si>
  <si>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</si>
  <si>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</si>
  <si>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</si>
  <si>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</si>
  <si>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</si>
  <si>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</si>
  <si>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</si>
  <si>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</si>
  <si>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</si>
  <si>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</si>
  <si>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</si>
  <si>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</si>
  <si>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</si>
  <si>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</si>
  <si>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</si>
  <si>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</si>
  <si>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</si>
  <si>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</si>
  <si>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</si>
  <si>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</si>
  <si>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</si>
  <si>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</si>
  <si>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</si>
  <si>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</si>
  <si>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</si>
  <si>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</si>
  <si>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</si>
  <si>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</si>
  <si>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</si>
  <si>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</si>
  <si>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</si>
  <si>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</si>
  <si>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</si>
  <si>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</si>
  <si>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</si>
  <si>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</si>
  <si>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</si>
  <si>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</si>
  <si>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</si>
  <si>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</si>
  <si>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</si>
  <si>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</si>
  <si>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</si>
  <si>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</si>
  <si>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</si>
  <si>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</si>
  <si>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</si>
  <si>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</si>
  <si>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</si>
  <si>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</si>
  <si>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</si>
  <si>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</si>
  <si>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</si>
  <si>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</si>
  <si>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</si>
  <si>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</si>
  <si>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</si>
  <si>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</si>
  <si>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</si>
  <si>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</si>
  <si>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</si>
  <si>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</si>
  <si>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</si>
  <si>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</si>
  <si>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</si>
  <si>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</si>
  <si>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</si>
  <si>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</si>
  <si>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</si>
  <si>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</si>
  <si>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</si>
  <si>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</si>
  <si>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</si>
  <si>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</si>
  <si>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</si>
  <si>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</si>
  <si>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</si>
  <si>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</si>
  <si>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</si>
  <si>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</si>
  <si>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</si>
  <si>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</si>
  <si>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</si>
  <si>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</si>
  <si>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</si>
  <si>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</si>
  <si>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</si>
  <si>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</si>
  <si>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</si>
  <si>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</si>
  <si>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</si>
  <si>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</si>
  <si>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</si>
  <si>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</si>
  <si>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</si>
  <si>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</si>
  <si>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</si>
  <si>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</si>
  <si>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</si>
  <si>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</si>
  <si>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</si>
  <si>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</si>
  <si>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</si>
  <si>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</si>
  <si>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</si>
  <si>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</si>
  <si>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</si>
  <si>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</si>
  <si>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</si>
  <si>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</si>
  <si>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</si>
  <si>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</si>
  <si>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</si>
  <si>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</si>
  <si>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</si>
  <si>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</si>
  <si>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</si>
  <si>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</si>
  <si>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</si>
  <si>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</si>
  <si>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</si>
  <si>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</si>
  <si>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</si>
  <si>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</si>
  <si>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</si>
  <si>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</si>
  <si>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</si>
  <si>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</si>
  <si>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</si>
  <si>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</si>
  <si>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</si>
  <si>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</si>
  <si>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</si>
  <si>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</si>
  <si>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</si>
  <si>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</si>
  <si>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</si>
  <si>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</si>
  <si>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</si>
  <si>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</si>
  <si>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</si>
  <si>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</si>
  <si>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</si>
  <si>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</si>
  <si>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</si>
  <si>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</si>
  <si>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</si>
  <si>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</si>
  <si>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</si>
  <si>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</si>
  <si>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</si>
  <si>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</si>
  <si>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</si>
  <si>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</si>
  <si>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</si>
  <si>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</si>
  <si>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</si>
  <si>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</si>
  <si>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</si>
  <si>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</si>
  <si>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</si>
  <si>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</si>
  <si>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</si>
  <si>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</si>
  <si>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</si>
  <si>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</si>
  <si>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</si>
  <si>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</si>
  <si>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</si>
  <si>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</si>
  <si>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</si>
  <si>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</si>
  <si>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</si>
  <si>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</si>
  <si>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</si>
  <si>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</si>
  <si>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</si>
  <si>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</si>
  <si>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</si>
  <si>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</si>
  <si>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</si>
  <si>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</si>
  <si>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</si>
  <si>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</si>
  <si>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</si>
  <si>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</si>
  <si>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</si>
  <si>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</si>
  <si>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</si>
  <si>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</si>
  <si>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</si>
  <si>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</si>
  <si>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</si>
  <si>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</si>
  <si>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</si>
  <si>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</si>
  <si>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</si>
  <si>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</si>
  <si>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</si>
  <si>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</si>
  <si>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</si>
  <si>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</si>
  <si>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</si>
  <si>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</si>
  <si>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</si>
  <si>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</si>
  <si>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</si>
  <si>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</si>
  <si>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</si>
  <si>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</si>
  <si>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</si>
  <si>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</si>
  <si>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</si>
  <si>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</si>
  <si>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</si>
  <si>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</si>
  <si>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</si>
  <si>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</si>
  <si>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</si>
  <si>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</si>
  <si>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</si>
  <si>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</si>
  <si>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</si>
  <si>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</si>
  <si>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</si>
  <si>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</si>
  <si>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</si>
  <si>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</si>
  <si>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</si>
  <si>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</si>
  <si>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</si>
  <si>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</si>
  <si>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</si>
  <si>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</si>
  <si>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</si>
  <si>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</si>
  <si>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</si>
  <si>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</si>
  <si>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</si>
  <si>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</si>
  <si>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</si>
  <si>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</si>
  <si>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</si>
  <si>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</si>
  <si>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</si>
  <si>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</si>
  <si>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</si>
  <si>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</si>
  <si>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</si>
  <si>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</si>
  <si>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</si>
  <si>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</si>
  <si>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</si>
  <si>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</si>
  <si>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</si>
  <si>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</si>
  <si>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</si>
  <si>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</si>
  <si>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</si>
  <si>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</si>
  <si>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</si>
  <si>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</si>
  <si>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</si>
  <si>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</si>
  <si>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</si>
  <si>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</si>
  <si>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</si>
  <si>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</si>
  <si>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</si>
  <si>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</si>
  <si>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</si>
  <si>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</si>
  <si>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</si>
  <si>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</si>
  <si>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</si>
  <si>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</si>
  <si>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</si>
  <si>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</si>
  <si>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</si>
  <si>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</si>
  <si>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</si>
  <si>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</si>
  <si>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</si>
  <si>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</si>
  <si>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</si>
  <si>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</si>
  <si>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</si>
  <si>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</si>
  <si>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</si>
  <si>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</si>
  <si>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</si>
  <si>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</si>
  <si>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</si>
  <si>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</si>
  <si>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</si>
  <si>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</si>
  <si>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</si>
  <si>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</si>
  <si>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</si>
  <si>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</si>
  <si>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</si>
  <si>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</si>
  <si>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</si>
  <si>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</si>
  <si>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</si>
  <si>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</si>
  <si>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</si>
  <si>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</si>
  <si>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</si>
  <si>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</si>
  <si>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</si>
  <si>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</si>
  <si>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</si>
  <si>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</si>
  <si>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</si>
  <si>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</si>
  <si>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</si>
  <si>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</si>
  <si>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</si>
  <si>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</si>
  <si>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</si>
  <si>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</si>
  <si>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</si>
  <si>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</si>
  <si>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</si>
  <si>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</si>
  <si>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</si>
  <si>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</si>
  <si>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</si>
  <si>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</si>
  <si>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</si>
  <si>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</si>
  <si>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</si>
  <si>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</si>
  <si>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</si>
  <si>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</si>
  <si>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</si>
  <si>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</si>
  <si>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</si>
  <si>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</si>
  <si>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</si>
  <si>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</si>
  <si>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</si>
  <si>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</si>
  <si>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</si>
  <si>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</si>
  <si>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</si>
  <si>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</si>
  <si>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</si>
  <si>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</si>
  <si>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</si>
  <si>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</si>
  <si>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</si>
  <si>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</si>
  <si>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</si>
  <si>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</si>
  <si>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</si>
  <si>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</si>
  <si>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</si>
  <si>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</si>
  <si>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</si>
  <si>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</si>
  <si>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</si>
  <si>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</si>
  <si>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</si>
  <si>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</si>
  <si>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</si>
  <si>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</si>
  <si>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</si>
  <si>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</si>
  <si>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</si>
  <si>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</si>
  <si>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</si>
  <si>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</si>
  <si>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</si>
  <si>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</si>
  <si>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</si>
  <si>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</si>
  <si>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</si>
  <si>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</si>
  <si>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</si>
  <si>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</si>
  <si>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</si>
  <si>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</si>
  <si>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</si>
  <si>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</si>
  <si>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</si>
  <si>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</si>
  <si>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</si>
  <si>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</si>
  <si>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</si>
  <si>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</si>
  <si>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</si>
  <si>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</si>
  <si>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</si>
  <si>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</si>
  <si>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</si>
  <si>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</si>
  <si>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</si>
  <si>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</si>
  <si>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</si>
  <si>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</si>
  <si>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</si>
  <si>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</si>
  <si>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</si>
  <si>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</si>
  <si>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</si>
  <si>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</si>
  <si>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</si>
  <si>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</si>
  <si>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</si>
  <si>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</si>
  <si>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</si>
  <si>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</si>
  <si>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</si>
  <si>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</si>
  <si>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</si>
  <si>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</si>
  <si>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</si>
  <si>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</si>
  <si>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</si>
  <si>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</si>
  <si>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</si>
  <si>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</si>
  <si>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</si>
  <si>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</si>
  <si>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</si>
  <si>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</si>
  <si>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</si>
  <si>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</si>
  <si>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</si>
  <si>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</si>
  <si>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</si>
  <si>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</si>
  <si>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</si>
  <si>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</si>
  <si>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</si>
  <si>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</si>
  <si>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</si>
  <si>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</si>
  <si>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</si>
  <si>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</si>
  <si>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</si>
  <si>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</si>
  <si>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</si>
  <si>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</si>
  <si>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</si>
  <si>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</si>
  <si>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</si>
  <si>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</si>
  <si>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</si>
  <si>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</si>
  <si>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</si>
  <si>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</si>
  <si>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</si>
  <si>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</si>
  <si>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</si>
  <si>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</si>
  <si>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</si>
  <si>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</si>
  <si>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</si>
  <si>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</si>
  <si>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</si>
  <si>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</si>
  <si>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</si>
  <si>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</si>
  <si>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</si>
  <si>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</si>
  <si>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</si>
  <si>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</si>
  <si>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</si>
  <si>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</si>
  <si>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</si>
  <si>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</si>
  <si>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</si>
  <si>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</si>
  <si>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</si>
  <si>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</si>
  <si>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</si>
  <si>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</si>
  <si>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</si>
  <si>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</si>
  <si>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</si>
  <si>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</si>
  <si>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</si>
  <si>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</si>
  <si>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</si>
  <si>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</si>
  <si>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</si>
  <si>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</si>
  <si>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</si>
  <si>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</si>
  <si>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</si>
  <si>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</si>
  <si>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</si>
  <si>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</si>
  <si>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</si>
  <si>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</si>
  <si>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</si>
  <si>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</si>
  <si>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</si>
  <si>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</si>
  <si>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</si>
  <si>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</si>
  <si>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</si>
  <si>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</si>
  <si>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</si>
  <si>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</si>
  <si>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</si>
  <si>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</si>
  <si>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</si>
  <si>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</si>
  <si>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</si>
  <si>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</si>
  <si>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</si>
  <si>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</si>
  <si>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</si>
  <si>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</si>
  <si>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</si>
  <si>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</si>
  <si>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</si>
  <si>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</si>
  <si>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</si>
  <si>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</si>
  <si>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</si>
  <si>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</si>
  <si>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</si>
  <si>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</si>
  <si>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</si>
  <si>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</si>
  <si>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</si>
  <si>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</si>
  <si>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</si>
  <si>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</si>
  <si>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</si>
  <si>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</si>
  <si>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</si>
  <si>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</si>
  <si>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</si>
  <si>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</si>
  <si>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</si>
  <si>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</si>
  <si>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</si>
  <si>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</si>
  <si>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</si>
  <si>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</si>
  <si>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</si>
  <si>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</si>
  <si>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</si>
  <si>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</si>
  <si>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</si>
  <si>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</si>
  <si>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</si>
  <si>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</si>
  <si>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</si>
  <si>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</si>
  <si>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</si>
  <si>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</si>
  <si>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</si>
  <si>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</si>
  <si>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</si>
  <si>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</si>
  <si>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</si>
  <si>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</si>
  <si>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</si>
  <si>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</si>
  <si>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</si>
  <si>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</si>
  <si>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</si>
  <si>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</si>
  <si>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</si>
  <si>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</si>
  <si>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</si>
  <si>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</si>
  <si>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</si>
  <si>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</si>
  <si>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</si>
  <si>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</si>
  <si>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</si>
  <si>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</si>
  <si>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</si>
  <si>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</si>
  <si>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</si>
  <si>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</si>
  <si>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</si>
  <si>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</si>
  <si>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</si>
  <si>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</si>
  <si>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</si>
  <si>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</si>
  <si>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</si>
  <si>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</si>
  <si>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</si>
  <si>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</si>
  <si>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</si>
  <si>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</si>
  <si>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</si>
  <si>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</si>
  <si>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</si>
  <si>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</si>
  <si>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</si>
  <si>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</si>
  <si>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</si>
  <si>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</si>
  <si>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</si>
  <si>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</si>
  <si>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</si>
  <si>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</si>
  <si>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</si>
  <si>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</si>
  <si>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</si>
  <si>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</si>
  <si>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</si>
  <si>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</si>
  <si>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</si>
  <si>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</si>
  <si>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</si>
  <si>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</si>
  <si>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</si>
  <si>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</si>
  <si>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</si>
  <si>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</si>
  <si>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</si>
  <si>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</si>
  <si>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</si>
  <si>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</si>
  <si>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</si>
  <si>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</si>
  <si>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</si>
  <si>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</si>
  <si>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</si>
  <si>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</si>
  <si>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</si>
  <si>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</si>
  <si>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</si>
  <si>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</si>
  <si>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</si>
  <si>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</si>
  <si>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</si>
  <si>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</si>
  <si>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</si>
  <si>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</si>
  <si>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</si>
  <si>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</si>
  <si>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</si>
  <si>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</si>
  <si>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</si>
  <si>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</si>
  <si>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</si>
  <si>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</si>
  <si>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</si>
  <si>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</si>
  <si>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</si>
  <si>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</si>
  <si>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</si>
  <si>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</si>
  <si>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</si>
  <si>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</si>
  <si>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</si>
  <si>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</si>
  <si>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</si>
  <si>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</si>
  <si>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</si>
  <si>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</si>
  <si>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</si>
  <si>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</si>
  <si>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</si>
  <si>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</si>
  <si>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</si>
  <si>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</si>
  <si>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</si>
  <si>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</si>
  <si>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</si>
  <si>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</si>
  <si>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</si>
  <si>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</si>
  <si>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</si>
  <si>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</si>
  <si>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</si>
  <si>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</si>
  <si>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</si>
  <si>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</si>
  <si>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</si>
  <si>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</si>
  <si>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</si>
  <si>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</si>
  <si>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</si>
  <si>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</si>
  <si>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</si>
  <si>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</si>
  <si>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</si>
  <si>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</si>
  <si>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</si>
  <si>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</si>
  <si>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</si>
  <si>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</si>
  <si>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</si>
  <si>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</si>
  <si>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</si>
  <si>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</si>
  <si>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</si>
  <si>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</si>
  <si>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</si>
  <si>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</si>
  <si>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</si>
  <si>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</si>
  <si>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</si>
  <si>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</si>
  <si>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</si>
  <si>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</si>
  <si>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</si>
  <si>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</si>
  <si>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</si>
  <si>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</si>
  <si>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</si>
  <si>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</si>
  <si>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</si>
  <si>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</si>
  <si>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</si>
  <si>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</si>
  <si>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</si>
  <si>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</si>
  <si>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</si>
  <si>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</si>
  <si>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</si>
  <si>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</si>
  <si>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</si>
  <si>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</si>
  <si>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</si>
  <si>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</si>
  <si>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</si>
  <si>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</si>
  <si>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</si>
  <si>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</si>
  <si>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</si>
  <si>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</si>
  <si>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</si>
  <si>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</si>
  <si>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</si>
  <si>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</si>
  <si>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</si>
  <si>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</si>
  <si>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</si>
  <si>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</si>
  <si>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</si>
  <si>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</si>
  <si>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</si>
  <si>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</si>
  <si>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</si>
  <si>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</si>
  <si>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</si>
  <si>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</si>
  <si>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</si>
  <si>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</si>
  <si>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</si>
  <si>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</si>
  <si>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</si>
  <si>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</si>
  <si>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</si>
  <si>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</si>
  <si>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</si>
  <si>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</si>
  <si>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</si>
  <si>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</si>
  <si>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</si>
  <si>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</si>
  <si>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</si>
  <si>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</si>
  <si>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</si>
  <si>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</si>
  <si>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</si>
  <si>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</si>
  <si>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</si>
  <si>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</si>
  <si>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</si>
  <si>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</si>
  <si>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</si>
  <si>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</si>
  <si>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</si>
  <si>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</si>
  <si>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</si>
  <si>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</si>
  <si>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</si>
  <si>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</si>
  <si>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</si>
  <si>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</si>
  <si>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</si>
  <si>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</si>
  <si>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</si>
  <si>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</si>
  <si>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</si>
  <si>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</si>
  <si>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</si>
  <si>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</si>
  <si>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</si>
  <si>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</si>
  <si>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</si>
  <si>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</si>
  <si>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</si>
  <si>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</si>
  <si>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</si>
  <si>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</si>
  <si>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</si>
  <si>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</si>
  <si>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</si>
  <si>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</si>
  <si>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</si>
  <si>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</si>
  <si>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</si>
  <si>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</si>
  <si>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</si>
  <si>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</si>
  <si>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</si>
  <si>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</si>
  <si>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</si>
  <si>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</si>
  <si>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</si>
  <si>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</si>
  <si>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</si>
  <si>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</si>
  <si>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</si>
  <si>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</si>
  <si>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</si>
  <si>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</si>
  <si>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</si>
  <si>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</si>
  <si>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</si>
  <si>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</si>
  <si>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</si>
  <si>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</si>
  <si>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</si>
  <si>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</si>
  <si>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</si>
  <si>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</si>
  <si>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</si>
  <si>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</si>
  <si>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</si>
  <si>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</si>
  <si>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</si>
  <si>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</si>
  <si>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</si>
  <si>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</si>
  <si>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</si>
  <si>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</si>
  <si>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</si>
  <si>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</si>
  <si>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</si>
  <si>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</si>
  <si>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</si>
  <si>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</si>
  <si>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</si>
  <si>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</si>
  <si>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</si>
  <si>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</si>
  <si>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</si>
  <si>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</si>
  <si>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</si>
  <si>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</si>
  <si>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</si>
  <si>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</si>
  <si>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</si>
  <si>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</si>
  <si>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</si>
  <si>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</si>
  <si>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</si>
  <si>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</si>
  <si>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</si>
  <si>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</si>
  <si>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</si>
  <si>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</si>
  <si>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</si>
  <si>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</si>
  <si>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</si>
  <si>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</si>
  <si>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</si>
  <si>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</si>
  <si>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</si>
  <si>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</si>
  <si>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</si>
  <si>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</si>
  <si>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</si>
  <si>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</si>
  <si>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</si>
  <si>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</si>
  <si>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</si>
  <si>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</si>
  <si>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</si>
  <si>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</si>
  <si>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</si>
  <si>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</si>
  <si>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</si>
  <si>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</si>
  <si>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</si>
  <si>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</si>
  <si>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</si>
  <si>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</si>
  <si>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</si>
  <si>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</si>
  <si>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</si>
  <si>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</si>
  <si>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</si>
  <si>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</si>
  <si>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</si>
  <si>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</si>
  <si>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</si>
  <si>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</si>
  <si>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</si>
  <si>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</si>
  <si>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</si>
  <si>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</si>
  <si>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</si>
  <si>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</si>
  <si>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</si>
  <si>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</si>
  <si>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</si>
  <si>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</si>
  <si>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</si>
  <si>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</si>
  <si>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</si>
  <si>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</si>
  <si>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</si>
  <si>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</si>
  <si>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</si>
  <si>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</si>
  <si>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</si>
  <si>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</si>
  <si>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</si>
  <si>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</si>
  <si>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</si>
  <si>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</si>
  <si>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</si>
  <si>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</si>
  <si>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</si>
  <si>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</si>
  <si>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</si>
  <si>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</si>
  <si>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</si>
  <si>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</si>
  <si>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</si>
  <si>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</si>
  <si>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</si>
  <si>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</si>
  <si>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</si>
  <si>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</si>
  <si>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</si>
  <si>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</si>
  <si>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</si>
  <si>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</si>
  <si>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</si>
  <si>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</si>
  <si>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</si>
  <si>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</si>
  <si>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</si>
  <si>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</si>
  <si>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</si>
  <si>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</si>
  <si>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</si>
  <si>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</si>
  <si>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</si>
  <si>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</si>
  <si>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</si>
  <si>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</si>
  <si>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</si>
  <si>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</si>
  <si>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</si>
  <si>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</si>
  <si>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</si>
  <si>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</si>
  <si>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</si>
  <si>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</si>
  <si>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</si>
  <si>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</si>
  <si>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</si>
  <si>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</si>
  <si>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</si>
  <si>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</si>
  <si>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</si>
  <si>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</si>
  <si>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</si>
  <si>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</si>
  <si>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</si>
  <si>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</si>
  <si>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</si>
  <si>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</si>
  <si>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</si>
  <si>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</si>
  <si>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</si>
  <si>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</si>
  <si>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</si>
  <si>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</si>
  <si>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</si>
  <si>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</si>
  <si>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</si>
  <si>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</si>
  <si>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</si>
  <si>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</si>
  <si>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</si>
  <si>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</si>
  <si>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</si>
  <si>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</si>
  <si>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</si>
  <si>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</si>
  <si>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</si>
  <si>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</si>
  <si>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</si>
  <si>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</si>
  <si>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</si>
  <si>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</si>
  <si>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</si>
  <si>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</si>
  <si>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</si>
  <si>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</si>
  <si>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</si>
  <si>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</si>
  <si>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</si>
  <si>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</si>
  <si>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</si>
  <si>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</si>
  <si>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</si>
  <si>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</si>
  <si>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</si>
  <si>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</si>
  <si>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</si>
  <si>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</si>
  <si>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</si>
  <si>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</si>
  <si>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</si>
  <si>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</si>
  <si>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</si>
  <si>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</si>
  <si>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</si>
  <si>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</si>
  <si>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</si>
  <si>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</si>
  <si>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</si>
  <si>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</si>
  <si>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</si>
  <si>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</si>
  <si>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</si>
  <si>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</si>
  <si>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</si>
  <si>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</si>
  <si>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</si>
  <si>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</si>
  <si>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</si>
  <si>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</si>
  <si>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</si>
  <si>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</si>
  <si>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</si>
  <si>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</si>
  <si>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</si>
  <si>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</si>
  <si>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</si>
  <si>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</si>
  <si>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</si>
  <si>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</si>
  <si>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</si>
  <si>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</si>
  <si>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</si>
  <si>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</si>
  <si>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</si>
  <si>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</si>
  <si>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</si>
  <si>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</si>
  <si>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</si>
  <si>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</si>
  <si>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</si>
  <si>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</si>
  <si>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</si>
  <si>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</si>
  <si>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</si>
  <si>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</si>
  <si>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</si>
  <si>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</si>
  <si>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</si>
  <si>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</si>
  <si>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</si>
  <si>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</si>
  <si>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</si>
  <si>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</si>
  <si>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</si>
  <si>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</si>
  <si>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</si>
  <si>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</si>
  <si>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</si>
  <si>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</si>
  <si>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</si>
  <si>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</si>
  <si>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</si>
  <si>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</si>
  <si>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</si>
  <si>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</si>
  <si>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</si>
  <si>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</si>
  <si>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</si>
  <si>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</si>
  <si>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</si>
  <si>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</si>
  <si>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</si>
  <si>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</si>
  <si>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</si>
  <si>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</si>
  <si>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</si>
  <si>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</si>
  <si>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</si>
  <si>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</si>
  <si>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</si>
  <si>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</si>
  <si>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</si>
  <si>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</si>
  <si>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</si>
  <si>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</si>
  <si>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</si>
  <si>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</si>
  <si>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</si>
  <si>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</si>
  <si>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</si>
  <si>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</si>
  <si>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</si>
  <si>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</si>
  <si>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</si>
  <si>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</si>
  <si>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</si>
  <si>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</si>
  <si>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</si>
  <si>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</si>
  <si>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</si>
  <si>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</si>
  <si>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</si>
  <si>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</si>
  <si>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</si>
  <si>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</si>
  <si>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</si>
  <si>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</si>
  <si>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</si>
  <si>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</si>
  <si>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</si>
  <si>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</si>
  <si>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</si>
  <si>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</si>
  <si>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</si>
  <si>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</si>
  <si>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</si>
  <si>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</si>
  <si>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</si>
  <si>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</si>
  <si>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</si>
  <si>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</si>
  <si>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</si>
  <si>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</si>
  <si>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</si>
  <si>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</si>
  <si>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</si>
  <si>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</si>
  <si>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</si>
  <si>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</si>
  <si>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</si>
  <si>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</si>
  <si>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</si>
  <si>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</si>
  <si>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</si>
  <si>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</si>
  <si>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</si>
  <si>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</si>
  <si>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</si>
  <si>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</si>
  <si>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</si>
  <si>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</si>
  <si>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</si>
  <si>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</si>
  <si>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</si>
  <si>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</si>
  <si>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</si>
  <si>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</si>
  <si>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</si>
  <si>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</si>
  <si>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</si>
  <si>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</si>
  <si>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</si>
  <si>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</si>
  <si>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</si>
  <si>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</si>
  <si>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</si>
  <si>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</si>
  <si>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</si>
  <si>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</si>
  <si>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</si>
  <si>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</si>
  <si>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</si>
  <si>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infecties</t>
  </si>
  <si>
    <t>mg/stuk</t>
  </si>
  <si>
    <t>mg/ml</t>
  </si>
  <si>
    <t>iv</t>
  </si>
  <si>
    <t>injectievloeistof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</si>
  <si>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</si>
  <si>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</si>
  <si>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</si>
  <si>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</si>
  <si>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</si>
  <si>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</si>
  <si>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</si>
  <si>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</si>
  <si>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</si>
  <si>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</si>
  <si>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</si>
  <si>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</si>
  <si>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</si>
  <si>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</si>
  <si>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</si>
  <si>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</si>
  <si>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</si>
  <si>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</si>
  <si>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</si>
  <si>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</si>
  <si>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</si>
  <si>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</si>
  <si>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</si>
  <si>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</si>
  <si>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</si>
  <si>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</si>
  <si>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</si>
  <si>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</si>
  <si>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</si>
  <si>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</si>
  <si>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</si>
  <si>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</si>
  <si>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</si>
  <si>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</si>
  <si>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</si>
  <si>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</si>
  <si>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</si>
  <si>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</si>
  <si>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</si>
  <si>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</si>
  <si>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</si>
  <si>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</si>
  <si>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</si>
  <si>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</si>
  <si>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</si>
  <si>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</si>
  <si>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</si>
  <si>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</si>
  <si>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</si>
  <si>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</si>
  <si>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</si>
  <si>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</si>
  <si>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</si>
  <si>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</si>
  <si>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</si>
  <si>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</si>
  <si>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</si>
  <si>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</si>
  <si>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</si>
  <si>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</si>
  <si>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</si>
  <si>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</si>
  <si>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</si>
  <si>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</si>
  <si>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</si>
  <si>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</si>
  <si>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</si>
  <si>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</si>
  <si>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</si>
  <si>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</si>
  <si>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</si>
  <si>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</si>
  <si>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</si>
  <si>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</si>
  <si>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</si>
  <si>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</si>
  <si>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</si>
  <si>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</si>
  <si>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</si>
  <si>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</si>
  <si>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</si>
  <si>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</si>
  <si>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</si>
  <si>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</si>
  <si>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</si>
  <si>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</si>
  <si>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</si>
  <si>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</si>
  <si>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</si>
  <si>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</si>
  <si>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</si>
  <si>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</si>
  <si>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</si>
  <si>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</si>
  <si>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</si>
  <si>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</si>
  <si>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</si>
  <si>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</si>
  <si>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</si>
  <si>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</si>
  <si>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</si>
  <si>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</si>
  <si>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</si>
  <si>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</si>
  <si>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</si>
  <si>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</si>
  <si>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</si>
  <si>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</si>
  <si>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</si>
  <si>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</si>
  <si>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</si>
  <si>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</si>
  <si>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</si>
  <si>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</si>
  <si>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</si>
  <si>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</si>
  <si>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</si>
  <si>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</si>
  <si>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</si>
  <si>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</si>
  <si>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</si>
  <si>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</si>
  <si>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</si>
  <si>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</si>
  <si>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</si>
  <si>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</si>
  <si>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</si>
  <si>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</si>
  <si>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PatData!$A$1:$P$703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</si>
  <si>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</si>
  <si>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</si>
  <si>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</si>
  <si>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</si>
  <si>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</si>
  <si>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</si>
  <si>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</si>
  <si>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</si>
  <si>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</si>
  <si>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</si>
  <si>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</si>
  <si>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</si>
  <si>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</si>
  <si>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</si>
  <si>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</si>
  <si>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</si>
  <si>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</si>
  <si>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</si>
  <si>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</si>
  <si>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Actuele Afspraken</t>
  </si>
  <si>
    <t>2276313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</si>
  <si>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</si>
  <si>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</si>
  <si>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</si>
  <si>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</si>
  <si>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</si>
  <si>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</si>
  <si>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</si>
  <si>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</si>
  <si>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</si>
  <si>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</si>
  <si>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</si>
  <si>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</si>
  <si>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</si>
  <si>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</si>
  <si>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</si>
  <si>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</si>
  <si>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</si>
  <si>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</si>
  <si>
    <t>J05AH02</t>
  </si>
  <si>
    <t>oseltamivir</t>
  </si>
  <si>
    <t>capsule</t>
  </si>
  <si>
    <t>OSELTAMIVIR 30MG CAPSULE</t>
  </si>
  <si>
    <t>behandeling influenza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</si>
  <si>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</si>
  <si>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</si>
  <si>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</si>
  <si>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</si>
  <si>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</si>
  <si>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</si>
  <si>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</si>
  <si>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</si>
  <si>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</si>
  <si>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</si>
  <si>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</si>
  <si>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</si>
  <si>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</si>
  <si>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</si>
  <si>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</si>
  <si>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</si>
  <si>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</si>
  <si>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</si>
  <si>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</si>
  <si>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</si>
  <si>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</si>
  <si>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</si>
  <si>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</si>
  <si>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</si>
  <si>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</si>
  <si>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</si>
  <si>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</si>
  <si>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</si>
  <si>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</si>
  <si>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</si>
  <si>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</si>
  <si>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</si>
  <si>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</si>
  <si>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</si>
  <si>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</si>
  <si>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</si>
  <si>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</si>
  <si>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</si>
  <si>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</si>
  <si>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</si>
  <si>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</si>
  <si>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</si>
  <si>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</si>
  <si>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</si>
  <si>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</si>
  <si>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</si>
  <si>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</si>
  <si>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</si>
  <si>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</si>
  <si>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</si>
  <si>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</si>
  <si>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</si>
  <si>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</si>
  <si>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</si>
  <si>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</si>
  <si>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</si>
  <si>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</si>
  <si>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</si>
  <si>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</si>
  <si>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</si>
  <si>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</si>
  <si>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</si>
  <si>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</si>
  <si>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</si>
  <si>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</si>
  <si>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</si>
  <si>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</si>
  <si>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</si>
  <si>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</si>
  <si>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</si>
  <si>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</si>
  <si>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</si>
  <si>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</si>
  <si>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</si>
  <si>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</si>
  <si>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</si>
  <si>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</si>
  <si>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</si>
  <si>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</si>
  <si>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</si>
  <si>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</si>
  <si>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</si>
  <si>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</si>
  <si>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</si>
  <si>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</si>
  <si>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</si>
  <si>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</si>
  <si>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</si>
  <si>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</si>
  <si>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</si>
  <si>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</si>
  <si>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</si>
  <si>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</si>
  <si>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</si>
  <si>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</si>
  <si>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</si>
  <si>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</si>
  <si>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</si>
  <si>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</si>
  <si>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</si>
  <si>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</si>
  <si>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</si>
  <si>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</si>
  <si>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</si>
  <si>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</si>
  <si>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</si>
  <si>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</si>
  <si>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</si>
  <si>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</si>
  <si>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</si>
  <si>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</si>
  <si>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</si>
  <si>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</si>
  <si>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</si>
  <si>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</si>
  <si>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</si>
  <si>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</si>
  <si>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</si>
  <si>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</si>
  <si>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</si>
  <si>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</si>
  <si>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</si>
  <si>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</si>
  <si>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</si>
  <si>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</si>
  <si>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Patient: Test, Patient</t>
  </si>
  <si>
    <t>Test, Patient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</si>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</sst>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 shrinkToFit="1"/>
    </xf>
    <xf numFmtId="0" fontId="0" fillId="0" borderId="0" xfId="0" applyAlignment="1">
      <alignment shrinkToFit="1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11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87"/>
              <a:ext cx="1362075" cy="695325"/>
              <a:chOff x="266700" y="4287247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247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86"/>
  <sheetViews>
    <sheetView showGridLines="0" showRowColHeaders="0" showZeros="0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0" customWidth="1"/>
    <col min="6" max="16384" width="9.140625" style="287"/>
  </cols>
  <sheetData>
    <row r="7" spans="4:18" s="760" customFormat="1" x14ac:dyDescent="0.2">
      <c r="E7" s="765"/>
    </row>
    <row r="8" spans="4:18" s="760" customFormat="1" x14ac:dyDescent="0.2">
      <c r="D8" s="761"/>
      <c r="E8" s="766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7" t="s">
        <v>4469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7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7" t="s">
        <v>4468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7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8" t="s">
        <v>3712</v>
      </c>
      <c r="F13" s="761"/>
      <c r="G13" s="762" t="str">
        <f>$G$20</f>
        <v>0.24.01-beta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6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6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9" t="s">
        <v>352</v>
      </c>
      <c r="G18" s="383" t="s">
        <v>3712</v>
      </c>
      <c r="J18" s="383" t="s">
        <v>6964</v>
      </c>
    </row>
    <row r="20" spans="5:10" x14ac:dyDescent="0.2">
      <c r="E20" s="763" t="s">
        <v>7844</v>
      </c>
      <c r="G20" s="288" t="s">
        <v>7845</v>
      </c>
      <c r="J20" s="288" t="s">
        <v>7846</v>
      </c>
    </row>
    <row r="21" spans="5:10" x14ac:dyDescent="0.2">
      <c r="E21" s="763" t="s">
        <v>7715</v>
      </c>
      <c r="G21" s="288" t="s">
        <v>7842</v>
      </c>
      <c r="J21" s="288" t="s">
        <v>7843</v>
      </c>
    </row>
    <row r="22" spans="5:10" x14ac:dyDescent="0.2">
      <c r="E22" s="763" t="s">
        <v>7715</v>
      </c>
      <c r="G22" s="288" t="s">
        <v>7716</v>
      </c>
      <c r="J22" s="288" t="s">
        <v>7717</v>
      </c>
    </row>
    <row r="23" spans="5:10" x14ac:dyDescent="0.2">
      <c r="E23" s="763" t="s">
        <v>7707</v>
      </c>
      <c r="G23" s="288" t="s">
        <v>7708</v>
      </c>
      <c r="J23" s="288" t="s">
        <v>7709</v>
      </c>
    </row>
    <row r="24" spans="5:10" x14ac:dyDescent="0.2">
      <c r="E24" s="763" t="s">
        <v>7679</v>
      </c>
      <c r="G24" s="288" t="s">
        <v>7682</v>
      </c>
      <c r="J24" s="288" t="s">
        <v>7683</v>
      </c>
    </row>
    <row r="25" spans="5:10" x14ac:dyDescent="0.2">
      <c r="E25" s="763" t="s">
        <v>7679</v>
      </c>
      <c r="G25" s="288" t="s">
        <v>7680</v>
      </c>
      <c r="J25" s="288" t="s">
        <v>7681</v>
      </c>
    </row>
    <row r="26" spans="5:10" x14ac:dyDescent="0.2">
      <c r="E26" s="763" t="s">
        <v>7676</v>
      </c>
      <c r="G26" s="288" t="s">
        <v>7677</v>
      </c>
      <c r="J26" s="288" t="s">
        <v>7678</v>
      </c>
    </row>
    <row r="27" spans="5:10" x14ac:dyDescent="0.2">
      <c r="E27" s="763" t="s">
        <v>7664</v>
      </c>
      <c r="G27" s="288" t="s">
        <v>7665</v>
      </c>
      <c r="J27" s="288" t="s">
        <v>7666</v>
      </c>
    </row>
    <row r="28" spans="5:10" x14ac:dyDescent="0.2">
      <c r="E28" s="763" t="s">
        <v>7662</v>
      </c>
      <c r="G28" s="288" t="s">
        <v>7661</v>
      </c>
      <c r="J28" s="288" t="s">
        <v>7663</v>
      </c>
    </row>
    <row r="29" spans="5:10" x14ac:dyDescent="0.2">
      <c r="E29" s="763" t="s">
        <v>7655</v>
      </c>
      <c r="G29" s="288" t="s">
        <v>7654</v>
      </c>
      <c r="J29" s="288" t="s">
        <v>7653</v>
      </c>
    </row>
    <row r="30" spans="5:10" x14ac:dyDescent="0.2">
      <c r="E30" s="763" t="s">
        <v>7655</v>
      </c>
      <c r="G30" s="288" t="s">
        <v>7651</v>
      </c>
      <c r="J30" s="288" t="s">
        <v>7652</v>
      </c>
    </row>
    <row r="31" spans="5:10" x14ac:dyDescent="0.2">
      <c r="E31" s="763" t="s">
        <v>7542</v>
      </c>
      <c r="G31" s="288" t="s">
        <v>7649</v>
      </c>
      <c r="J31" s="288" t="s">
        <v>7650</v>
      </c>
    </row>
    <row r="32" spans="5:10" x14ac:dyDescent="0.2">
      <c r="E32" s="763" t="s">
        <v>7542</v>
      </c>
      <c r="G32" s="288" t="s">
        <v>7555</v>
      </c>
      <c r="J32" s="288" t="s">
        <v>7556</v>
      </c>
    </row>
    <row r="33" spans="5:10" x14ac:dyDescent="0.2">
      <c r="E33" s="763" t="s">
        <v>7542</v>
      </c>
      <c r="G33" s="288" t="s">
        <v>7553</v>
      </c>
      <c r="J33" s="288" t="s">
        <v>7554</v>
      </c>
    </row>
    <row r="34" spans="5:10" x14ac:dyDescent="0.2">
      <c r="E34" s="763" t="s">
        <v>7542</v>
      </c>
      <c r="G34" s="288" t="s">
        <v>7551</v>
      </c>
      <c r="J34" s="288" t="s">
        <v>7552</v>
      </c>
    </row>
    <row r="35" spans="5:10" x14ac:dyDescent="0.2">
      <c r="E35" s="763" t="s">
        <v>7542</v>
      </c>
      <c r="G35" s="288" t="s">
        <v>7549</v>
      </c>
      <c r="J35" s="288" t="s">
        <v>7550</v>
      </c>
    </row>
    <row r="36" spans="5:10" x14ac:dyDescent="0.2">
      <c r="E36" s="763" t="s">
        <v>7542</v>
      </c>
      <c r="G36" s="288" t="s">
        <v>7547</v>
      </c>
      <c r="J36" s="288" t="s">
        <v>7548</v>
      </c>
    </row>
    <row r="37" spans="5:10" x14ac:dyDescent="0.2">
      <c r="E37" s="763" t="s">
        <v>7542</v>
      </c>
      <c r="G37" s="288" t="s">
        <v>7545</v>
      </c>
      <c r="J37" s="288" t="s">
        <v>7546</v>
      </c>
    </row>
    <row r="38" spans="5:10" x14ac:dyDescent="0.2">
      <c r="E38" s="763" t="s">
        <v>7542</v>
      </c>
      <c r="G38" s="288" t="s">
        <v>7543</v>
      </c>
      <c r="J38" s="288" t="s">
        <v>7544</v>
      </c>
    </row>
    <row r="39" spans="5:10" x14ac:dyDescent="0.2">
      <c r="E39" s="763" t="s">
        <v>7530</v>
      </c>
      <c r="G39" s="288" t="s">
        <v>7535</v>
      </c>
      <c r="J39" s="288" t="s">
        <v>7536</v>
      </c>
    </row>
    <row r="40" spans="5:10" x14ac:dyDescent="0.2">
      <c r="E40" s="763" t="s">
        <v>7530</v>
      </c>
      <c r="G40" s="288" t="s">
        <v>7533</v>
      </c>
      <c r="J40" s="288" t="s">
        <v>7534</v>
      </c>
    </row>
    <row r="41" spans="5:10" x14ac:dyDescent="0.2">
      <c r="E41" s="763" t="s">
        <v>7530</v>
      </c>
      <c r="G41" s="288" t="s">
        <v>7531</v>
      </c>
      <c r="J41" s="288" t="s">
        <v>7532</v>
      </c>
    </row>
    <row r="42" spans="5:10" x14ac:dyDescent="0.2">
      <c r="E42" s="763" t="s">
        <v>7529</v>
      </c>
      <c r="G42" s="288" t="s">
        <v>7527</v>
      </c>
      <c r="J42" s="288" t="s">
        <v>7528</v>
      </c>
    </row>
    <row r="43" spans="5:10" x14ac:dyDescent="0.2">
      <c r="E43" s="763" t="s">
        <v>7529</v>
      </c>
      <c r="G43" s="288" t="s">
        <v>7525</v>
      </c>
      <c r="J43" s="288" t="s">
        <v>7526</v>
      </c>
    </row>
    <row r="44" spans="5:10" x14ac:dyDescent="0.2">
      <c r="E44" s="763" t="s">
        <v>7506</v>
      </c>
      <c r="G44" s="288" t="s">
        <v>7523</v>
      </c>
      <c r="J44" s="288" t="s">
        <v>7524</v>
      </c>
    </row>
    <row r="45" spans="5:10" x14ac:dyDescent="0.2">
      <c r="E45" s="763" t="s">
        <v>7506</v>
      </c>
      <c r="G45" s="288" t="s">
        <v>7521</v>
      </c>
      <c r="J45" s="288" t="s">
        <v>7520</v>
      </c>
    </row>
    <row r="46" spans="5:10" x14ac:dyDescent="0.2">
      <c r="E46" s="763" t="s">
        <v>7506</v>
      </c>
      <c r="G46" s="288" t="s">
        <v>7519</v>
      </c>
      <c r="J46" s="288" t="s">
        <v>7522</v>
      </c>
    </row>
    <row r="47" spans="5:10" x14ac:dyDescent="0.2">
      <c r="E47" s="763" t="s">
        <v>7506</v>
      </c>
      <c r="G47" s="288" t="s">
        <v>7517</v>
      </c>
      <c r="J47" s="288" t="s">
        <v>7518</v>
      </c>
    </row>
    <row r="48" spans="5:10" x14ac:dyDescent="0.2">
      <c r="E48" s="763" t="s">
        <v>7506</v>
      </c>
      <c r="G48" s="288" t="s">
        <v>7515</v>
      </c>
      <c r="J48" s="288" t="s">
        <v>7516</v>
      </c>
    </row>
    <row r="49" spans="5:10" x14ac:dyDescent="0.2">
      <c r="E49" s="763" t="s">
        <v>7506</v>
      </c>
      <c r="G49" s="288" t="s">
        <v>7513</v>
      </c>
      <c r="J49" s="288" t="s">
        <v>7514</v>
      </c>
    </row>
    <row r="50" spans="5:10" x14ac:dyDescent="0.2">
      <c r="E50" s="763" t="s">
        <v>7506</v>
      </c>
      <c r="G50" s="288" t="s">
        <v>7511</v>
      </c>
      <c r="J50" s="288" t="s">
        <v>7512</v>
      </c>
    </row>
    <row r="51" spans="5:10" x14ac:dyDescent="0.2">
      <c r="E51" s="763" t="s">
        <v>7506</v>
      </c>
      <c r="G51" s="288" t="s">
        <v>7509</v>
      </c>
      <c r="J51" s="288" t="s">
        <v>7510</v>
      </c>
    </row>
    <row r="52" spans="5:10" x14ac:dyDescent="0.2">
      <c r="E52" s="763" t="s">
        <v>7506</v>
      </c>
      <c r="G52" s="288" t="s">
        <v>7507</v>
      </c>
      <c r="J52" s="288" t="s">
        <v>7508</v>
      </c>
    </row>
    <row r="53" spans="5:10" x14ac:dyDescent="0.2">
      <c r="E53" s="763" t="s">
        <v>7506</v>
      </c>
      <c r="G53" s="288" t="s">
        <v>7504</v>
      </c>
      <c r="J53" s="288" t="s">
        <v>7505</v>
      </c>
    </row>
    <row r="54" spans="5:10" x14ac:dyDescent="0.2">
      <c r="E54" s="763" t="s">
        <v>7498</v>
      </c>
      <c r="G54" s="288" t="s">
        <v>7501</v>
      </c>
      <c r="J54" s="288" t="s">
        <v>7502</v>
      </c>
    </row>
    <row r="55" spans="5:10" x14ac:dyDescent="0.2">
      <c r="E55" s="763" t="s">
        <v>7498</v>
      </c>
      <c r="G55" s="288" t="s">
        <v>7500</v>
      </c>
      <c r="J55" s="288" t="s">
        <v>7503</v>
      </c>
    </row>
    <row r="56" spans="5:10" x14ac:dyDescent="0.2">
      <c r="E56" s="763" t="s">
        <v>7498</v>
      </c>
      <c r="G56" s="288" t="s">
        <v>7496</v>
      </c>
      <c r="J56" s="288" t="s">
        <v>7497</v>
      </c>
    </row>
    <row r="57" spans="5:10" x14ac:dyDescent="0.2">
      <c r="E57" s="763" t="s">
        <v>7484</v>
      </c>
      <c r="G57" s="288" t="s">
        <v>7487</v>
      </c>
      <c r="J57" s="288" t="s">
        <v>7488</v>
      </c>
    </row>
    <row r="58" spans="5:10" x14ac:dyDescent="0.2">
      <c r="E58" s="763" t="s">
        <v>7484</v>
      </c>
      <c r="G58" s="288" t="s">
        <v>7485</v>
      </c>
      <c r="J58" s="288" t="s">
        <v>7486</v>
      </c>
    </row>
    <row r="59" spans="5:10" x14ac:dyDescent="0.2">
      <c r="E59" s="763" t="s">
        <v>7472</v>
      </c>
      <c r="G59" s="288" t="s">
        <v>7482</v>
      </c>
      <c r="J59" s="288" t="s">
        <v>7483</v>
      </c>
    </row>
    <row r="60" spans="5:10" x14ac:dyDescent="0.2">
      <c r="E60" s="763" t="s">
        <v>7472</v>
      </c>
      <c r="G60" s="288" t="s">
        <v>7481</v>
      </c>
      <c r="J60" s="288" t="s">
        <v>7491</v>
      </c>
    </row>
    <row r="61" spans="5:10" x14ac:dyDescent="0.2">
      <c r="E61" s="763" t="s">
        <v>7472</v>
      </c>
      <c r="G61" s="288" t="s">
        <v>7478</v>
      </c>
      <c r="J61" s="288" t="s">
        <v>7479</v>
      </c>
    </row>
    <row r="62" spans="5:10" x14ac:dyDescent="0.2">
      <c r="E62" s="763" t="s">
        <v>7472</v>
      </c>
      <c r="G62" s="288" t="s">
        <v>7477</v>
      </c>
      <c r="J62" s="288" t="s">
        <v>7476</v>
      </c>
    </row>
    <row r="63" spans="5:10" x14ac:dyDescent="0.2">
      <c r="E63" s="763" t="s">
        <v>7472</v>
      </c>
      <c r="G63" s="288" t="s">
        <v>7473</v>
      </c>
      <c r="J63" s="288" t="s">
        <v>7474</v>
      </c>
    </row>
    <row r="64" spans="5:10" x14ac:dyDescent="0.2">
      <c r="E64" s="763" t="s">
        <v>7471</v>
      </c>
      <c r="G64" s="288" t="s">
        <v>7469</v>
      </c>
      <c r="J64" s="288" t="s">
        <v>7470</v>
      </c>
    </row>
    <row r="65" spans="5:10" x14ac:dyDescent="0.2">
      <c r="E65" s="763" t="s">
        <v>7460</v>
      </c>
      <c r="G65" s="288" t="s">
        <v>7467</v>
      </c>
      <c r="J65" s="288" t="s">
        <v>7468</v>
      </c>
    </row>
    <row r="66" spans="5:10" x14ac:dyDescent="0.2">
      <c r="E66" s="763" t="s">
        <v>7460</v>
      </c>
      <c r="G66" s="288" t="s">
        <v>7464</v>
      </c>
      <c r="J66" s="288" t="s">
        <v>7465</v>
      </c>
    </row>
    <row r="67" spans="5:10" x14ac:dyDescent="0.2">
      <c r="E67" s="763" t="s">
        <v>7460</v>
      </c>
      <c r="G67" s="288" t="s">
        <v>7461</v>
      </c>
      <c r="J67" s="288" t="s">
        <v>7462</v>
      </c>
    </row>
    <row r="68" spans="5:10" x14ac:dyDescent="0.2">
      <c r="E68" s="763" t="s">
        <v>7460</v>
      </c>
      <c r="G68" s="288" t="s">
        <v>7459</v>
      </c>
      <c r="J68" s="288" t="s">
        <v>7458</v>
      </c>
    </row>
    <row r="69" spans="5:10" x14ac:dyDescent="0.2">
      <c r="E69" s="763" t="s">
        <v>7460</v>
      </c>
      <c r="G69" s="288" t="s">
        <v>7454</v>
      </c>
      <c r="J69" s="288" t="s">
        <v>7490</v>
      </c>
    </row>
    <row r="70" spans="5:10" x14ac:dyDescent="0.2">
      <c r="E70" s="763" t="s">
        <v>7439</v>
      </c>
      <c r="G70" s="288" t="s">
        <v>7452</v>
      </c>
      <c r="J70" s="288" t="s">
        <v>7453</v>
      </c>
    </row>
    <row r="71" spans="5:10" x14ac:dyDescent="0.2">
      <c r="E71" s="763" t="s">
        <v>7439</v>
      </c>
      <c r="G71" s="288" t="s">
        <v>7449</v>
      </c>
      <c r="J71" s="288" t="s">
        <v>7450</v>
      </c>
    </row>
    <row r="72" spans="5:10" x14ac:dyDescent="0.2">
      <c r="E72" s="763" t="s">
        <v>7439</v>
      </c>
      <c r="G72" s="288" t="s">
        <v>7447</v>
      </c>
      <c r="J72" s="288" t="s">
        <v>7448</v>
      </c>
    </row>
    <row r="73" spans="5:10" x14ac:dyDescent="0.2">
      <c r="E73" s="763" t="s">
        <v>7439</v>
      </c>
      <c r="G73" s="288" t="s">
        <v>7442</v>
      </c>
      <c r="J73" s="288" t="s">
        <v>7443</v>
      </c>
    </row>
    <row r="74" spans="5:10" x14ac:dyDescent="0.2">
      <c r="E74" s="763" t="s">
        <v>7439</v>
      </c>
      <c r="G74" s="288" t="s">
        <v>7440</v>
      </c>
      <c r="J74" s="288" t="s">
        <v>7451</v>
      </c>
    </row>
    <row r="75" spans="5:10" x14ac:dyDescent="0.2">
      <c r="E75" s="763" t="s">
        <v>7434</v>
      </c>
      <c r="G75" s="288" t="s">
        <v>7437</v>
      </c>
      <c r="J75" s="288" t="s">
        <v>7438</v>
      </c>
    </row>
    <row r="76" spans="5:10" x14ac:dyDescent="0.2">
      <c r="E76" s="763" t="s">
        <v>7434</v>
      </c>
      <c r="G76" s="288" t="s">
        <v>7435</v>
      </c>
      <c r="J76" s="288" t="s">
        <v>7436</v>
      </c>
    </row>
    <row r="77" spans="5:10" x14ac:dyDescent="0.2">
      <c r="E77" s="763" t="s">
        <v>7405</v>
      </c>
      <c r="G77" s="288" t="s">
        <v>7413</v>
      </c>
      <c r="J77" s="288" t="s">
        <v>7415</v>
      </c>
    </row>
    <row r="78" spans="5:10" x14ac:dyDescent="0.2">
      <c r="E78" s="763" t="s">
        <v>7405</v>
      </c>
      <c r="G78" s="288" t="s">
        <v>7412</v>
      </c>
      <c r="J78" s="288" t="s">
        <v>7414</v>
      </c>
    </row>
    <row r="79" spans="5:10" x14ac:dyDescent="0.2">
      <c r="E79" s="763" t="s">
        <v>7405</v>
      </c>
      <c r="G79" s="288" t="s">
        <v>7410</v>
      </c>
      <c r="J79" s="288" t="s">
        <v>7411</v>
      </c>
    </row>
    <row r="80" spans="5:10" x14ac:dyDescent="0.2">
      <c r="E80" s="763" t="s">
        <v>7405</v>
      </c>
      <c r="G80" s="288" t="s">
        <v>7408</v>
      </c>
      <c r="J80" s="288" t="s">
        <v>7409</v>
      </c>
    </row>
    <row r="81" spans="5:10" x14ac:dyDescent="0.2">
      <c r="E81" s="763" t="s">
        <v>7405</v>
      </c>
      <c r="G81" s="288" t="s">
        <v>7406</v>
      </c>
      <c r="J81" s="288" t="s">
        <v>7407</v>
      </c>
    </row>
    <row r="82" spans="5:10" x14ac:dyDescent="0.2">
      <c r="E82" s="763" t="s">
        <v>7383</v>
      </c>
      <c r="G82" s="288" t="s">
        <v>7403</v>
      </c>
      <c r="J82" s="288" t="s">
        <v>7404</v>
      </c>
    </row>
    <row r="83" spans="5:10" x14ac:dyDescent="0.2">
      <c r="E83" s="763" t="s">
        <v>7383</v>
      </c>
      <c r="G83" s="288" t="s">
        <v>7398</v>
      </c>
      <c r="J83" s="288" t="s">
        <v>7399</v>
      </c>
    </row>
    <row r="84" spans="5:10" x14ac:dyDescent="0.2">
      <c r="E84" s="763" t="s">
        <v>7383</v>
      </c>
      <c r="G84" s="288" t="s">
        <v>7396</v>
      </c>
      <c r="J84" s="288" t="s">
        <v>7397</v>
      </c>
    </row>
    <row r="85" spans="5:10" x14ac:dyDescent="0.2">
      <c r="E85" s="763" t="s">
        <v>7383</v>
      </c>
      <c r="G85" s="288" t="s">
        <v>7393</v>
      </c>
      <c r="J85" s="288" t="s">
        <v>7394</v>
      </c>
    </row>
    <row r="86" spans="5:10" x14ac:dyDescent="0.2">
      <c r="E86" s="763" t="s">
        <v>7383</v>
      </c>
      <c r="G86" s="288" t="s">
        <v>7392</v>
      </c>
      <c r="J86" s="288" t="s">
        <v>7395</v>
      </c>
    </row>
    <row r="87" spans="5:10" x14ac:dyDescent="0.2">
      <c r="E87" s="763" t="s">
        <v>7383</v>
      </c>
      <c r="G87" s="288" t="s">
        <v>7390</v>
      </c>
      <c r="J87" s="288" t="s">
        <v>7391</v>
      </c>
    </row>
    <row r="88" spans="5:10" x14ac:dyDescent="0.2">
      <c r="E88" s="763" t="s">
        <v>7383</v>
      </c>
      <c r="G88" s="288" t="s">
        <v>7388</v>
      </c>
      <c r="J88" s="288" t="s">
        <v>7389</v>
      </c>
    </row>
    <row r="89" spans="5:10" x14ac:dyDescent="0.2">
      <c r="E89" s="763" t="s">
        <v>7383</v>
      </c>
      <c r="G89" s="288" t="s">
        <v>7386</v>
      </c>
      <c r="J89" s="288" t="s">
        <v>7387</v>
      </c>
    </row>
    <row r="90" spans="5:10" x14ac:dyDescent="0.2">
      <c r="E90" s="763" t="s">
        <v>7383</v>
      </c>
      <c r="G90" s="288" t="s">
        <v>7384</v>
      </c>
      <c r="J90" s="288" t="s">
        <v>7385</v>
      </c>
    </row>
    <row r="91" spans="5:10" x14ac:dyDescent="0.2">
      <c r="E91" s="763" t="s">
        <v>7376</v>
      </c>
      <c r="G91" s="288" t="s">
        <v>7381</v>
      </c>
      <c r="J91" s="288" t="s">
        <v>7382</v>
      </c>
    </row>
    <row r="92" spans="5:10" x14ac:dyDescent="0.2">
      <c r="E92" s="763" t="s">
        <v>7376</v>
      </c>
      <c r="G92" s="288" t="s">
        <v>7379</v>
      </c>
      <c r="J92" s="288" t="s">
        <v>7380</v>
      </c>
    </row>
    <row r="93" spans="5:10" x14ac:dyDescent="0.2">
      <c r="E93" s="763" t="s">
        <v>7376</v>
      </c>
      <c r="G93" s="288" t="s">
        <v>7377</v>
      </c>
      <c r="J93" s="288" t="s">
        <v>7378</v>
      </c>
    </row>
    <row r="94" spans="5:10" x14ac:dyDescent="0.2">
      <c r="E94" s="763" t="s">
        <v>7367</v>
      </c>
      <c r="G94" s="288" t="s">
        <v>7368</v>
      </c>
      <c r="J94" s="288" t="s">
        <v>7369</v>
      </c>
    </row>
    <row r="95" spans="5:10" x14ac:dyDescent="0.2">
      <c r="E95" s="763" t="s">
        <v>7360</v>
      </c>
      <c r="G95" s="288" t="s">
        <v>7364</v>
      </c>
      <c r="J95" s="288" t="s">
        <v>7366</v>
      </c>
    </row>
    <row r="96" spans="5:10" x14ac:dyDescent="0.2">
      <c r="E96" s="763" t="s">
        <v>7360</v>
      </c>
      <c r="G96" s="288" t="s">
        <v>7363</v>
      </c>
      <c r="J96" s="288" t="s">
        <v>7365</v>
      </c>
    </row>
    <row r="97" spans="5:10" x14ac:dyDescent="0.2">
      <c r="E97" s="763" t="s">
        <v>7360</v>
      </c>
      <c r="G97" s="288" t="s">
        <v>7361</v>
      </c>
      <c r="J97" s="288" t="s">
        <v>7362</v>
      </c>
    </row>
    <row r="98" spans="5:10" x14ac:dyDescent="0.2">
      <c r="E98" s="763" t="s">
        <v>7340</v>
      </c>
      <c r="G98" s="288" t="s">
        <v>7355</v>
      </c>
      <c r="J98" s="288" t="s">
        <v>7356</v>
      </c>
    </row>
    <row r="99" spans="5:10" x14ac:dyDescent="0.2">
      <c r="E99" s="763" t="s">
        <v>7340</v>
      </c>
      <c r="G99" s="288" t="s">
        <v>7353</v>
      </c>
      <c r="J99" s="288" t="s">
        <v>7354</v>
      </c>
    </row>
    <row r="100" spans="5:10" x14ac:dyDescent="0.2">
      <c r="E100" s="763" t="s">
        <v>7340</v>
      </c>
      <c r="G100" s="288" t="s">
        <v>7351</v>
      </c>
      <c r="J100" s="288" t="s">
        <v>7352</v>
      </c>
    </row>
    <row r="101" spans="5:10" x14ac:dyDescent="0.2">
      <c r="E101" s="763" t="s">
        <v>7340</v>
      </c>
      <c r="G101" s="288" t="s">
        <v>7349</v>
      </c>
      <c r="J101" s="288" t="s">
        <v>7350</v>
      </c>
    </row>
    <row r="102" spans="5:10" x14ac:dyDescent="0.2">
      <c r="E102" s="763" t="s">
        <v>7340</v>
      </c>
      <c r="G102" s="288" t="s">
        <v>7347</v>
      </c>
      <c r="J102" s="288" t="s">
        <v>7348</v>
      </c>
    </row>
    <row r="103" spans="5:10" x14ac:dyDescent="0.2">
      <c r="E103" s="763" t="s">
        <v>7340</v>
      </c>
      <c r="G103" s="288" t="s">
        <v>7345</v>
      </c>
      <c r="J103" s="288" t="s">
        <v>7346</v>
      </c>
    </row>
    <row r="104" spans="5:10" x14ac:dyDescent="0.2">
      <c r="E104" s="763" t="s">
        <v>7340</v>
      </c>
      <c r="G104" s="288" t="s">
        <v>7343</v>
      </c>
      <c r="J104" s="288" t="s">
        <v>7344</v>
      </c>
    </row>
    <row r="105" spans="5:10" x14ac:dyDescent="0.2">
      <c r="E105" s="763" t="s">
        <v>7340</v>
      </c>
      <c r="G105" s="288" t="s">
        <v>7341</v>
      </c>
      <c r="J105" s="288" t="s">
        <v>7342</v>
      </c>
    </row>
    <row r="106" spans="5:10" x14ac:dyDescent="0.2">
      <c r="E106" s="763" t="s">
        <v>7331</v>
      </c>
      <c r="G106" s="288" t="s">
        <v>7338</v>
      </c>
      <c r="J106" s="288" t="s">
        <v>7339</v>
      </c>
    </row>
    <row r="107" spans="5:10" x14ac:dyDescent="0.2">
      <c r="E107" s="763" t="s">
        <v>7331</v>
      </c>
      <c r="G107" s="288" t="s">
        <v>7335</v>
      </c>
      <c r="J107" s="288" t="s">
        <v>7337</v>
      </c>
    </row>
    <row r="108" spans="5:10" x14ac:dyDescent="0.2">
      <c r="E108" s="763" t="s">
        <v>7331</v>
      </c>
      <c r="G108" s="288" t="s">
        <v>7334</v>
      </c>
      <c r="J108" s="288" t="s">
        <v>7336</v>
      </c>
    </row>
    <row r="109" spans="5:10" x14ac:dyDescent="0.2">
      <c r="E109" s="763" t="s">
        <v>7331</v>
      </c>
      <c r="G109" s="288" t="s">
        <v>7332</v>
      </c>
      <c r="J109" s="288" t="s">
        <v>7333</v>
      </c>
    </row>
    <row r="110" spans="5:10" x14ac:dyDescent="0.2">
      <c r="E110" s="763" t="s">
        <v>7320</v>
      </c>
      <c r="G110" s="288" t="s">
        <v>7329</v>
      </c>
      <c r="J110" s="288" t="s">
        <v>7330</v>
      </c>
    </row>
    <row r="111" spans="5:10" x14ac:dyDescent="0.2">
      <c r="E111" s="763" t="s">
        <v>7320</v>
      </c>
      <c r="G111" s="288" t="s">
        <v>7327</v>
      </c>
      <c r="J111" s="288" t="s">
        <v>7328</v>
      </c>
    </row>
    <row r="112" spans="5:10" x14ac:dyDescent="0.2">
      <c r="E112" s="763" t="s">
        <v>7320</v>
      </c>
      <c r="G112" s="288" t="s">
        <v>7325</v>
      </c>
      <c r="J112" s="288" t="s">
        <v>7326</v>
      </c>
    </row>
    <row r="113" spans="5:10" x14ac:dyDescent="0.2">
      <c r="E113" s="763" t="s">
        <v>7320</v>
      </c>
      <c r="G113" s="288" t="s">
        <v>7323</v>
      </c>
      <c r="J113" s="288" t="s">
        <v>7324</v>
      </c>
    </row>
    <row r="114" spans="5:10" x14ac:dyDescent="0.2">
      <c r="E114" s="763" t="s">
        <v>7320</v>
      </c>
      <c r="G114" s="288" t="s">
        <v>7321</v>
      </c>
      <c r="J114" s="288" t="s">
        <v>7322</v>
      </c>
    </row>
    <row r="115" spans="5:10" x14ac:dyDescent="0.2">
      <c r="E115" s="763" t="s">
        <v>7313</v>
      </c>
      <c r="G115" s="288" t="s">
        <v>7318</v>
      </c>
      <c r="J115" s="288" t="s">
        <v>7319</v>
      </c>
    </row>
    <row r="116" spans="5:10" x14ac:dyDescent="0.2">
      <c r="E116" s="763" t="s">
        <v>7313</v>
      </c>
      <c r="G116" s="288" t="s">
        <v>7316</v>
      </c>
      <c r="J116" s="288" t="s">
        <v>7317</v>
      </c>
    </row>
    <row r="117" spans="5:10" x14ac:dyDescent="0.2">
      <c r="E117" s="763" t="s">
        <v>7313</v>
      </c>
      <c r="G117" s="288" t="s">
        <v>7314</v>
      </c>
      <c r="J117" s="288" t="s">
        <v>7315</v>
      </c>
    </row>
    <row r="118" spans="5:10" x14ac:dyDescent="0.2">
      <c r="E118" s="763" t="s">
        <v>7310</v>
      </c>
      <c r="G118" s="288" t="s">
        <v>7311</v>
      </c>
      <c r="J118" s="288" t="s">
        <v>7312</v>
      </c>
    </row>
    <row r="119" spans="5:10" x14ac:dyDescent="0.2">
      <c r="E119" s="763" t="s">
        <v>7287</v>
      </c>
      <c r="G119" s="288" t="s">
        <v>7307</v>
      </c>
      <c r="J119" s="288" t="s">
        <v>7308</v>
      </c>
    </row>
    <row r="120" spans="5:10" x14ac:dyDescent="0.2">
      <c r="E120" s="763" t="s">
        <v>7287</v>
      </c>
      <c r="G120" s="288" t="s">
        <v>7290</v>
      </c>
      <c r="J120" s="288" t="s">
        <v>7309</v>
      </c>
    </row>
    <row r="121" spans="5:10" x14ac:dyDescent="0.2">
      <c r="E121" s="763" t="s">
        <v>7287</v>
      </c>
      <c r="G121" s="288" t="s">
        <v>7288</v>
      </c>
      <c r="J121" s="288" t="s">
        <v>7289</v>
      </c>
    </row>
    <row r="122" spans="5:10" x14ac:dyDescent="0.2">
      <c r="E122" s="763" t="s">
        <v>7287</v>
      </c>
      <c r="G122" s="288" t="s">
        <v>7285</v>
      </c>
      <c r="J122" s="288" t="s">
        <v>7286</v>
      </c>
    </row>
    <row r="123" spans="5:10" x14ac:dyDescent="0.2">
      <c r="E123" s="763" t="s">
        <v>7239</v>
      </c>
      <c r="G123" s="288" t="s">
        <v>7264</v>
      </c>
      <c r="J123" s="288" t="s">
        <v>7265</v>
      </c>
    </row>
    <row r="124" spans="5:10" x14ac:dyDescent="0.2">
      <c r="E124" s="763" t="s">
        <v>7239</v>
      </c>
      <c r="G124" s="288" t="s">
        <v>7262</v>
      </c>
      <c r="J124" s="288" t="s">
        <v>7263</v>
      </c>
    </row>
    <row r="125" spans="5:10" x14ac:dyDescent="0.2">
      <c r="E125" s="763" t="s">
        <v>7239</v>
      </c>
      <c r="G125" s="288" t="s">
        <v>7260</v>
      </c>
      <c r="J125" s="288" t="s">
        <v>7261</v>
      </c>
    </row>
    <row r="126" spans="5:10" x14ac:dyDescent="0.2">
      <c r="E126" s="763" t="s">
        <v>7239</v>
      </c>
      <c r="G126" s="288" t="s">
        <v>7258</v>
      </c>
      <c r="J126" s="288" t="s">
        <v>7259</v>
      </c>
    </row>
    <row r="127" spans="5:10" x14ac:dyDescent="0.2">
      <c r="E127" s="763" t="s">
        <v>7239</v>
      </c>
      <c r="G127" s="288" t="s">
        <v>7257</v>
      </c>
      <c r="J127" s="288" t="s">
        <v>7256</v>
      </c>
    </row>
    <row r="128" spans="5:10" x14ac:dyDescent="0.2">
      <c r="E128" s="763" t="s">
        <v>7239</v>
      </c>
      <c r="G128" s="288" t="s">
        <v>7254</v>
      </c>
      <c r="J128" s="288" t="s">
        <v>7255</v>
      </c>
    </row>
    <row r="129" spans="5:10" x14ac:dyDescent="0.2">
      <c r="E129" s="763" t="s">
        <v>7239</v>
      </c>
      <c r="G129" s="288" t="s">
        <v>7252</v>
      </c>
      <c r="J129" s="288" t="s">
        <v>7253</v>
      </c>
    </row>
    <row r="130" spans="5:10" x14ac:dyDescent="0.2">
      <c r="E130" s="763" t="s">
        <v>7239</v>
      </c>
      <c r="G130" s="288" t="s">
        <v>7250</v>
      </c>
      <c r="J130" s="288" t="s">
        <v>7251</v>
      </c>
    </row>
    <row r="131" spans="5:10" x14ac:dyDescent="0.2">
      <c r="E131" s="763" t="s">
        <v>7239</v>
      </c>
      <c r="G131" s="288" t="s">
        <v>7248</v>
      </c>
      <c r="J131" s="288" t="s">
        <v>7249</v>
      </c>
    </row>
    <row r="132" spans="5:10" x14ac:dyDescent="0.2">
      <c r="E132" s="763" t="s">
        <v>7239</v>
      </c>
      <c r="G132" s="288" t="s">
        <v>7246</v>
      </c>
      <c r="J132" s="288" t="s">
        <v>7247</v>
      </c>
    </row>
    <row r="133" spans="5:10" x14ac:dyDescent="0.2">
      <c r="E133" s="763" t="s">
        <v>7239</v>
      </c>
      <c r="G133" s="288" t="s">
        <v>7245</v>
      </c>
      <c r="J133" s="288" t="s">
        <v>7244</v>
      </c>
    </row>
    <row r="134" spans="5:10" x14ac:dyDescent="0.2">
      <c r="E134" s="763" t="s">
        <v>7239</v>
      </c>
      <c r="G134" s="288" t="s">
        <v>7243</v>
      </c>
      <c r="J134" s="288" t="s">
        <v>7242</v>
      </c>
    </row>
    <row r="135" spans="5:10" x14ac:dyDescent="0.2">
      <c r="E135" s="763" t="s">
        <v>7239</v>
      </c>
      <c r="G135" s="288" t="s">
        <v>7241</v>
      </c>
      <c r="J135" s="288" t="s">
        <v>7238</v>
      </c>
    </row>
    <row r="136" spans="5:10" x14ac:dyDescent="0.2">
      <c r="E136" s="763" t="s">
        <v>7239</v>
      </c>
      <c r="G136" s="288" t="s">
        <v>7240</v>
      </c>
      <c r="J136" s="288" t="s">
        <v>7237</v>
      </c>
    </row>
    <row r="137" spans="5:10" x14ac:dyDescent="0.2">
      <c r="E137" s="763" t="s">
        <v>7169</v>
      </c>
      <c r="G137" s="288" t="s">
        <v>7170</v>
      </c>
      <c r="J137" s="288" t="s">
        <v>7171</v>
      </c>
    </row>
    <row r="138" spans="5:10" x14ac:dyDescent="0.2">
      <c r="E138" s="763" t="s">
        <v>7161</v>
      </c>
      <c r="G138" s="288" t="s">
        <v>7167</v>
      </c>
      <c r="J138" s="288" t="s">
        <v>7168</v>
      </c>
    </row>
    <row r="139" spans="5:10" x14ac:dyDescent="0.2">
      <c r="E139" s="763" t="s">
        <v>7161</v>
      </c>
      <c r="G139" s="288" t="s">
        <v>7162</v>
      </c>
      <c r="J139" s="288" t="s">
        <v>7163</v>
      </c>
    </row>
    <row r="140" spans="5:10" x14ac:dyDescent="0.2">
      <c r="E140" s="763" t="s">
        <v>7161</v>
      </c>
      <c r="G140" s="288" t="s">
        <v>7159</v>
      </c>
      <c r="J140" s="288" t="s">
        <v>7160</v>
      </c>
    </row>
    <row r="141" spans="5:10" x14ac:dyDescent="0.2">
      <c r="E141" s="763" t="s">
        <v>7109</v>
      </c>
      <c r="G141" s="288" t="s">
        <v>7116</v>
      </c>
      <c r="J141" s="288" t="s">
        <v>7117</v>
      </c>
    </row>
    <row r="142" spans="5:10" x14ac:dyDescent="0.2">
      <c r="E142" s="763" t="s">
        <v>7109</v>
      </c>
      <c r="G142" s="288" t="s">
        <v>7114</v>
      </c>
      <c r="J142" s="288" t="s">
        <v>7115</v>
      </c>
    </row>
    <row r="143" spans="5:10" x14ac:dyDescent="0.2">
      <c r="E143" s="763" t="s">
        <v>7109</v>
      </c>
      <c r="G143" s="288" t="s">
        <v>7112</v>
      </c>
      <c r="J143" s="288" t="s">
        <v>7113</v>
      </c>
    </row>
    <row r="144" spans="5:10" x14ac:dyDescent="0.2">
      <c r="E144" s="763" t="s">
        <v>7109</v>
      </c>
      <c r="G144" s="288" t="s">
        <v>7110</v>
      </c>
      <c r="J144" s="288" t="s">
        <v>7111</v>
      </c>
    </row>
    <row r="145" spans="5:10" x14ac:dyDescent="0.2">
      <c r="E145" s="763" t="s">
        <v>7104</v>
      </c>
      <c r="G145" s="288" t="s">
        <v>7107</v>
      </c>
      <c r="J145" s="288" t="s">
        <v>7108</v>
      </c>
    </row>
    <row r="146" spans="5:10" x14ac:dyDescent="0.2">
      <c r="E146" s="763" t="s">
        <v>7104</v>
      </c>
      <c r="G146" s="288" t="s">
        <v>7105</v>
      </c>
      <c r="J146" s="288" t="s">
        <v>7106</v>
      </c>
    </row>
    <row r="147" spans="5:10" x14ac:dyDescent="0.2">
      <c r="E147" s="763" t="s">
        <v>7101</v>
      </c>
      <c r="G147" s="288" t="s">
        <v>7102</v>
      </c>
      <c r="J147" s="288" t="s">
        <v>7103</v>
      </c>
    </row>
    <row r="148" spans="5:10" x14ac:dyDescent="0.2">
      <c r="E148" s="764" t="s">
        <v>7098</v>
      </c>
      <c r="G148" s="288" t="s">
        <v>7099</v>
      </c>
      <c r="J148" s="288" t="s">
        <v>7100</v>
      </c>
    </row>
    <row r="149" spans="5:10" x14ac:dyDescent="0.2">
      <c r="E149" s="764">
        <v>43039</v>
      </c>
      <c r="G149" s="288" t="s">
        <v>7096</v>
      </c>
      <c r="J149" s="288" t="s">
        <v>7097</v>
      </c>
    </row>
    <row r="150" spans="5:10" x14ac:dyDescent="0.2">
      <c r="E150" s="764">
        <v>43039</v>
      </c>
      <c r="G150" s="288" t="s">
        <v>7048</v>
      </c>
      <c r="J150" s="288" t="s">
        <v>7049</v>
      </c>
    </row>
    <row r="151" spans="5:10" x14ac:dyDescent="0.2">
      <c r="E151" s="764">
        <v>43039</v>
      </c>
      <c r="G151" s="288" t="s">
        <v>7046</v>
      </c>
      <c r="J151" s="288" t="s">
        <v>7047</v>
      </c>
    </row>
    <row r="152" spans="5:10" x14ac:dyDescent="0.2">
      <c r="E152" s="764">
        <v>43038</v>
      </c>
      <c r="G152" s="288" t="s">
        <v>7044</v>
      </c>
      <c r="J152" s="288" t="s">
        <v>7045</v>
      </c>
    </row>
    <row r="153" spans="5:10" x14ac:dyDescent="0.2">
      <c r="E153" s="764">
        <v>43038</v>
      </c>
      <c r="G153" s="288" t="s">
        <v>7042</v>
      </c>
      <c r="J153" s="288" t="s">
        <v>7043</v>
      </c>
    </row>
    <row r="154" spans="5:10" x14ac:dyDescent="0.2">
      <c r="E154" s="764">
        <v>43038</v>
      </c>
      <c r="G154" s="288" t="s">
        <v>7037</v>
      </c>
      <c r="J154" s="288" t="s">
        <v>7038</v>
      </c>
    </row>
    <row r="155" spans="5:10" x14ac:dyDescent="0.2">
      <c r="E155" s="764">
        <v>43038</v>
      </c>
      <c r="G155" s="288" t="s">
        <v>7035</v>
      </c>
      <c r="J155" s="288" t="s">
        <v>7036</v>
      </c>
    </row>
    <row r="156" spans="5:10" x14ac:dyDescent="0.2">
      <c r="E156" s="764">
        <v>43038</v>
      </c>
      <c r="G156" s="288" t="s">
        <v>7033</v>
      </c>
      <c r="J156" s="288" t="s">
        <v>7034</v>
      </c>
    </row>
    <row r="157" spans="5:10" x14ac:dyDescent="0.2">
      <c r="E157" s="764">
        <v>43037</v>
      </c>
      <c r="G157" s="288" t="s">
        <v>7031</v>
      </c>
      <c r="J157" s="288" t="s">
        <v>7032</v>
      </c>
    </row>
    <row r="158" spans="5:10" x14ac:dyDescent="0.2">
      <c r="E158" s="764">
        <v>43037</v>
      </c>
      <c r="G158" s="288" t="s">
        <v>7029</v>
      </c>
      <c r="J158" s="288" t="s">
        <v>7030</v>
      </c>
    </row>
    <row r="159" spans="5:10" x14ac:dyDescent="0.2">
      <c r="E159" s="764">
        <v>43037</v>
      </c>
      <c r="G159" s="288" t="s">
        <v>7023</v>
      </c>
      <c r="J159" s="288" t="s">
        <v>7024</v>
      </c>
    </row>
    <row r="160" spans="5:10" x14ac:dyDescent="0.2">
      <c r="E160" s="764">
        <v>43037</v>
      </c>
      <c r="G160" s="288" t="s">
        <v>7021</v>
      </c>
      <c r="J160" s="288" t="s">
        <v>7025</v>
      </c>
    </row>
    <row r="161" spans="5:10" x14ac:dyDescent="0.2">
      <c r="E161" s="764">
        <v>43037</v>
      </c>
      <c r="G161" s="288" t="s">
        <v>7020</v>
      </c>
      <c r="J161" s="288" t="s">
        <v>7022</v>
      </c>
    </row>
    <row r="162" spans="5:10" x14ac:dyDescent="0.2">
      <c r="E162" s="764">
        <v>43033</v>
      </c>
      <c r="G162" s="288" t="s">
        <v>7018</v>
      </c>
      <c r="J162" s="288" t="s">
        <v>7019</v>
      </c>
    </row>
    <row r="163" spans="5:10" x14ac:dyDescent="0.2">
      <c r="E163" s="764">
        <v>43033</v>
      </c>
      <c r="G163" s="288" t="s">
        <v>7016</v>
      </c>
      <c r="J163" s="288" t="s">
        <v>7017</v>
      </c>
    </row>
    <row r="164" spans="5:10" x14ac:dyDescent="0.2">
      <c r="E164" s="764">
        <v>43033</v>
      </c>
      <c r="G164" s="288" t="s">
        <v>7014</v>
      </c>
      <c r="J164" s="288" t="s">
        <v>7015</v>
      </c>
    </row>
    <row r="165" spans="5:10" x14ac:dyDescent="0.2">
      <c r="E165" s="764">
        <v>43033</v>
      </c>
      <c r="G165" s="288" t="s">
        <v>7011</v>
      </c>
      <c r="J165" s="287" t="s">
        <v>7012</v>
      </c>
    </row>
    <row r="166" spans="5:10" x14ac:dyDescent="0.2">
      <c r="E166" s="764">
        <v>43033</v>
      </c>
      <c r="G166" s="288" t="s">
        <v>7009</v>
      </c>
      <c r="J166" s="288" t="s">
        <v>7010</v>
      </c>
    </row>
    <row r="167" spans="5:10" x14ac:dyDescent="0.2">
      <c r="E167" s="764">
        <v>43033</v>
      </c>
      <c r="G167" s="288" t="s">
        <v>7007</v>
      </c>
      <c r="J167" s="288" t="s">
        <v>7008</v>
      </c>
    </row>
    <row r="168" spans="5:10" x14ac:dyDescent="0.2">
      <c r="E168" s="764">
        <v>43032</v>
      </c>
      <c r="G168" s="288" t="s">
        <v>7005</v>
      </c>
      <c r="J168" s="288" t="s">
        <v>7006</v>
      </c>
    </row>
    <row r="169" spans="5:10" x14ac:dyDescent="0.2">
      <c r="E169" s="764">
        <v>43032</v>
      </c>
      <c r="G169" s="288" t="s">
        <v>7003</v>
      </c>
      <c r="J169" s="288" t="s">
        <v>7004</v>
      </c>
    </row>
    <row r="170" spans="5:10" x14ac:dyDescent="0.2">
      <c r="E170" s="764">
        <v>43032</v>
      </c>
      <c r="G170" s="288" t="s">
        <v>7001</v>
      </c>
      <c r="J170" s="288" t="s">
        <v>7002</v>
      </c>
    </row>
    <row r="171" spans="5:10" x14ac:dyDescent="0.2">
      <c r="E171" s="764">
        <v>43032</v>
      </c>
      <c r="G171" s="288" t="s">
        <v>7000</v>
      </c>
      <c r="J171" s="288" t="s">
        <v>6999</v>
      </c>
    </row>
    <row r="172" spans="5:10" x14ac:dyDescent="0.2">
      <c r="E172" s="764">
        <v>43031</v>
      </c>
      <c r="G172" s="288" t="s">
        <v>6997</v>
      </c>
      <c r="J172" s="288" t="s">
        <v>6998</v>
      </c>
    </row>
    <row r="173" spans="5:10" x14ac:dyDescent="0.2">
      <c r="E173" s="764">
        <v>43031</v>
      </c>
      <c r="G173" s="288" t="s">
        <v>6995</v>
      </c>
      <c r="J173" s="288" t="s">
        <v>6996</v>
      </c>
    </row>
    <row r="174" spans="5:10" x14ac:dyDescent="0.2">
      <c r="E174" s="764">
        <v>43031</v>
      </c>
      <c r="G174" s="288" t="s">
        <v>6993</v>
      </c>
      <c r="J174" s="288" t="s">
        <v>6994</v>
      </c>
    </row>
    <row r="175" spans="5:10" x14ac:dyDescent="0.2">
      <c r="E175" s="764">
        <v>43031</v>
      </c>
      <c r="G175" s="288" t="s">
        <v>6991</v>
      </c>
      <c r="J175" s="288" t="s">
        <v>6992</v>
      </c>
    </row>
    <row r="176" spans="5:10" x14ac:dyDescent="0.2">
      <c r="E176" s="764">
        <v>43030</v>
      </c>
      <c r="G176" s="288" t="s">
        <v>6987</v>
      </c>
      <c r="J176" s="288" t="s">
        <v>6988</v>
      </c>
    </row>
    <row r="177" spans="5:10" x14ac:dyDescent="0.2">
      <c r="E177" s="764">
        <v>43030</v>
      </c>
      <c r="G177" s="288" t="s">
        <v>7013</v>
      </c>
      <c r="J177" s="288" t="s">
        <v>6986</v>
      </c>
    </row>
    <row r="178" spans="5:10" x14ac:dyDescent="0.2">
      <c r="E178" s="764">
        <v>43030</v>
      </c>
      <c r="G178" s="288" t="s">
        <v>6981</v>
      </c>
      <c r="J178" s="288" t="s">
        <v>6982</v>
      </c>
    </row>
    <row r="179" spans="5:10" x14ac:dyDescent="0.2">
      <c r="E179" s="764">
        <v>43030</v>
      </c>
      <c r="G179" s="288" t="s">
        <v>6979</v>
      </c>
      <c r="J179" s="288" t="s">
        <v>6980</v>
      </c>
    </row>
    <row r="180" spans="5:10" x14ac:dyDescent="0.2">
      <c r="E180" s="764">
        <v>43017</v>
      </c>
      <c r="G180" s="287" t="s">
        <v>6973</v>
      </c>
      <c r="J180" s="287" t="s">
        <v>6977</v>
      </c>
    </row>
    <row r="181" spans="5:10" x14ac:dyDescent="0.2">
      <c r="E181" s="764">
        <v>43017</v>
      </c>
      <c r="G181" s="287" t="s">
        <v>6972</v>
      </c>
      <c r="J181" s="287" t="s">
        <v>6971</v>
      </c>
    </row>
    <row r="182" spans="5:10" x14ac:dyDescent="0.2">
      <c r="E182" s="764">
        <v>43017</v>
      </c>
      <c r="G182" s="287" t="s">
        <v>6974</v>
      </c>
      <c r="J182" s="287" t="s">
        <v>6970</v>
      </c>
    </row>
    <row r="183" spans="5:10" x14ac:dyDescent="0.2">
      <c r="E183" s="764">
        <v>43017</v>
      </c>
      <c r="G183" s="287" t="s">
        <v>6968</v>
      </c>
      <c r="J183" s="287" t="s">
        <v>6969</v>
      </c>
    </row>
    <row r="184" spans="5:10" x14ac:dyDescent="0.2">
      <c r="E184" s="764">
        <v>43017</v>
      </c>
      <c r="G184" s="288" t="s">
        <v>6966</v>
      </c>
      <c r="J184" s="288" t="s">
        <v>6967</v>
      </c>
    </row>
    <row r="185" spans="5:10" x14ac:dyDescent="0.2">
      <c r="E185" s="764">
        <v>43017</v>
      </c>
      <c r="G185" s="288" t="s">
        <v>6975</v>
      </c>
      <c r="J185" s="288" t="s">
        <v>6965</v>
      </c>
    </row>
    <row r="186" spans="5:10" x14ac:dyDescent="0.2">
      <c r="E186" s="764">
        <v>43015</v>
      </c>
      <c r="G186" s="288" t="s">
        <v>6976</v>
      </c>
      <c r="J186" s="288" t="s">
        <v>6963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21-mrt-2018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3459</v>
      </c>
      <c r="G4" s="566" t="str">
        <f>Txt_Pat_PatNo</f>
        <v/>
      </c>
      <c r="H4" s="569"/>
      <c r="I4" s="571"/>
      <c r="J4" s="569"/>
      <c r="K4" s="569"/>
      <c r="L4" s="566" t="s">
        <v>5268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3458</v>
      </c>
      <c r="C7" s="613" t="s">
        <v>3290</v>
      </c>
      <c r="D7" s="612"/>
      <c r="E7" s="612" t="s">
        <v>864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3294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AO6" sqref="AO6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864</v>
      </c>
      <c r="C1" s="152" t="s">
        <v>3426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4533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863</v>
      </c>
      <c r="W1" t="s">
        <v>278</v>
      </c>
      <c r="X1" t="s">
        <v>344</v>
      </c>
      <c r="Y1" s="152" t="s">
        <v>4828</v>
      </c>
      <c r="Z1" t="s">
        <v>345</v>
      </c>
      <c r="AA1" s="152" t="s">
        <v>5187</v>
      </c>
      <c r="AB1" s="152" t="s">
        <v>5149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3290</v>
      </c>
      <c r="AI1" s="152" t="s">
        <v>3291</v>
      </c>
      <c r="AJ1" s="152" t="s">
        <v>865</v>
      </c>
      <c r="AK1" s="152" t="s">
        <v>154</v>
      </c>
      <c r="AL1" s="152" t="s">
        <v>866</v>
      </c>
      <c r="AM1" s="152" t="s">
        <v>867</v>
      </c>
      <c r="AN1" s="152" t="s">
        <v>3286</v>
      </c>
      <c r="AO1" s="152" t="s">
        <v>3292</v>
      </c>
      <c r="AP1" s="152" t="s">
        <v>111</v>
      </c>
      <c r="AQ1" s="152" t="s">
        <v>3295</v>
      </c>
      <c r="AR1" s="152" t="s">
        <v>3457</v>
      </c>
      <c r="AS1" s="152" t="s">
        <v>4497</v>
      </c>
      <c r="AT1" s="152" t="s">
        <v>5289</v>
      </c>
      <c r="AU1" s="152" t="s">
        <v>5290</v>
      </c>
      <c r="AV1" s="152" t="s">
        <v>5291</v>
      </c>
      <c r="AW1" s="152" t="s">
        <v>5292</v>
      </c>
      <c r="AX1" s="152" t="s">
        <v>5293</v>
      </c>
      <c r="AY1" s="152" t="s">
        <v>5294</v>
      </c>
      <c r="AZ1" s="152" t="s">
        <v>5295</v>
      </c>
      <c r="BA1" s="152" t="s">
        <v>5296</v>
      </c>
      <c r="BB1" s="152" t="s">
        <v>5297</v>
      </c>
      <c r="BC1" s="152" t="s">
        <v>5298</v>
      </c>
      <c r="BD1" s="152" t="s">
        <v>3294</v>
      </c>
      <c r="BE1" s="152" t="s">
        <v>155</v>
      </c>
      <c r="BF1" s="152" t="s">
        <v>5670</v>
      </c>
      <c r="BG1" s="152" t="s">
        <v>5671</v>
      </c>
      <c r="BH1" s="152" t="s">
        <v>5672</v>
      </c>
      <c r="BI1" s="152" t="s">
        <v>5673</v>
      </c>
      <c r="BJ1" s="152" t="s">
        <v>5674</v>
      </c>
      <c r="BK1" s="152" t="s">
        <v>5975</v>
      </c>
      <c r="BL1" s="152" t="s">
        <v>5976</v>
      </c>
      <c r="BM1" s="152" t="s">
        <v>5977</v>
      </c>
      <c r="BN1" s="152" t="s">
        <v>7172</v>
      </c>
      <c r="BO1" s="152" t="s">
        <v>6925</v>
      </c>
      <c r="BP1" s="152" t="s">
        <v>7173</v>
      </c>
      <c r="BQ1" s="152" t="s">
        <v>7565</v>
      </c>
      <c r="BR1" s="152" t="s">
        <v>7718</v>
      </c>
      <c r="BS1" s="152" t="s">
        <v>7719</v>
      </c>
      <c r="BT1" s="152"/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4654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4509</v>
      </c>
      <c r="B4" s="151" t="s">
        <v>783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135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4510</v>
      </c>
      <c r="B5" s="151" t="s">
        <v>783</v>
      </c>
      <c r="C5">
        <v>1</v>
      </c>
      <c r="D5" s="501" t="s">
        <v>135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135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4511</v>
      </c>
      <c r="B6" s="151" t="s">
        <v>783</v>
      </c>
      <c r="C6">
        <v>2</v>
      </c>
      <c r="D6" s="501" t="s">
        <v>135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135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135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135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4512</v>
      </c>
      <c r="B7" s="151" t="s">
        <v>783</v>
      </c>
      <c r="C7">
        <v>3</v>
      </c>
      <c r="D7" s="501" t="s">
        <v>135</v>
      </c>
      <c r="E7" s="500"/>
      <c r="F7" s="500"/>
      <c r="G7" s="500"/>
      <c r="H7" s="500"/>
      <c r="I7" s="500"/>
      <c r="J7" s="500"/>
      <c r="K7" s="500"/>
      <c r="L7" s="501" t="s">
        <v>135</v>
      </c>
      <c r="M7" s="500"/>
      <c r="N7" s="500"/>
      <c r="O7" s="500"/>
      <c r="P7" s="500"/>
      <c r="Q7" s="500"/>
      <c r="R7" s="500"/>
      <c r="S7" s="500"/>
      <c r="T7" s="501" t="s">
        <v>135</v>
      </c>
      <c r="U7" s="500"/>
      <c r="V7" s="500"/>
      <c r="W7" s="500"/>
      <c r="X7" s="500"/>
      <c r="Y7" s="500"/>
      <c r="Z7" s="500"/>
      <c r="AA7" s="500"/>
      <c r="AB7" s="500" t="s">
        <v>135</v>
      </c>
      <c r="AC7" s="500"/>
      <c r="AD7" s="500"/>
      <c r="AE7" s="500"/>
      <c r="AF7" s="500"/>
      <c r="AG7" s="500"/>
      <c r="AH7" s="500"/>
      <c r="AI7" s="500"/>
      <c r="AJ7" s="500" t="s">
        <v>135</v>
      </c>
      <c r="AK7" s="500"/>
      <c r="AL7" s="500"/>
      <c r="AM7" s="500"/>
      <c r="AN7" s="500"/>
      <c r="AO7" s="500"/>
      <c r="AP7" s="500"/>
      <c r="AQ7" s="500"/>
      <c r="AR7" s="500" t="s">
        <v>135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4513</v>
      </c>
      <c r="B8" s="151" t="s">
        <v>783</v>
      </c>
      <c r="C8">
        <v>4</v>
      </c>
      <c r="D8" s="500"/>
      <c r="E8" s="500"/>
      <c r="F8" s="501" t="s">
        <v>135</v>
      </c>
      <c r="G8" s="500"/>
      <c r="H8" s="500"/>
      <c r="I8" s="500"/>
      <c r="J8" s="500"/>
      <c r="K8" s="500"/>
      <c r="L8" s="501" t="s">
        <v>135</v>
      </c>
      <c r="M8" s="500"/>
      <c r="N8" s="500"/>
      <c r="O8" s="500"/>
      <c r="P8" s="501"/>
      <c r="Q8" s="500"/>
      <c r="R8" s="501" t="s">
        <v>135</v>
      </c>
      <c r="S8" s="500"/>
      <c r="T8" s="500"/>
      <c r="U8" s="500"/>
      <c r="V8" s="500"/>
      <c r="W8" s="500"/>
      <c r="X8" s="501" t="s">
        <v>135</v>
      </c>
      <c r="Y8" s="500"/>
      <c r="Z8" s="500"/>
      <c r="AA8" s="500"/>
      <c r="AB8" s="500" t="s">
        <v>135</v>
      </c>
      <c r="AC8" s="500"/>
      <c r="AD8" s="500"/>
      <c r="AE8" s="500"/>
      <c r="AF8" s="500"/>
      <c r="AG8" s="500"/>
      <c r="AH8" s="500" t="s">
        <v>135</v>
      </c>
      <c r="AI8" s="500"/>
      <c r="AJ8" s="500"/>
      <c r="AK8" s="500"/>
      <c r="AL8" s="500"/>
      <c r="AM8" s="500"/>
      <c r="AN8" s="500" t="s">
        <v>135</v>
      </c>
      <c r="AO8" s="500"/>
      <c r="AP8" s="500"/>
      <c r="AQ8" s="500"/>
      <c r="AR8" s="500"/>
      <c r="AS8" s="500"/>
      <c r="AT8" s="500" t="s">
        <v>135</v>
      </c>
      <c r="AU8" s="500"/>
      <c r="AV8" s="500"/>
      <c r="AW8" s="500"/>
      <c r="AX8" s="500"/>
      <c r="AY8" s="500"/>
    </row>
    <row r="9" spans="1:51" x14ac:dyDescent="0.2">
      <c r="A9" t="s">
        <v>4514</v>
      </c>
      <c r="B9" s="151" t="s">
        <v>783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135</v>
      </c>
      <c r="AC9" s="500"/>
      <c r="AD9" s="500"/>
      <c r="AE9" s="500" t="s">
        <v>135</v>
      </c>
      <c r="AF9" s="500"/>
      <c r="AG9" s="500"/>
      <c r="AH9" s="500" t="s">
        <v>135</v>
      </c>
      <c r="AI9" s="500"/>
      <c r="AJ9" s="500"/>
      <c r="AK9" s="500" t="s">
        <v>135</v>
      </c>
      <c r="AL9" s="500"/>
      <c r="AM9" s="500"/>
      <c r="AN9" s="500"/>
      <c r="AO9" s="500" t="s">
        <v>135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4515</v>
      </c>
      <c r="B10" s="151" t="s">
        <v>783</v>
      </c>
      <c r="C10">
        <v>6</v>
      </c>
      <c r="D10" s="500" t="s">
        <v>135</v>
      </c>
      <c r="E10" s="500"/>
      <c r="F10" s="500"/>
      <c r="G10" s="500"/>
      <c r="H10" s="500" t="s">
        <v>135</v>
      </c>
      <c r="I10" s="500"/>
      <c r="J10" s="500"/>
      <c r="K10" s="500"/>
      <c r="L10" s="500" t="s">
        <v>135</v>
      </c>
      <c r="M10" s="500"/>
      <c r="N10" s="500"/>
      <c r="O10" s="500"/>
      <c r="P10" s="500" t="s">
        <v>135</v>
      </c>
      <c r="Q10" s="500"/>
      <c r="R10" s="500"/>
      <c r="S10" s="500"/>
      <c r="T10" s="500" t="s">
        <v>135</v>
      </c>
      <c r="U10" s="500"/>
      <c r="V10" s="500"/>
      <c r="W10" s="500"/>
      <c r="X10" s="500" t="s">
        <v>135</v>
      </c>
      <c r="Y10" s="500"/>
      <c r="Z10" s="500"/>
      <c r="AA10" s="500"/>
      <c r="AB10" s="500" t="s">
        <v>135</v>
      </c>
      <c r="AC10" s="500"/>
      <c r="AD10" s="500"/>
      <c r="AE10" s="500"/>
      <c r="AF10" s="500" t="s">
        <v>135</v>
      </c>
      <c r="AG10" s="500"/>
      <c r="AH10" s="500"/>
      <c r="AI10" s="500"/>
      <c r="AJ10" s="500" t="s">
        <v>135</v>
      </c>
      <c r="AK10" s="500"/>
      <c r="AL10" s="500"/>
      <c r="AM10" s="500"/>
      <c r="AN10" s="500" t="s">
        <v>135</v>
      </c>
      <c r="AO10" s="500"/>
      <c r="AP10" s="500"/>
      <c r="AQ10" s="500"/>
      <c r="AR10" s="500" t="s">
        <v>135</v>
      </c>
      <c r="AS10" s="500"/>
      <c r="AT10" s="500"/>
      <c r="AU10" s="500"/>
      <c r="AV10" s="500" t="s">
        <v>135</v>
      </c>
      <c r="AW10" s="500"/>
      <c r="AX10" s="500"/>
      <c r="AY10" s="500"/>
    </row>
    <row r="11" spans="1:51" x14ac:dyDescent="0.2">
      <c r="A11" t="s">
        <v>4516</v>
      </c>
      <c r="B11" s="151" t="s">
        <v>783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4517</v>
      </c>
      <c r="B12" s="151" t="s">
        <v>783</v>
      </c>
      <c r="C12">
        <v>8</v>
      </c>
      <c r="D12" s="500"/>
      <c r="E12" s="500" t="s">
        <v>135</v>
      </c>
      <c r="F12" s="500"/>
      <c r="G12" s="500"/>
      <c r="H12" s="500" t="s">
        <v>135</v>
      </c>
      <c r="I12" s="500"/>
      <c r="J12" s="500"/>
      <c r="K12" s="500" t="s">
        <v>135</v>
      </c>
      <c r="L12" s="500"/>
      <c r="M12" s="500"/>
      <c r="N12" s="500" t="s">
        <v>135</v>
      </c>
      <c r="O12" s="500"/>
      <c r="P12" s="500"/>
      <c r="Q12" s="500" t="s">
        <v>135</v>
      </c>
      <c r="R12" s="500"/>
      <c r="S12" s="500"/>
      <c r="T12" s="500" t="s">
        <v>135</v>
      </c>
      <c r="U12" s="500"/>
      <c r="V12" s="500"/>
      <c r="W12" s="500" t="s">
        <v>135</v>
      </c>
      <c r="X12" s="500"/>
      <c r="Y12" s="500"/>
      <c r="Z12" s="500" t="s">
        <v>135</v>
      </c>
      <c r="AA12" s="500"/>
      <c r="AB12" s="500"/>
      <c r="AC12" s="500"/>
      <c r="AD12" s="500" t="s">
        <v>135</v>
      </c>
      <c r="AE12" s="500"/>
      <c r="AF12" s="500"/>
      <c r="AG12" s="500" t="s">
        <v>135</v>
      </c>
      <c r="AH12" s="500"/>
      <c r="AI12" s="500"/>
      <c r="AJ12" s="500" t="s">
        <v>135</v>
      </c>
      <c r="AK12" s="500"/>
      <c r="AL12" s="500"/>
      <c r="AM12" s="500" t="s">
        <v>135</v>
      </c>
      <c r="AN12" s="500"/>
      <c r="AO12" s="500"/>
      <c r="AP12" s="500" t="s">
        <v>135</v>
      </c>
      <c r="AQ12" s="500"/>
      <c r="AR12" s="500"/>
      <c r="AS12" s="500" t="s">
        <v>135</v>
      </c>
      <c r="AT12" s="500"/>
      <c r="AU12" s="500"/>
      <c r="AV12" s="500" t="s">
        <v>135</v>
      </c>
      <c r="AW12" s="500"/>
      <c r="AX12" s="500"/>
      <c r="AY12" s="500" t="s">
        <v>135</v>
      </c>
    </row>
    <row r="13" spans="1:51" x14ac:dyDescent="0.2">
      <c r="A13" t="s">
        <v>4518</v>
      </c>
      <c r="B13" s="151" t="s">
        <v>783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4519</v>
      </c>
      <c r="B14" s="151" t="s">
        <v>783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4520</v>
      </c>
      <c r="B15" s="151" t="s">
        <v>783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4521</v>
      </c>
      <c r="B16" s="151" t="s">
        <v>783</v>
      </c>
      <c r="C16">
        <v>12</v>
      </c>
      <c r="D16" s="500" t="s">
        <v>135</v>
      </c>
      <c r="E16" s="500"/>
      <c r="F16" s="500" t="s">
        <v>135</v>
      </c>
      <c r="G16" s="500"/>
      <c r="H16" s="500" t="s">
        <v>135</v>
      </c>
      <c r="I16" s="500"/>
      <c r="J16" s="500" t="s">
        <v>135</v>
      </c>
      <c r="K16" s="500"/>
      <c r="L16" s="500" t="s">
        <v>135</v>
      </c>
      <c r="M16" s="500"/>
      <c r="N16" s="500" t="s">
        <v>135</v>
      </c>
      <c r="O16" s="500"/>
      <c r="P16" s="500" t="s">
        <v>135</v>
      </c>
      <c r="Q16" s="500"/>
      <c r="R16" s="500" t="s">
        <v>135</v>
      </c>
      <c r="S16" s="500"/>
      <c r="T16" s="500" t="s">
        <v>135</v>
      </c>
      <c r="U16" s="500"/>
      <c r="V16" s="500" t="s">
        <v>135</v>
      </c>
      <c r="W16" s="500"/>
      <c r="X16" s="500" t="s">
        <v>135</v>
      </c>
      <c r="Y16" s="500"/>
      <c r="Z16" s="500" t="s">
        <v>135</v>
      </c>
      <c r="AA16" s="500"/>
      <c r="AB16" s="500" t="s">
        <v>135</v>
      </c>
      <c r="AC16" s="500"/>
      <c r="AD16" s="500" t="s">
        <v>135</v>
      </c>
      <c r="AE16" s="500"/>
      <c r="AF16" s="500" t="s">
        <v>135</v>
      </c>
      <c r="AG16" s="500"/>
      <c r="AH16" s="500" t="s">
        <v>135</v>
      </c>
      <c r="AI16" s="500"/>
      <c r="AJ16" s="500" t="s">
        <v>135</v>
      </c>
      <c r="AK16" s="500"/>
      <c r="AL16" s="500" t="s">
        <v>135</v>
      </c>
      <c r="AM16" s="500"/>
      <c r="AN16" s="500" t="s">
        <v>135</v>
      </c>
      <c r="AO16" s="500"/>
      <c r="AP16" s="500" t="s">
        <v>135</v>
      </c>
      <c r="AQ16" s="500"/>
      <c r="AR16" s="500" t="s">
        <v>135</v>
      </c>
      <c r="AS16" s="500"/>
      <c r="AT16" s="500" t="s">
        <v>135</v>
      </c>
      <c r="AU16" s="500"/>
      <c r="AV16" s="500" t="s">
        <v>135</v>
      </c>
      <c r="AW16" s="500"/>
      <c r="AX16" s="500" t="s">
        <v>135</v>
      </c>
      <c r="AY16" s="500"/>
    </row>
    <row r="17" spans="1:51" s="151" customFormat="1" x14ac:dyDescent="0.2">
      <c r="A17" s="152" t="s">
        <v>5288</v>
      </c>
      <c r="B17" s="151" t="s">
        <v>783</v>
      </c>
      <c r="C17" s="151">
        <v>24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 t="s">
        <v>135</v>
      </c>
      <c r="AA17" s="501"/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  <c r="AY17" s="501" t="s">
        <v>135</v>
      </c>
    </row>
    <row r="18" spans="1:51" x14ac:dyDescent="0.2">
      <c r="A18" t="s">
        <v>4522</v>
      </c>
      <c r="B18" s="151" t="s">
        <v>7557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4523</v>
      </c>
      <c r="B19" s="151" t="s">
        <v>7558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5287</v>
      </c>
      <c r="B20" s="155" t="s">
        <v>7559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4524</v>
      </c>
      <c r="B21" s="155" t="s">
        <v>784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4525</v>
      </c>
      <c r="B22" s="155" t="s">
        <v>784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4526</v>
      </c>
      <c r="B23" s="155" t="s">
        <v>784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4527</v>
      </c>
      <c r="B24" s="155" t="s">
        <v>784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4528</v>
      </c>
      <c r="B25" s="155" t="s">
        <v>7560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4529</v>
      </c>
      <c r="B26" s="155" t="s">
        <v>7561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4530</v>
      </c>
      <c r="B27" s="155" t="s">
        <v>7562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4531</v>
      </c>
      <c r="B28" s="155" t="s">
        <v>7563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4532</v>
      </c>
      <c r="B29" s="155" t="s">
        <v>7564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4707</v>
      </c>
      <c r="B32" s="152"/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5983</v>
      </c>
    </row>
    <row r="2" spans="1:1" x14ac:dyDescent="0.2">
      <c r="A2" t="s">
        <v>5984</v>
      </c>
    </row>
    <row r="3" spans="1:1" x14ac:dyDescent="0.2">
      <c r="A3" t="s">
        <v>5985</v>
      </c>
    </row>
    <row r="4" spans="1:1" x14ac:dyDescent="0.2">
      <c r="A4" t="s">
        <v>5986</v>
      </c>
    </row>
    <row r="5" spans="1:1" x14ac:dyDescent="0.2">
      <c r="A5" t="s">
        <v>5987</v>
      </c>
    </row>
    <row r="6" spans="1:1" x14ac:dyDescent="0.2">
      <c r="A6" t="s">
        <v>5988</v>
      </c>
    </row>
    <row r="7" spans="1:1" x14ac:dyDescent="0.2">
      <c r="A7" t="s">
        <v>5989</v>
      </c>
    </row>
    <row r="8" spans="1:1" x14ac:dyDescent="0.2">
      <c r="A8" t="s">
        <v>5990</v>
      </c>
    </row>
    <row r="9" spans="1:1" x14ac:dyDescent="0.2">
      <c r="A9" t="s">
        <v>5991</v>
      </c>
    </row>
    <row r="10" spans="1:1" x14ac:dyDescent="0.2">
      <c r="A10" t="s">
        <v>5992</v>
      </c>
    </row>
    <row r="11" spans="1:1" x14ac:dyDescent="0.2">
      <c r="A11" t="s">
        <v>5993</v>
      </c>
    </row>
    <row r="12" spans="1:1" x14ac:dyDescent="0.2">
      <c r="A12" t="s">
        <v>5994</v>
      </c>
    </row>
    <row r="13" spans="1:1" x14ac:dyDescent="0.2">
      <c r="A13" t="s">
        <v>5995</v>
      </c>
    </row>
    <row r="14" spans="1:1" x14ac:dyDescent="0.2">
      <c r="A14" t="s">
        <v>5996</v>
      </c>
    </row>
    <row r="15" spans="1:1" x14ac:dyDescent="0.2">
      <c r="A15" t="s">
        <v>5997</v>
      </c>
    </row>
    <row r="16" spans="1:1" x14ac:dyDescent="0.2">
      <c r="A16" t="s">
        <v>5998</v>
      </c>
    </row>
    <row r="17" spans="1:1" x14ac:dyDescent="0.2">
      <c r="A17" t="s">
        <v>5999</v>
      </c>
    </row>
    <row r="18" spans="1:1" x14ac:dyDescent="0.2">
      <c r="A18" t="s">
        <v>6000</v>
      </c>
    </row>
    <row r="19" spans="1:1" x14ac:dyDescent="0.2">
      <c r="A19" t="s">
        <v>6001</v>
      </c>
    </row>
    <row r="20" spans="1:1" x14ac:dyDescent="0.2">
      <c r="A20" t="s">
        <v>6002</v>
      </c>
    </row>
    <row r="21" spans="1:1" x14ac:dyDescent="0.2">
      <c r="A21" t="s">
        <v>6003</v>
      </c>
    </row>
    <row r="22" spans="1:1" x14ac:dyDescent="0.2">
      <c r="A22" t="s">
        <v>6004</v>
      </c>
    </row>
    <row r="23" spans="1:1" x14ac:dyDescent="0.2">
      <c r="A23" t="s">
        <v>6005</v>
      </c>
    </row>
    <row r="24" spans="1:1" x14ac:dyDescent="0.2">
      <c r="A24" t="s">
        <v>6006</v>
      </c>
    </row>
    <row r="25" spans="1:1" x14ac:dyDescent="0.2">
      <c r="A25" t="s">
        <v>6007</v>
      </c>
    </row>
    <row r="26" spans="1:1" x14ac:dyDescent="0.2">
      <c r="A26" t="s">
        <v>6008</v>
      </c>
    </row>
    <row r="27" spans="1:1" x14ac:dyDescent="0.2">
      <c r="A27" t="s">
        <v>6009</v>
      </c>
    </row>
    <row r="28" spans="1:1" x14ac:dyDescent="0.2">
      <c r="A28" t="s">
        <v>6010</v>
      </c>
    </row>
    <row r="29" spans="1:1" x14ac:dyDescent="0.2">
      <c r="A29" t="s">
        <v>6011</v>
      </c>
    </row>
    <row r="30" spans="1:1" x14ac:dyDescent="0.2">
      <c r="A30" t="s">
        <v>6012</v>
      </c>
    </row>
    <row r="31" spans="1:1" x14ac:dyDescent="0.2">
      <c r="A31" t="s">
        <v>6013</v>
      </c>
    </row>
    <row r="32" spans="1:1" x14ac:dyDescent="0.2">
      <c r="A32" t="s">
        <v>6014</v>
      </c>
    </row>
    <row r="33" spans="1:1" x14ac:dyDescent="0.2">
      <c r="A33" t="s">
        <v>6015</v>
      </c>
    </row>
    <row r="34" spans="1:1" x14ac:dyDescent="0.2">
      <c r="A34" t="s">
        <v>6016</v>
      </c>
    </row>
    <row r="35" spans="1:1" x14ac:dyDescent="0.2">
      <c r="A35" t="s">
        <v>6017</v>
      </c>
    </row>
    <row r="36" spans="1:1" x14ac:dyDescent="0.2">
      <c r="A36" t="s">
        <v>6018</v>
      </c>
    </row>
    <row r="37" spans="1:1" x14ac:dyDescent="0.2">
      <c r="A37" t="s">
        <v>6019</v>
      </c>
    </row>
    <row r="38" spans="1:1" x14ac:dyDescent="0.2">
      <c r="A38" t="s">
        <v>6020</v>
      </c>
    </row>
    <row r="39" spans="1:1" x14ac:dyDescent="0.2">
      <c r="A39" t="s">
        <v>6021</v>
      </c>
    </row>
    <row r="40" spans="1:1" x14ac:dyDescent="0.2">
      <c r="A40" t="s">
        <v>6022</v>
      </c>
    </row>
    <row r="41" spans="1:1" x14ac:dyDescent="0.2">
      <c r="A41" t="s">
        <v>6023</v>
      </c>
    </row>
    <row r="42" spans="1:1" x14ac:dyDescent="0.2">
      <c r="A42" t="s">
        <v>6024</v>
      </c>
    </row>
    <row r="43" spans="1:1" x14ac:dyDescent="0.2">
      <c r="A43" t="s">
        <v>6025</v>
      </c>
    </row>
    <row r="44" spans="1:1" x14ac:dyDescent="0.2">
      <c r="A44" t="s">
        <v>6026</v>
      </c>
    </row>
    <row r="45" spans="1:1" x14ac:dyDescent="0.2">
      <c r="A45" t="s">
        <v>6027</v>
      </c>
    </row>
    <row r="46" spans="1:1" x14ac:dyDescent="0.2">
      <c r="A46" t="s">
        <v>6028</v>
      </c>
    </row>
    <row r="47" spans="1:1" x14ac:dyDescent="0.2">
      <c r="A47" t="s">
        <v>6029</v>
      </c>
    </row>
    <row r="48" spans="1:1" x14ac:dyDescent="0.2">
      <c r="A48" t="s">
        <v>6030</v>
      </c>
    </row>
    <row r="49" spans="1:1" x14ac:dyDescent="0.2">
      <c r="A49" t="s">
        <v>6031</v>
      </c>
    </row>
    <row r="50" spans="1:1" x14ac:dyDescent="0.2">
      <c r="A50" t="s">
        <v>6032</v>
      </c>
    </row>
    <row r="51" spans="1:1" x14ac:dyDescent="0.2">
      <c r="A51" t="s">
        <v>6033</v>
      </c>
    </row>
    <row r="52" spans="1:1" x14ac:dyDescent="0.2">
      <c r="A52" t="s">
        <v>6034</v>
      </c>
    </row>
    <row r="53" spans="1:1" x14ac:dyDescent="0.2">
      <c r="A53" t="s">
        <v>6035</v>
      </c>
    </row>
    <row r="54" spans="1:1" x14ac:dyDescent="0.2">
      <c r="A54" t="s">
        <v>6036</v>
      </c>
    </row>
    <row r="55" spans="1:1" x14ac:dyDescent="0.2">
      <c r="A55" t="s">
        <v>6037</v>
      </c>
    </row>
    <row r="56" spans="1:1" x14ac:dyDescent="0.2">
      <c r="A56" t="s">
        <v>6038</v>
      </c>
    </row>
    <row r="57" spans="1:1" x14ac:dyDescent="0.2">
      <c r="A57" t="s">
        <v>6039</v>
      </c>
    </row>
    <row r="58" spans="1:1" x14ac:dyDescent="0.2">
      <c r="A58" t="s">
        <v>6040</v>
      </c>
    </row>
    <row r="59" spans="1:1" x14ac:dyDescent="0.2">
      <c r="A59" t="s">
        <v>6041</v>
      </c>
    </row>
    <row r="60" spans="1:1" x14ac:dyDescent="0.2">
      <c r="A60" t="s">
        <v>6042</v>
      </c>
    </row>
    <row r="61" spans="1:1" x14ac:dyDescent="0.2">
      <c r="A61" t="s">
        <v>6043</v>
      </c>
    </row>
    <row r="62" spans="1:1" x14ac:dyDescent="0.2">
      <c r="A62" t="s">
        <v>6044</v>
      </c>
    </row>
    <row r="63" spans="1:1" x14ac:dyDescent="0.2">
      <c r="A63" t="s">
        <v>6045</v>
      </c>
    </row>
    <row r="64" spans="1:1" x14ac:dyDescent="0.2">
      <c r="A64" t="s">
        <v>6046</v>
      </c>
    </row>
    <row r="65" spans="1:1" x14ac:dyDescent="0.2">
      <c r="A65" t="s">
        <v>6047</v>
      </c>
    </row>
    <row r="66" spans="1:1" x14ac:dyDescent="0.2">
      <c r="A66" t="s">
        <v>6048</v>
      </c>
    </row>
    <row r="67" spans="1:1" x14ac:dyDescent="0.2">
      <c r="A67" t="s">
        <v>6049</v>
      </c>
    </row>
    <row r="68" spans="1:1" x14ac:dyDescent="0.2">
      <c r="A68" t="s">
        <v>6050</v>
      </c>
    </row>
    <row r="69" spans="1:1" x14ac:dyDescent="0.2">
      <c r="A69" t="s">
        <v>6051</v>
      </c>
    </row>
    <row r="70" spans="1:1" x14ac:dyDescent="0.2">
      <c r="A70" t="s">
        <v>6052</v>
      </c>
    </row>
    <row r="71" spans="1:1" x14ac:dyDescent="0.2">
      <c r="A71" t="s">
        <v>6053</v>
      </c>
    </row>
    <row r="72" spans="1:1" x14ac:dyDescent="0.2">
      <c r="A72" t="s">
        <v>6054</v>
      </c>
    </row>
    <row r="73" spans="1:1" x14ac:dyDescent="0.2">
      <c r="A73" t="s">
        <v>6055</v>
      </c>
    </row>
    <row r="74" spans="1:1" x14ac:dyDescent="0.2">
      <c r="A74" t="s">
        <v>6056</v>
      </c>
    </row>
    <row r="75" spans="1:1" x14ac:dyDescent="0.2">
      <c r="A75" t="s">
        <v>6057</v>
      </c>
    </row>
    <row r="76" spans="1:1" x14ac:dyDescent="0.2">
      <c r="A76" t="s">
        <v>6058</v>
      </c>
    </row>
    <row r="77" spans="1:1" x14ac:dyDescent="0.2">
      <c r="A77" t="s">
        <v>6059</v>
      </c>
    </row>
    <row r="78" spans="1:1" x14ac:dyDescent="0.2">
      <c r="A78" t="s">
        <v>6060</v>
      </c>
    </row>
    <row r="79" spans="1:1" x14ac:dyDescent="0.2">
      <c r="A79" t="s">
        <v>6061</v>
      </c>
    </row>
    <row r="80" spans="1:1" x14ac:dyDescent="0.2">
      <c r="A80" t="s">
        <v>6062</v>
      </c>
    </row>
    <row r="81" spans="1:1" x14ac:dyDescent="0.2">
      <c r="A81" t="s">
        <v>6063</v>
      </c>
    </row>
    <row r="82" spans="1:1" x14ac:dyDescent="0.2">
      <c r="A82" t="s">
        <v>6064</v>
      </c>
    </row>
    <row r="83" spans="1:1" x14ac:dyDescent="0.2">
      <c r="A83" t="s">
        <v>6065</v>
      </c>
    </row>
    <row r="84" spans="1:1" x14ac:dyDescent="0.2">
      <c r="A84" t="s">
        <v>6066</v>
      </c>
    </row>
    <row r="85" spans="1:1" x14ac:dyDescent="0.2">
      <c r="A85" t="s">
        <v>6067</v>
      </c>
    </row>
    <row r="86" spans="1:1" x14ac:dyDescent="0.2">
      <c r="A86" t="s">
        <v>6068</v>
      </c>
    </row>
    <row r="87" spans="1:1" x14ac:dyDescent="0.2">
      <c r="A87" t="s">
        <v>6069</v>
      </c>
    </row>
    <row r="88" spans="1:1" x14ac:dyDescent="0.2">
      <c r="A88" t="s">
        <v>6070</v>
      </c>
    </row>
    <row r="89" spans="1:1" x14ac:dyDescent="0.2">
      <c r="A89" t="s">
        <v>6071</v>
      </c>
    </row>
    <row r="90" spans="1:1" x14ac:dyDescent="0.2">
      <c r="A90" t="s">
        <v>6072</v>
      </c>
    </row>
    <row r="91" spans="1:1" x14ac:dyDescent="0.2">
      <c r="A91" t="s">
        <v>6073</v>
      </c>
    </row>
    <row r="92" spans="1:1" x14ac:dyDescent="0.2">
      <c r="A92" t="s">
        <v>6074</v>
      </c>
    </row>
    <row r="93" spans="1:1" x14ac:dyDescent="0.2">
      <c r="A93" t="s">
        <v>6075</v>
      </c>
    </row>
    <row r="94" spans="1:1" x14ac:dyDescent="0.2">
      <c r="A94" t="s">
        <v>6076</v>
      </c>
    </row>
    <row r="95" spans="1:1" x14ac:dyDescent="0.2">
      <c r="A95" t="s">
        <v>6077</v>
      </c>
    </row>
    <row r="96" spans="1:1" x14ac:dyDescent="0.2">
      <c r="A96" t="s">
        <v>6078</v>
      </c>
    </row>
    <row r="97" spans="1:1" x14ac:dyDescent="0.2">
      <c r="A97" t="s">
        <v>6079</v>
      </c>
    </row>
    <row r="98" spans="1:1" x14ac:dyDescent="0.2">
      <c r="A98" t="s">
        <v>6080</v>
      </c>
    </row>
    <row r="99" spans="1:1" x14ac:dyDescent="0.2">
      <c r="A99" t="s">
        <v>6081</v>
      </c>
    </row>
    <row r="100" spans="1:1" x14ac:dyDescent="0.2">
      <c r="A100" t="s">
        <v>6082</v>
      </c>
    </row>
    <row r="101" spans="1:1" x14ac:dyDescent="0.2">
      <c r="A101" t="s">
        <v>6083</v>
      </c>
    </row>
    <row r="102" spans="1:1" x14ac:dyDescent="0.2">
      <c r="A102" t="s">
        <v>6084</v>
      </c>
    </row>
    <row r="103" spans="1:1" x14ac:dyDescent="0.2">
      <c r="A103" t="s">
        <v>6085</v>
      </c>
    </row>
    <row r="104" spans="1:1" x14ac:dyDescent="0.2">
      <c r="A104" t="s">
        <v>6086</v>
      </c>
    </row>
    <row r="105" spans="1:1" x14ac:dyDescent="0.2">
      <c r="A105" t="s">
        <v>6087</v>
      </c>
    </row>
    <row r="106" spans="1:1" x14ac:dyDescent="0.2">
      <c r="A106" t="s">
        <v>6088</v>
      </c>
    </row>
    <row r="107" spans="1:1" x14ac:dyDescent="0.2">
      <c r="A107" t="s">
        <v>6089</v>
      </c>
    </row>
    <row r="108" spans="1:1" x14ac:dyDescent="0.2">
      <c r="A108" t="s">
        <v>6090</v>
      </c>
    </row>
    <row r="109" spans="1:1" x14ac:dyDescent="0.2">
      <c r="A109" t="s">
        <v>6091</v>
      </c>
    </row>
    <row r="110" spans="1:1" x14ac:dyDescent="0.2">
      <c r="A110" t="s">
        <v>6092</v>
      </c>
    </row>
    <row r="111" spans="1:1" x14ac:dyDescent="0.2">
      <c r="A111" t="s">
        <v>6093</v>
      </c>
    </row>
    <row r="112" spans="1:1" x14ac:dyDescent="0.2">
      <c r="A112" t="s">
        <v>6094</v>
      </c>
    </row>
    <row r="113" spans="1:1" x14ac:dyDescent="0.2">
      <c r="A113" t="s">
        <v>6095</v>
      </c>
    </row>
    <row r="114" spans="1:1" x14ac:dyDescent="0.2">
      <c r="A114" t="s">
        <v>6096</v>
      </c>
    </row>
    <row r="115" spans="1:1" x14ac:dyDescent="0.2">
      <c r="A115" t="s">
        <v>6097</v>
      </c>
    </row>
    <row r="116" spans="1:1" x14ac:dyDescent="0.2">
      <c r="A116" t="s">
        <v>6098</v>
      </c>
    </row>
    <row r="117" spans="1:1" x14ac:dyDescent="0.2">
      <c r="A117" t="s">
        <v>6099</v>
      </c>
    </row>
    <row r="118" spans="1:1" x14ac:dyDescent="0.2">
      <c r="A118" t="s">
        <v>6100</v>
      </c>
    </row>
    <row r="119" spans="1:1" x14ac:dyDescent="0.2">
      <c r="A119" t="s">
        <v>6101</v>
      </c>
    </row>
    <row r="120" spans="1:1" x14ac:dyDescent="0.2">
      <c r="A120" t="s">
        <v>6102</v>
      </c>
    </row>
    <row r="121" spans="1:1" x14ac:dyDescent="0.2">
      <c r="A121" t="s">
        <v>6103</v>
      </c>
    </row>
    <row r="122" spans="1:1" x14ac:dyDescent="0.2">
      <c r="A122" t="s">
        <v>6104</v>
      </c>
    </row>
    <row r="123" spans="1:1" x14ac:dyDescent="0.2">
      <c r="A123" t="s">
        <v>6105</v>
      </c>
    </row>
    <row r="124" spans="1:1" x14ac:dyDescent="0.2">
      <c r="A124" t="s">
        <v>6106</v>
      </c>
    </row>
    <row r="125" spans="1:1" x14ac:dyDescent="0.2">
      <c r="A125" t="s">
        <v>6107</v>
      </c>
    </row>
    <row r="126" spans="1:1" x14ac:dyDescent="0.2">
      <c r="A126" t="s">
        <v>7416</v>
      </c>
    </row>
    <row r="127" spans="1:1" x14ac:dyDescent="0.2">
      <c r="A127" t="s">
        <v>6108</v>
      </c>
    </row>
    <row r="128" spans="1:1" x14ac:dyDescent="0.2">
      <c r="A128" t="s">
        <v>6109</v>
      </c>
    </row>
    <row r="129" spans="1:1" x14ac:dyDescent="0.2">
      <c r="A129" t="s">
        <v>6110</v>
      </c>
    </row>
    <row r="130" spans="1:1" x14ac:dyDescent="0.2">
      <c r="A130" t="s">
        <v>6111</v>
      </c>
    </row>
    <row r="131" spans="1:1" x14ac:dyDescent="0.2">
      <c r="A131" t="s">
        <v>6112</v>
      </c>
    </row>
    <row r="132" spans="1:1" x14ac:dyDescent="0.2">
      <c r="A132" t="s">
        <v>6113</v>
      </c>
    </row>
    <row r="133" spans="1:1" x14ac:dyDescent="0.2">
      <c r="A133" t="s">
        <v>6114</v>
      </c>
    </row>
    <row r="134" spans="1:1" x14ac:dyDescent="0.2">
      <c r="A134" t="s">
        <v>6115</v>
      </c>
    </row>
    <row r="135" spans="1:1" x14ac:dyDescent="0.2">
      <c r="A135" t="s">
        <v>6116</v>
      </c>
    </row>
    <row r="136" spans="1:1" x14ac:dyDescent="0.2">
      <c r="A136" t="s">
        <v>7417</v>
      </c>
    </row>
    <row r="137" spans="1:1" x14ac:dyDescent="0.2">
      <c r="A137" t="s">
        <v>6117</v>
      </c>
    </row>
    <row r="138" spans="1:1" x14ac:dyDescent="0.2">
      <c r="A138" t="s">
        <v>6118</v>
      </c>
    </row>
    <row r="139" spans="1:1" x14ac:dyDescent="0.2">
      <c r="A139" t="s">
        <v>6119</v>
      </c>
    </row>
    <row r="140" spans="1:1" x14ac:dyDescent="0.2">
      <c r="A140" t="s">
        <v>6120</v>
      </c>
    </row>
    <row r="141" spans="1:1" x14ac:dyDescent="0.2">
      <c r="A141" t="s">
        <v>6121</v>
      </c>
    </row>
    <row r="142" spans="1:1" x14ac:dyDescent="0.2">
      <c r="A142" t="s">
        <v>6122</v>
      </c>
    </row>
    <row r="143" spans="1:1" x14ac:dyDescent="0.2">
      <c r="A143" t="s">
        <v>6123</v>
      </c>
    </row>
    <row r="144" spans="1:1" x14ac:dyDescent="0.2">
      <c r="A144" t="s">
        <v>6124</v>
      </c>
    </row>
    <row r="145" spans="1:1" x14ac:dyDescent="0.2">
      <c r="A145" t="s">
        <v>6125</v>
      </c>
    </row>
    <row r="146" spans="1:1" x14ac:dyDescent="0.2">
      <c r="A146" t="s">
        <v>6126</v>
      </c>
    </row>
    <row r="147" spans="1:1" x14ac:dyDescent="0.2">
      <c r="A147" t="s">
        <v>6127</v>
      </c>
    </row>
    <row r="148" spans="1:1" x14ac:dyDescent="0.2">
      <c r="A148" t="s">
        <v>6128</v>
      </c>
    </row>
    <row r="149" spans="1:1" x14ac:dyDescent="0.2">
      <c r="A149" t="s">
        <v>6129</v>
      </c>
    </row>
    <row r="150" spans="1:1" x14ac:dyDescent="0.2">
      <c r="A150" t="s">
        <v>6130</v>
      </c>
    </row>
    <row r="151" spans="1:1" x14ac:dyDescent="0.2">
      <c r="A151" t="s">
        <v>6131</v>
      </c>
    </row>
    <row r="152" spans="1:1" x14ac:dyDescent="0.2">
      <c r="A152" t="s">
        <v>6132</v>
      </c>
    </row>
    <row r="153" spans="1:1" x14ac:dyDescent="0.2">
      <c r="A153" t="s">
        <v>6133</v>
      </c>
    </row>
    <row r="154" spans="1:1" x14ac:dyDescent="0.2">
      <c r="A154" t="s">
        <v>6134</v>
      </c>
    </row>
    <row r="155" spans="1:1" x14ac:dyDescent="0.2">
      <c r="A155" t="s">
        <v>6135</v>
      </c>
    </row>
    <row r="156" spans="1:1" x14ac:dyDescent="0.2">
      <c r="A156" t="s">
        <v>6136</v>
      </c>
    </row>
    <row r="157" spans="1:1" x14ac:dyDescent="0.2">
      <c r="A157" t="s">
        <v>6137</v>
      </c>
    </row>
    <row r="158" spans="1:1" x14ac:dyDescent="0.2">
      <c r="A158" t="s">
        <v>6138</v>
      </c>
    </row>
    <row r="159" spans="1:1" x14ac:dyDescent="0.2">
      <c r="A159" t="s">
        <v>6139</v>
      </c>
    </row>
    <row r="160" spans="1:1" x14ac:dyDescent="0.2">
      <c r="A160" t="s">
        <v>6140</v>
      </c>
    </row>
    <row r="161" spans="1:1" x14ac:dyDescent="0.2">
      <c r="A161" t="s">
        <v>6141</v>
      </c>
    </row>
    <row r="162" spans="1:1" x14ac:dyDescent="0.2">
      <c r="A162" t="s">
        <v>7418</v>
      </c>
    </row>
    <row r="163" spans="1:1" x14ac:dyDescent="0.2">
      <c r="A163" t="s">
        <v>6142</v>
      </c>
    </row>
    <row r="164" spans="1:1" x14ac:dyDescent="0.2">
      <c r="A164" t="s">
        <v>6143</v>
      </c>
    </row>
    <row r="165" spans="1:1" x14ac:dyDescent="0.2">
      <c r="A165" t="s">
        <v>6144</v>
      </c>
    </row>
    <row r="166" spans="1:1" x14ac:dyDescent="0.2">
      <c r="A166" t="s">
        <v>6145</v>
      </c>
    </row>
    <row r="167" spans="1:1" x14ac:dyDescent="0.2">
      <c r="A167" t="s">
        <v>6146</v>
      </c>
    </row>
    <row r="168" spans="1:1" x14ac:dyDescent="0.2">
      <c r="A168" t="s">
        <v>6147</v>
      </c>
    </row>
    <row r="169" spans="1:1" x14ac:dyDescent="0.2">
      <c r="A169" t="s">
        <v>6148</v>
      </c>
    </row>
    <row r="170" spans="1:1" x14ac:dyDescent="0.2">
      <c r="A170" t="s">
        <v>6149</v>
      </c>
    </row>
    <row r="171" spans="1:1" x14ac:dyDescent="0.2">
      <c r="A171" t="s">
        <v>6150</v>
      </c>
    </row>
    <row r="172" spans="1:1" x14ac:dyDescent="0.2">
      <c r="A172" t="s">
        <v>6151</v>
      </c>
    </row>
    <row r="173" spans="1:1" x14ac:dyDescent="0.2">
      <c r="A173" t="s">
        <v>6152</v>
      </c>
    </row>
    <row r="174" spans="1:1" x14ac:dyDescent="0.2">
      <c r="A174" t="s">
        <v>6153</v>
      </c>
    </row>
    <row r="175" spans="1:1" x14ac:dyDescent="0.2">
      <c r="A175" t="s">
        <v>6154</v>
      </c>
    </row>
    <row r="176" spans="1:1" x14ac:dyDescent="0.2">
      <c r="A176" t="s">
        <v>6155</v>
      </c>
    </row>
    <row r="177" spans="1:1" x14ac:dyDescent="0.2">
      <c r="A177" t="s">
        <v>6156</v>
      </c>
    </row>
    <row r="178" spans="1:1" x14ac:dyDescent="0.2">
      <c r="A178" t="s">
        <v>6157</v>
      </c>
    </row>
    <row r="179" spans="1:1" x14ac:dyDescent="0.2">
      <c r="A179" t="s">
        <v>6158</v>
      </c>
    </row>
    <row r="180" spans="1:1" x14ac:dyDescent="0.2">
      <c r="A180" t="s">
        <v>6159</v>
      </c>
    </row>
    <row r="181" spans="1:1" x14ac:dyDescent="0.2">
      <c r="A181" t="s">
        <v>6160</v>
      </c>
    </row>
    <row r="182" spans="1:1" x14ac:dyDescent="0.2">
      <c r="A182" t="s">
        <v>6161</v>
      </c>
    </row>
    <row r="183" spans="1:1" x14ac:dyDescent="0.2">
      <c r="A183" t="s">
        <v>6162</v>
      </c>
    </row>
    <row r="184" spans="1:1" x14ac:dyDescent="0.2">
      <c r="A184" t="s">
        <v>6163</v>
      </c>
    </row>
    <row r="185" spans="1:1" x14ac:dyDescent="0.2">
      <c r="A185" t="s">
        <v>6164</v>
      </c>
    </row>
    <row r="186" spans="1:1" x14ac:dyDescent="0.2">
      <c r="A186" t="s">
        <v>6165</v>
      </c>
    </row>
    <row r="187" spans="1:1" x14ac:dyDescent="0.2">
      <c r="A187" t="s">
        <v>6166</v>
      </c>
    </row>
    <row r="188" spans="1:1" x14ac:dyDescent="0.2">
      <c r="A188" t="s">
        <v>6167</v>
      </c>
    </row>
    <row r="189" spans="1:1" x14ac:dyDescent="0.2">
      <c r="A189" t="s">
        <v>6168</v>
      </c>
    </row>
    <row r="190" spans="1:1" x14ac:dyDescent="0.2">
      <c r="A190" t="s">
        <v>6169</v>
      </c>
    </row>
    <row r="191" spans="1:1" x14ac:dyDescent="0.2">
      <c r="A191" t="s">
        <v>6170</v>
      </c>
    </row>
    <row r="192" spans="1:1" x14ac:dyDescent="0.2">
      <c r="A192" t="s">
        <v>6171</v>
      </c>
    </row>
    <row r="193" spans="1:1" x14ac:dyDescent="0.2">
      <c r="A193" t="s">
        <v>6172</v>
      </c>
    </row>
    <row r="194" spans="1:1" x14ac:dyDescent="0.2">
      <c r="A194" t="s">
        <v>6173</v>
      </c>
    </row>
    <row r="195" spans="1:1" x14ac:dyDescent="0.2">
      <c r="A195" t="s">
        <v>6174</v>
      </c>
    </row>
    <row r="196" spans="1:1" x14ac:dyDescent="0.2">
      <c r="A196" t="s">
        <v>7419</v>
      </c>
    </row>
    <row r="197" spans="1:1" x14ac:dyDescent="0.2">
      <c r="A197" t="s">
        <v>6175</v>
      </c>
    </row>
    <row r="198" spans="1:1" x14ac:dyDescent="0.2">
      <c r="A198" t="s">
        <v>7420</v>
      </c>
    </row>
    <row r="199" spans="1:1" x14ac:dyDescent="0.2">
      <c r="A199" t="s">
        <v>6176</v>
      </c>
    </row>
    <row r="200" spans="1:1" x14ac:dyDescent="0.2">
      <c r="A200" t="s">
        <v>6177</v>
      </c>
    </row>
    <row r="201" spans="1:1" x14ac:dyDescent="0.2">
      <c r="A201" t="s">
        <v>6178</v>
      </c>
    </row>
    <row r="202" spans="1:1" x14ac:dyDescent="0.2">
      <c r="A202" t="s">
        <v>6179</v>
      </c>
    </row>
    <row r="203" spans="1:1" x14ac:dyDescent="0.2">
      <c r="A203" t="s">
        <v>6180</v>
      </c>
    </row>
    <row r="204" spans="1:1" x14ac:dyDescent="0.2">
      <c r="A204" t="s">
        <v>6181</v>
      </c>
    </row>
    <row r="205" spans="1:1" x14ac:dyDescent="0.2">
      <c r="A205" t="s">
        <v>6182</v>
      </c>
    </row>
    <row r="206" spans="1:1" x14ac:dyDescent="0.2">
      <c r="A206" t="s">
        <v>6183</v>
      </c>
    </row>
    <row r="207" spans="1:1" x14ac:dyDescent="0.2">
      <c r="A207" t="s">
        <v>6184</v>
      </c>
    </row>
    <row r="208" spans="1:1" x14ac:dyDescent="0.2">
      <c r="A208" t="s">
        <v>6185</v>
      </c>
    </row>
    <row r="209" spans="1:1" x14ac:dyDescent="0.2">
      <c r="A209" t="s">
        <v>7421</v>
      </c>
    </row>
    <row r="210" spans="1:1" x14ac:dyDescent="0.2">
      <c r="A210" t="s">
        <v>6186</v>
      </c>
    </row>
    <row r="211" spans="1:1" x14ac:dyDescent="0.2">
      <c r="A211" t="s">
        <v>6187</v>
      </c>
    </row>
    <row r="212" spans="1:1" x14ac:dyDescent="0.2">
      <c r="A212" t="s">
        <v>6188</v>
      </c>
    </row>
    <row r="213" spans="1:1" x14ac:dyDescent="0.2">
      <c r="A213" t="s">
        <v>6189</v>
      </c>
    </row>
    <row r="214" spans="1:1" x14ac:dyDescent="0.2">
      <c r="A214" t="s">
        <v>6190</v>
      </c>
    </row>
    <row r="215" spans="1:1" x14ac:dyDescent="0.2">
      <c r="A215" t="s">
        <v>6191</v>
      </c>
    </row>
    <row r="216" spans="1:1" x14ac:dyDescent="0.2">
      <c r="A216" t="s">
        <v>6192</v>
      </c>
    </row>
    <row r="217" spans="1:1" x14ac:dyDescent="0.2">
      <c r="A217" t="s">
        <v>6193</v>
      </c>
    </row>
    <row r="218" spans="1:1" x14ac:dyDescent="0.2">
      <c r="A218" t="s">
        <v>6194</v>
      </c>
    </row>
    <row r="219" spans="1:1" x14ac:dyDescent="0.2">
      <c r="A219" t="s">
        <v>6195</v>
      </c>
    </row>
    <row r="220" spans="1:1" x14ac:dyDescent="0.2">
      <c r="A220" t="s">
        <v>6196</v>
      </c>
    </row>
    <row r="221" spans="1:1" x14ac:dyDescent="0.2">
      <c r="A221" t="s">
        <v>6197</v>
      </c>
    </row>
    <row r="222" spans="1:1" x14ac:dyDescent="0.2">
      <c r="A222" t="s">
        <v>6198</v>
      </c>
    </row>
    <row r="223" spans="1:1" x14ac:dyDescent="0.2">
      <c r="A223" t="s">
        <v>6199</v>
      </c>
    </row>
    <row r="224" spans="1:1" x14ac:dyDescent="0.2">
      <c r="A224" t="s">
        <v>6200</v>
      </c>
    </row>
    <row r="225" spans="1:1" x14ac:dyDescent="0.2">
      <c r="A225" t="s">
        <v>6201</v>
      </c>
    </row>
    <row r="226" spans="1:1" x14ac:dyDescent="0.2">
      <c r="A226" t="s">
        <v>6202</v>
      </c>
    </row>
    <row r="227" spans="1:1" x14ac:dyDescent="0.2">
      <c r="A227" t="s">
        <v>6203</v>
      </c>
    </row>
    <row r="228" spans="1:1" x14ac:dyDescent="0.2">
      <c r="A228" t="s">
        <v>6204</v>
      </c>
    </row>
    <row r="229" spans="1:1" x14ac:dyDescent="0.2">
      <c r="A229" t="s">
        <v>6205</v>
      </c>
    </row>
    <row r="230" spans="1:1" x14ac:dyDescent="0.2">
      <c r="A230" t="s">
        <v>6206</v>
      </c>
    </row>
    <row r="231" spans="1:1" x14ac:dyDescent="0.2">
      <c r="A231" t="s">
        <v>6207</v>
      </c>
    </row>
    <row r="232" spans="1:1" x14ac:dyDescent="0.2">
      <c r="A232" t="s">
        <v>6208</v>
      </c>
    </row>
    <row r="233" spans="1:1" x14ac:dyDescent="0.2">
      <c r="A233" t="s">
        <v>6209</v>
      </c>
    </row>
    <row r="234" spans="1:1" x14ac:dyDescent="0.2">
      <c r="A234" t="s">
        <v>6210</v>
      </c>
    </row>
    <row r="235" spans="1:1" x14ac:dyDescent="0.2">
      <c r="A235" t="s">
        <v>6211</v>
      </c>
    </row>
    <row r="236" spans="1:1" x14ac:dyDescent="0.2">
      <c r="A236" t="s">
        <v>6212</v>
      </c>
    </row>
    <row r="237" spans="1:1" x14ac:dyDescent="0.2">
      <c r="A237" t="s">
        <v>6213</v>
      </c>
    </row>
    <row r="238" spans="1:1" x14ac:dyDescent="0.2">
      <c r="A238" t="s">
        <v>6214</v>
      </c>
    </row>
    <row r="239" spans="1:1" x14ac:dyDescent="0.2">
      <c r="A239" t="s">
        <v>6215</v>
      </c>
    </row>
    <row r="240" spans="1:1" x14ac:dyDescent="0.2">
      <c r="A240" t="s">
        <v>6216</v>
      </c>
    </row>
    <row r="241" spans="1:1" x14ac:dyDescent="0.2">
      <c r="A241" t="s">
        <v>6217</v>
      </c>
    </row>
    <row r="242" spans="1:1" x14ac:dyDescent="0.2">
      <c r="A242" t="s">
        <v>6218</v>
      </c>
    </row>
    <row r="243" spans="1:1" x14ac:dyDescent="0.2">
      <c r="A243" t="s">
        <v>6219</v>
      </c>
    </row>
    <row r="244" spans="1:1" x14ac:dyDescent="0.2">
      <c r="A244" t="s">
        <v>6220</v>
      </c>
    </row>
    <row r="245" spans="1:1" x14ac:dyDescent="0.2">
      <c r="A245" t="s">
        <v>6221</v>
      </c>
    </row>
    <row r="246" spans="1:1" x14ac:dyDescent="0.2">
      <c r="A246" t="s">
        <v>6222</v>
      </c>
    </row>
    <row r="247" spans="1:1" x14ac:dyDescent="0.2">
      <c r="A247" t="s">
        <v>6223</v>
      </c>
    </row>
    <row r="248" spans="1:1" x14ac:dyDescent="0.2">
      <c r="A248" t="s">
        <v>6224</v>
      </c>
    </row>
    <row r="249" spans="1:1" x14ac:dyDescent="0.2">
      <c r="A249" t="s">
        <v>6225</v>
      </c>
    </row>
    <row r="250" spans="1:1" x14ac:dyDescent="0.2">
      <c r="A250" t="s">
        <v>6226</v>
      </c>
    </row>
    <row r="251" spans="1:1" x14ac:dyDescent="0.2">
      <c r="A251" t="s">
        <v>6227</v>
      </c>
    </row>
    <row r="252" spans="1:1" x14ac:dyDescent="0.2">
      <c r="A252" t="s">
        <v>6228</v>
      </c>
    </row>
    <row r="253" spans="1:1" x14ac:dyDescent="0.2">
      <c r="A253" t="s">
        <v>6229</v>
      </c>
    </row>
    <row r="254" spans="1:1" x14ac:dyDescent="0.2">
      <c r="A254" t="s">
        <v>6230</v>
      </c>
    </row>
    <row r="255" spans="1:1" x14ac:dyDescent="0.2">
      <c r="A255" t="s">
        <v>6231</v>
      </c>
    </row>
    <row r="256" spans="1:1" x14ac:dyDescent="0.2">
      <c r="A256" t="s">
        <v>6232</v>
      </c>
    </row>
    <row r="257" spans="1:1" x14ac:dyDescent="0.2">
      <c r="A257" t="s">
        <v>6233</v>
      </c>
    </row>
    <row r="258" spans="1:1" x14ac:dyDescent="0.2">
      <c r="A258" t="s">
        <v>6234</v>
      </c>
    </row>
    <row r="259" spans="1:1" x14ac:dyDescent="0.2">
      <c r="A259" t="s">
        <v>6235</v>
      </c>
    </row>
    <row r="260" spans="1:1" x14ac:dyDescent="0.2">
      <c r="A260" t="s">
        <v>6236</v>
      </c>
    </row>
    <row r="261" spans="1:1" x14ac:dyDescent="0.2">
      <c r="A261" t="s">
        <v>6237</v>
      </c>
    </row>
    <row r="262" spans="1:1" x14ac:dyDescent="0.2">
      <c r="A262" t="s">
        <v>6238</v>
      </c>
    </row>
    <row r="263" spans="1:1" x14ac:dyDescent="0.2">
      <c r="A263" t="s">
        <v>6239</v>
      </c>
    </row>
    <row r="264" spans="1:1" x14ac:dyDescent="0.2">
      <c r="A264" t="s">
        <v>6240</v>
      </c>
    </row>
    <row r="265" spans="1:1" x14ac:dyDescent="0.2">
      <c r="A265" t="s">
        <v>6241</v>
      </c>
    </row>
    <row r="266" spans="1:1" x14ac:dyDescent="0.2">
      <c r="A266" t="s">
        <v>6242</v>
      </c>
    </row>
    <row r="267" spans="1:1" x14ac:dyDescent="0.2">
      <c r="A267" t="s">
        <v>6243</v>
      </c>
    </row>
    <row r="268" spans="1:1" x14ac:dyDescent="0.2">
      <c r="A268" t="s">
        <v>6244</v>
      </c>
    </row>
    <row r="269" spans="1:1" x14ac:dyDescent="0.2">
      <c r="A269" t="s">
        <v>6245</v>
      </c>
    </row>
    <row r="270" spans="1:1" x14ac:dyDescent="0.2">
      <c r="A270" t="s">
        <v>6246</v>
      </c>
    </row>
    <row r="271" spans="1:1" x14ac:dyDescent="0.2">
      <c r="A271" t="s">
        <v>6247</v>
      </c>
    </row>
    <row r="272" spans="1:1" x14ac:dyDescent="0.2">
      <c r="A272" t="s">
        <v>6248</v>
      </c>
    </row>
    <row r="273" spans="1:1" x14ac:dyDescent="0.2">
      <c r="A273" t="s">
        <v>6249</v>
      </c>
    </row>
    <row r="274" spans="1:1" x14ac:dyDescent="0.2">
      <c r="A274" t="s">
        <v>6250</v>
      </c>
    </row>
    <row r="275" spans="1:1" x14ac:dyDescent="0.2">
      <c r="A275" t="s">
        <v>6251</v>
      </c>
    </row>
    <row r="276" spans="1:1" x14ac:dyDescent="0.2">
      <c r="A276" t="s">
        <v>6252</v>
      </c>
    </row>
    <row r="277" spans="1:1" x14ac:dyDescent="0.2">
      <c r="A277" t="s">
        <v>6253</v>
      </c>
    </row>
    <row r="278" spans="1:1" x14ac:dyDescent="0.2">
      <c r="A278" t="s">
        <v>6254</v>
      </c>
    </row>
    <row r="279" spans="1:1" x14ac:dyDescent="0.2">
      <c r="A279" t="s">
        <v>6255</v>
      </c>
    </row>
    <row r="280" spans="1:1" x14ac:dyDescent="0.2">
      <c r="A280" t="s">
        <v>6256</v>
      </c>
    </row>
    <row r="281" spans="1:1" x14ac:dyDescent="0.2">
      <c r="A281" t="s">
        <v>6257</v>
      </c>
    </row>
    <row r="282" spans="1:1" x14ac:dyDescent="0.2">
      <c r="A282" t="s">
        <v>6258</v>
      </c>
    </row>
    <row r="283" spans="1:1" x14ac:dyDescent="0.2">
      <c r="A283" t="s">
        <v>6259</v>
      </c>
    </row>
    <row r="284" spans="1:1" x14ac:dyDescent="0.2">
      <c r="A284" t="s">
        <v>6260</v>
      </c>
    </row>
    <row r="285" spans="1:1" x14ac:dyDescent="0.2">
      <c r="A285" t="s">
        <v>6261</v>
      </c>
    </row>
    <row r="286" spans="1:1" x14ac:dyDescent="0.2">
      <c r="A286" t="s">
        <v>6262</v>
      </c>
    </row>
    <row r="287" spans="1:1" x14ac:dyDescent="0.2">
      <c r="A287" t="s">
        <v>6263</v>
      </c>
    </row>
    <row r="288" spans="1:1" x14ac:dyDescent="0.2">
      <c r="A288" t="s">
        <v>6264</v>
      </c>
    </row>
    <row r="289" spans="1:1" x14ac:dyDescent="0.2">
      <c r="A289" t="s">
        <v>6265</v>
      </c>
    </row>
    <row r="290" spans="1:1" x14ac:dyDescent="0.2">
      <c r="A290" t="s">
        <v>6266</v>
      </c>
    </row>
    <row r="291" spans="1:1" x14ac:dyDescent="0.2">
      <c r="A291" t="s">
        <v>6267</v>
      </c>
    </row>
    <row r="292" spans="1:1" x14ac:dyDescent="0.2">
      <c r="A292" t="s">
        <v>6268</v>
      </c>
    </row>
    <row r="293" spans="1:1" x14ac:dyDescent="0.2">
      <c r="A293" t="s">
        <v>6269</v>
      </c>
    </row>
    <row r="294" spans="1:1" x14ac:dyDescent="0.2">
      <c r="A294" t="s">
        <v>6270</v>
      </c>
    </row>
    <row r="295" spans="1:1" x14ac:dyDescent="0.2">
      <c r="A295" t="s">
        <v>6271</v>
      </c>
    </row>
    <row r="296" spans="1:1" x14ac:dyDescent="0.2">
      <c r="A296" t="s">
        <v>6272</v>
      </c>
    </row>
    <row r="297" spans="1:1" x14ac:dyDescent="0.2">
      <c r="A297" t="s">
        <v>6273</v>
      </c>
    </row>
    <row r="298" spans="1:1" x14ac:dyDescent="0.2">
      <c r="A298" t="s">
        <v>6274</v>
      </c>
    </row>
    <row r="299" spans="1:1" x14ac:dyDescent="0.2">
      <c r="A299" t="s">
        <v>6275</v>
      </c>
    </row>
    <row r="300" spans="1:1" x14ac:dyDescent="0.2">
      <c r="A300" t="s">
        <v>6276</v>
      </c>
    </row>
    <row r="301" spans="1:1" x14ac:dyDescent="0.2">
      <c r="A301" t="s">
        <v>6277</v>
      </c>
    </row>
    <row r="302" spans="1:1" x14ac:dyDescent="0.2">
      <c r="A302" t="s">
        <v>6278</v>
      </c>
    </row>
    <row r="303" spans="1:1" x14ac:dyDescent="0.2">
      <c r="A303" t="s">
        <v>6279</v>
      </c>
    </row>
    <row r="304" spans="1:1" x14ac:dyDescent="0.2">
      <c r="A304" t="s">
        <v>6280</v>
      </c>
    </row>
    <row r="305" spans="1:1" x14ac:dyDescent="0.2">
      <c r="A305" t="s">
        <v>6281</v>
      </c>
    </row>
    <row r="306" spans="1:1" x14ac:dyDescent="0.2">
      <c r="A306" t="s">
        <v>6282</v>
      </c>
    </row>
    <row r="307" spans="1:1" x14ac:dyDescent="0.2">
      <c r="A307" t="s">
        <v>6283</v>
      </c>
    </row>
    <row r="308" spans="1:1" x14ac:dyDescent="0.2">
      <c r="A308" t="s">
        <v>6284</v>
      </c>
    </row>
    <row r="309" spans="1:1" x14ac:dyDescent="0.2">
      <c r="A309" t="s">
        <v>6285</v>
      </c>
    </row>
    <row r="310" spans="1:1" x14ac:dyDescent="0.2">
      <c r="A310" t="s">
        <v>6286</v>
      </c>
    </row>
    <row r="311" spans="1:1" x14ac:dyDescent="0.2">
      <c r="A311" t="s">
        <v>6287</v>
      </c>
    </row>
    <row r="312" spans="1:1" x14ac:dyDescent="0.2">
      <c r="A312" t="s">
        <v>6288</v>
      </c>
    </row>
    <row r="313" spans="1:1" x14ac:dyDescent="0.2">
      <c r="A313" t="s">
        <v>6289</v>
      </c>
    </row>
    <row r="314" spans="1:1" x14ac:dyDescent="0.2">
      <c r="A314" t="s">
        <v>6290</v>
      </c>
    </row>
    <row r="315" spans="1:1" x14ac:dyDescent="0.2">
      <c r="A315" t="s">
        <v>6291</v>
      </c>
    </row>
    <row r="316" spans="1:1" x14ac:dyDescent="0.2">
      <c r="A316" t="s">
        <v>6292</v>
      </c>
    </row>
    <row r="317" spans="1:1" x14ac:dyDescent="0.2">
      <c r="A317" t="s">
        <v>6293</v>
      </c>
    </row>
    <row r="318" spans="1:1" x14ac:dyDescent="0.2">
      <c r="A318" t="s">
        <v>6294</v>
      </c>
    </row>
    <row r="319" spans="1:1" x14ac:dyDescent="0.2">
      <c r="A319" t="s">
        <v>6295</v>
      </c>
    </row>
    <row r="320" spans="1:1" x14ac:dyDescent="0.2">
      <c r="A320" t="s">
        <v>6296</v>
      </c>
    </row>
    <row r="321" spans="1:1" x14ac:dyDescent="0.2">
      <c r="A321" t="s">
        <v>6297</v>
      </c>
    </row>
    <row r="322" spans="1:1" x14ac:dyDescent="0.2">
      <c r="A322" t="s">
        <v>6298</v>
      </c>
    </row>
    <row r="323" spans="1:1" x14ac:dyDescent="0.2">
      <c r="A323" t="s">
        <v>6299</v>
      </c>
    </row>
    <row r="324" spans="1:1" x14ac:dyDescent="0.2">
      <c r="A324" t="s">
        <v>6300</v>
      </c>
    </row>
    <row r="325" spans="1:1" x14ac:dyDescent="0.2">
      <c r="A325" t="s">
        <v>6301</v>
      </c>
    </row>
    <row r="326" spans="1:1" x14ac:dyDescent="0.2">
      <c r="A326" t="s">
        <v>6302</v>
      </c>
    </row>
    <row r="327" spans="1:1" x14ac:dyDescent="0.2">
      <c r="A327" t="s">
        <v>6303</v>
      </c>
    </row>
    <row r="328" spans="1:1" x14ac:dyDescent="0.2">
      <c r="A328" t="s">
        <v>6304</v>
      </c>
    </row>
    <row r="329" spans="1:1" x14ac:dyDescent="0.2">
      <c r="A329" t="s">
        <v>6305</v>
      </c>
    </row>
    <row r="330" spans="1:1" x14ac:dyDescent="0.2">
      <c r="A330" t="s">
        <v>6306</v>
      </c>
    </row>
    <row r="331" spans="1:1" x14ac:dyDescent="0.2">
      <c r="A331" t="s">
        <v>6307</v>
      </c>
    </row>
    <row r="332" spans="1:1" x14ac:dyDescent="0.2">
      <c r="A332" t="s">
        <v>6308</v>
      </c>
    </row>
    <row r="333" spans="1:1" x14ac:dyDescent="0.2">
      <c r="A333" t="s">
        <v>6309</v>
      </c>
    </row>
    <row r="334" spans="1:1" x14ac:dyDescent="0.2">
      <c r="A334" t="s">
        <v>6310</v>
      </c>
    </row>
    <row r="335" spans="1:1" x14ac:dyDescent="0.2">
      <c r="A335" t="s">
        <v>6311</v>
      </c>
    </row>
    <row r="336" spans="1:1" x14ac:dyDescent="0.2">
      <c r="A336" t="s">
        <v>6312</v>
      </c>
    </row>
    <row r="337" spans="1:1" x14ac:dyDescent="0.2">
      <c r="A337" t="s">
        <v>6313</v>
      </c>
    </row>
    <row r="338" spans="1:1" x14ac:dyDescent="0.2">
      <c r="A338" t="s">
        <v>6314</v>
      </c>
    </row>
    <row r="339" spans="1:1" x14ac:dyDescent="0.2">
      <c r="A339" t="s">
        <v>6315</v>
      </c>
    </row>
    <row r="340" spans="1:1" x14ac:dyDescent="0.2">
      <c r="A340" t="s">
        <v>6316</v>
      </c>
    </row>
    <row r="341" spans="1:1" x14ac:dyDescent="0.2">
      <c r="A341" t="s">
        <v>6317</v>
      </c>
    </row>
    <row r="342" spans="1:1" x14ac:dyDescent="0.2">
      <c r="A342" t="s">
        <v>6318</v>
      </c>
    </row>
    <row r="343" spans="1:1" x14ac:dyDescent="0.2">
      <c r="A343" t="s">
        <v>6319</v>
      </c>
    </row>
    <row r="344" spans="1:1" x14ac:dyDescent="0.2">
      <c r="A344" t="s">
        <v>6320</v>
      </c>
    </row>
    <row r="345" spans="1:1" x14ac:dyDescent="0.2">
      <c r="A345" t="s">
        <v>6321</v>
      </c>
    </row>
    <row r="346" spans="1:1" x14ac:dyDescent="0.2">
      <c r="A346" t="s">
        <v>6322</v>
      </c>
    </row>
    <row r="347" spans="1:1" x14ac:dyDescent="0.2">
      <c r="A347" t="s">
        <v>6323</v>
      </c>
    </row>
    <row r="348" spans="1:1" x14ac:dyDescent="0.2">
      <c r="A348" t="s">
        <v>6324</v>
      </c>
    </row>
    <row r="349" spans="1:1" x14ac:dyDescent="0.2">
      <c r="A349" t="s">
        <v>6325</v>
      </c>
    </row>
    <row r="350" spans="1:1" x14ac:dyDescent="0.2">
      <c r="A350" t="s">
        <v>6326</v>
      </c>
    </row>
    <row r="351" spans="1:1" x14ac:dyDescent="0.2">
      <c r="A351" t="s">
        <v>6327</v>
      </c>
    </row>
    <row r="352" spans="1:1" x14ac:dyDescent="0.2">
      <c r="A352" t="s">
        <v>6328</v>
      </c>
    </row>
    <row r="353" spans="1:1" x14ac:dyDescent="0.2">
      <c r="A353" t="s">
        <v>6329</v>
      </c>
    </row>
    <row r="354" spans="1:1" x14ac:dyDescent="0.2">
      <c r="A354" t="s">
        <v>6330</v>
      </c>
    </row>
    <row r="355" spans="1:1" x14ac:dyDescent="0.2">
      <c r="A355" t="s">
        <v>6331</v>
      </c>
    </row>
    <row r="356" spans="1:1" x14ac:dyDescent="0.2">
      <c r="A356" t="s">
        <v>6332</v>
      </c>
    </row>
    <row r="357" spans="1:1" x14ac:dyDescent="0.2">
      <c r="A357" t="s">
        <v>6333</v>
      </c>
    </row>
    <row r="358" spans="1:1" x14ac:dyDescent="0.2">
      <c r="A358" t="s">
        <v>6334</v>
      </c>
    </row>
    <row r="359" spans="1:1" x14ac:dyDescent="0.2">
      <c r="A359" t="s">
        <v>6335</v>
      </c>
    </row>
    <row r="360" spans="1:1" x14ac:dyDescent="0.2">
      <c r="A360" t="s">
        <v>6336</v>
      </c>
    </row>
    <row r="361" spans="1:1" x14ac:dyDescent="0.2">
      <c r="A361" t="s">
        <v>6337</v>
      </c>
    </row>
    <row r="362" spans="1:1" x14ac:dyDescent="0.2">
      <c r="A362" t="s">
        <v>6338</v>
      </c>
    </row>
    <row r="363" spans="1:1" x14ac:dyDescent="0.2">
      <c r="A363" t="s">
        <v>6339</v>
      </c>
    </row>
    <row r="364" spans="1:1" x14ac:dyDescent="0.2">
      <c r="A364" t="s">
        <v>6340</v>
      </c>
    </row>
    <row r="365" spans="1:1" x14ac:dyDescent="0.2">
      <c r="A365" t="s">
        <v>6341</v>
      </c>
    </row>
    <row r="366" spans="1:1" x14ac:dyDescent="0.2">
      <c r="A366" t="s">
        <v>6342</v>
      </c>
    </row>
    <row r="367" spans="1:1" x14ac:dyDescent="0.2">
      <c r="A367" t="s">
        <v>6343</v>
      </c>
    </row>
    <row r="368" spans="1:1" x14ac:dyDescent="0.2">
      <c r="A368" t="s">
        <v>6344</v>
      </c>
    </row>
    <row r="369" spans="1:1" x14ac:dyDescent="0.2">
      <c r="A369" t="s">
        <v>6345</v>
      </c>
    </row>
    <row r="370" spans="1:1" x14ac:dyDescent="0.2">
      <c r="A370" t="s">
        <v>6346</v>
      </c>
    </row>
    <row r="371" spans="1:1" x14ac:dyDescent="0.2">
      <c r="A371" t="s">
        <v>6347</v>
      </c>
    </row>
    <row r="372" spans="1:1" x14ac:dyDescent="0.2">
      <c r="A372" t="s">
        <v>6348</v>
      </c>
    </row>
    <row r="373" spans="1:1" x14ac:dyDescent="0.2">
      <c r="A373" t="s">
        <v>6349</v>
      </c>
    </row>
    <row r="374" spans="1:1" x14ac:dyDescent="0.2">
      <c r="A374" t="s">
        <v>6350</v>
      </c>
    </row>
    <row r="375" spans="1:1" x14ac:dyDescent="0.2">
      <c r="A375" t="s">
        <v>6351</v>
      </c>
    </row>
    <row r="376" spans="1:1" x14ac:dyDescent="0.2">
      <c r="A376" t="s">
        <v>6352</v>
      </c>
    </row>
    <row r="377" spans="1:1" x14ac:dyDescent="0.2">
      <c r="A377" t="s">
        <v>6353</v>
      </c>
    </row>
    <row r="378" spans="1:1" x14ac:dyDescent="0.2">
      <c r="A378" t="s">
        <v>6354</v>
      </c>
    </row>
    <row r="379" spans="1:1" x14ac:dyDescent="0.2">
      <c r="A379" t="s">
        <v>6355</v>
      </c>
    </row>
    <row r="380" spans="1:1" x14ac:dyDescent="0.2">
      <c r="A380" t="s">
        <v>6356</v>
      </c>
    </row>
    <row r="381" spans="1:1" x14ac:dyDescent="0.2">
      <c r="A381" t="s">
        <v>6357</v>
      </c>
    </row>
    <row r="382" spans="1:1" x14ac:dyDescent="0.2">
      <c r="A382" t="s">
        <v>6358</v>
      </c>
    </row>
    <row r="383" spans="1:1" x14ac:dyDescent="0.2">
      <c r="A383" t="s">
        <v>6359</v>
      </c>
    </row>
    <row r="384" spans="1:1" x14ac:dyDescent="0.2">
      <c r="A384" t="s">
        <v>6360</v>
      </c>
    </row>
    <row r="385" spans="1:1" x14ac:dyDescent="0.2">
      <c r="A385" t="s">
        <v>6361</v>
      </c>
    </row>
    <row r="386" spans="1:1" x14ac:dyDescent="0.2">
      <c r="A386" t="s">
        <v>6362</v>
      </c>
    </row>
    <row r="387" spans="1:1" x14ac:dyDescent="0.2">
      <c r="A387" t="s">
        <v>6363</v>
      </c>
    </row>
    <row r="388" spans="1:1" x14ac:dyDescent="0.2">
      <c r="A388" t="s">
        <v>6364</v>
      </c>
    </row>
    <row r="389" spans="1:1" x14ac:dyDescent="0.2">
      <c r="A389" t="s">
        <v>6365</v>
      </c>
    </row>
    <row r="390" spans="1:1" x14ac:dyDescent="0.2">
      <c r="A390" t="s">
        <v>6366</v>
      </c>
    </row>
    <row r="391" spans="1:1" x14ac:dyDescent="0.2">
      <c r="A391" t="s">
        <v>6367</v>
      </c>
    </row>
    <row r="392" spans="1:1" x14ac:dyDescent="0.2">
      <c r="A392" t="s">
        <v>6368</v>
      </c>
    </row>
    <row r="393" spans="1:1" x14ac:dyDescent="0.2">
      <c r="A393" t="s">
        <v>6369</v>
      </c>
    </row>
    <row r="394" spans="1:1" x14ac:dyDescent="0.2">
      <c r="A394" t="s">
        <v>6370</v>
      </c>
    </row>
    <row r="395" spans="1:1" x14ac:dyDescent="0.2">
      <c r="A395" t="s">
        <v>6371</v>
      </c>
    </row>
    <row r="396" spans="1:1" x14ac:dyDescent="0.2">
      <c r="A396" t="s">
        <v>6372</v>
      </c>
    </row>
    <row r="397" spans="1:1" x14ac:dyDescent="0.2">
      <c r="A397" t="s">
        <v>6373</v>
      </c>
    </row>
    <row r="398" spans="1:1" x14ac:dyDescent="0.2">
      <c r="A398" t="s">
        <v>6374</v>
      </c>
    </row>
    <row r="399" spans="1:1" x14ac:dyDescent="0.2">
      <c r="A399" t="s">
        <v>6375</v>
      </c>
    </row>
    <row r="400" spans="1:1" x14ac:dyDescent="0.2">
      <c r="A400" t="s">
        <v>6376</v>
      </c>
    </row>
    <row r="401" spans="1:1" x14ac:dyDescent="0.2">
      <c r="A401" t="s">
        <v>6377</v>
      </c>
    </row>
    <row r="402" spans="1:1" x14ac:dyDescent="0.2">
      <c r="A402" t="s">
        <v>6378</v>
      </c>
    </row>
    <row r="403" spans="1:1" x14ac:dyDescent="0.2">
      <c r="A403" t="s">
        <v>6379</v>
      </c>
    </row>
    <row r="404" spans="1:1" x14ac:dyDescent="0.2">
      <c r="A404" t="s">
        <v>6380</v>
      </c>
    </row>
    <row r="405" spans="1:1" x14ac:dyDescent="0.2">
      <c r="A405" t="s">
        <v>6381</v>
      </c>
    </row>
    <row r="406" spans="1:1" x14ac:dyDescent="0.2">
      <c r="A406" t="s">
        <v>6382</v>
      </c>
    </row>
    <row r="407" spans="1:1" x14ac:dyDescent="0.2">
      <c r="A407" t="s">
        <v>6383</v>
      </c>
    </row>
    <row r="408" spans="1:1" x14ac:dyDescent="0.2">
      <c r="A408" t="s">
        <v>6384</v>
      </c>
    </row>
    <row r="409" spans="1:1" x14ac:dyDescent="0.2">
      <c r="A409" t="s">
        <v>6385</v>
      </c>
    </row>
    <row r="410" spans="1:1" x14ac:dyDescent="0.2">
      <c r="A410" t="s">
        <v>6386</v>
      </c>
    </row>
    <row r="411" spans="1:1" x14ac:dyDescent="0.2">
      <c r="A411" t="s">
        <v>6387</v>
      </c>
    </row>
    <row r="412" spans="1:1" x14ac:dyDescent="0.2">
      <c r="A412" t="s">
        <v>6388</v>
      </c>
    </row>
    <row r="413" spans="1:1" x14ac:dyDescent="0.2">
      <c r="A413" t="s">
        <v>7422</v>
      </c>
    </row>
    <row r="414" spans="1:1" x14ac:dyDescent="0.2">
      <c r="A414" t="s">
        <v>6389</v>
      </c>
    </row>
    <row r="415" spans="1:1" x14ac:dyDescent="0.2">
      <c r="A415" t="s">
        <v>6390</v>
      </c>
    </row>
    <row r="416" spans="1:1" x14ac:dyDescent="0.2">
      <c r="A416" t="s">
        <v>6391</v>
      </c>
    </row>
    <row r="417" spans="1:1" x14ac:dyDescent="0.2">
      <c r="A417" t="s">
        <v>6392</v>
      </c>
    </row>
    <row r="418" spans="1:1" x14ac:dyDescent="0.2">
      <c r="A418" t="s">
        <v>6393</v>
      </c>
    </row>
    <row r="419" spans="1:1" x14ac:dyDescent="0.2">
      <c r="A419" t="s">
        <v>6394</v>
      </c>
    </row>
    <row r="420" spans="1:1" x14ac:dyDescent="0.2">
      <c r="A420" t="s">
        <v>6395</v>
      </c>
    </row>
    <row r="421" spans="1:1" x14ac:dyDescent="0.2">
      <c r="A421" t="s">
        <v>6396</v>
      </c>
    </row>
    <row r="422" spans="1:1" x14ac:dyDescent="0.2">
      <c r="A422" t="s">
        <v>6397</v>
      </c>
    </row>
    <row r="423" spans="1:1" x14ac:dyDescent="0.2">
      <c r="A423" t="s">
        <v>6398</v>
      </c>
    </row>
    <row r="424" spans="1:1" x14ac:dyDescent="0.2">
      <c r="A424" t="s">
        <v>6399</v>
      </c>
    </row>
    <row r="425" spans="1:1" x14ac:dyDescent="0.2">
      <c r="A425" t="s">
        <v>6400</v>
      </c>
    </row>
    <row r="426" spans="1:1" x14ac:dyDescent="0.2">
      <c r="A426" t="s">
        <v>6401</v>
      </c>
    </row>
    <row r="427" spans="1:1" x14ac:dyDescent="0.2">
      <c r="A427" t="s">
        <v>6402</v>
      </c>
    </row>
    <row r="428" spans="1:1" x14ac:dyDescent="0.2">
      <c r="A428" t="s">
        <v>6403</v>
      </c>
    </row>
    <row r="429" spans="1:1" x14ac:dyDescent="0.2">
      <c r="A429" t="s">
        <v>6404</v>
      </c>
    </row>
    <row r="430" spans="1:1" x14ac:dyDescent="0.2">
      <c r="A430" t="s">
        <v>6405</v>
      </c>
    </row>
    <row r="431" spans="1:1" x14ac:dyDescent="0.2">
      <c r="A431" t="s">
        <v>6406</v>
      </c>
    </row>
    <row r="432" spans="1:1" x14ac:dyDescent="0.2">
      <c r="A432" t="s">
        <v>6407</v>
      </c>
    </row>
    <row r="433" spans="1:1" x14ac:dyDescent="0.2">
      <c r="A433" t="s">
        <v>6408</v>
      </c>
    </row>
    <row r="434" spans="1:1" x14ac:dyDescent="0.2">
      <c r="A434" t="s">
        <v>6409</v>
      </c>
    </row>
    <row r="435" spans="1:1" x14ac:dyDescent="0.2">
      <c r="A435" t="s">
        <v>6410</v>
      </c>
    </row>
    <row r="436" spans="1:1" x14ac:dyDescent="0.2">
      <c r="A436" t="s">
        <v>6411</v>
      </c>
    </row>
    <row r="437" spans="1:1" x14ac:dyDescent="0.2">
      <c r="A437" t="s">
        <v>6412</v>
      </c>
    </row>
    <row r="438" spans="1:1" x14ac:dyDescent="0.2">
      <c r="A438" t="s">
        <v>6413</v>
      </c>
    </row>
    <row r="439" spans="1:1" x14ac:dyDescent="0.2">
      <c r="A439" t="s">
        <v>6414</v>
      </c>
    </row>
    <row r="440" spans="1:1" x14ac:dyDescent="0.2">
      <c r="A440" t="s">
        <v>6415</v>
      </c>
    </row>
    <row r="441" spans="1:1" x14ac:dyDescent="0.2">
      <c r="A441" t="s">
        <v>6416</v>
      </c>
    </row>
    <row r="442" spans="1:1" x14ac:dyDescent="0.2">
      <c r="A442" t="s">
        <v>6417</v>
      </c>
    </row>
    <row r="443" spans="1:1" x14ac:dyDescent="0.2">
      <c r="A443" t="s">
        <v>6418</v>
      </c>
    </row>
    <row r="444" spans="1:1" x14ac:dyDescent="0.2">
      <c r="A444" t="s">
        <v>6419</v>
      </c>
    </row>
    <row r="445" spans="1:1" x14ac:dyDescent="0.2">
      <c r="A445" t="s">
        <v>6420</v>
      </c>
    </row>
    <row r="446" spans="1:1" x14ac:dyDescent="0.2">
      <c r="A446" t="s">
        <v>6421</v>
      </c>
    </row>
    <row r="447" spans="1:1" x14ac:dyDescent="0.2">
      <c r="A447" t="s">
        <v>6422</v>
      </c>
    </row>
    <row r="448" spans="1:1" x14ac:dyDescent="0.2">
      <c r="A448" t="s">
        <v>6423</v>
      </c>
    </row>
    <row r="449" spans="1:1" x14ac:dyDescent="0.2">
      <c r="A449" t="s">
        <v>6424</v>
      </c>
    </row>
    <row r="450" spans="1:1" x14ac:dyDescent="0.2">
      <c r="A450" t="s">
        <v>7423</v>
      </c>
    </row>
    <row r="451" spans="1:1" x14ac:dyDescent="0.2">
      <c r="A451" t="s">
        <v>6425</v>
      </c>
    </row>
    <row r="452" spans="1:1" x14ac:dyDescent="0.2">
      <c r="A452" t="s">
        <v>6426</v>
      </c>
    </row>
    <row r="453" spans="1:1" x14ac:dyDescent="0.2">
      <c r="A453" t="s">
        <v>6427</v>
      </c>
    </row>
    <row r="454" spans="1:1" x14ac:dyDescent="0.2">
      <c r="A454" t="s">
        <v>6428</v>
      </c>
    </row>
    <row r="455" spans="1:1" x14ac:dyDescent="0.2">
      <c r="A455" t="s">
        <v>6429</v>
      </c>
    </row>
    <row r="456" spans="1:1" x14ac:dyDescent="0.2">
      <c r="A456" t="s">
        <v>6430</v>
      </c>
    </row>
    <row r="457" spans="1:1" x14ac:dyDescent="0.2">
      <c r="A457" t="s">
        <v>6431</v>
      </c>
    </row>
    <row r="458" spans="1:1" x14ac:dyDescent="0.2">
      <c r="A458" t="s">
        <v>6432</v>
      </c>
    </row>
    <row r="459" spans="1:1" x14ac:dyDescent="0.2">
      <c r="A459" t="s">
        <v>6433</v>
      </c>
    </row>
    <row r="460" spans="1:1" x14ac:dyDescent="0.2">
      <c r="A460" t="s">
        <v>6434</v>
      </c>
    </row>
    <row r="461" spans="1:1" x14ac:dyDescent="0.2">
      <c r="A461" t="s">
        <v>6435</v>
      </c>
    </row>
    <row r="462" spans="1:1" x14ac:dyDescent="0.2">
      <c r="A462" t="s">
        <v>6436</v>
      </c>
    </row>
    <row r="463" spans="1:1" x14ac:dyDescent="0.2">
      <c r="A463" t="s">
        <v>6437</v>
      </c>
    </row>
    <row r="464" spans="1:1" x14ac:dyDescent="0.2">
      <c r="A464" t="s">
        <v>6438</v>
      </c>
    </row>
    <row r="465" spans="1:1" x14ac:dyDescent="0.2">
      <c r="A465" t="s">
        <v>6439</v>
      </c>
    </row>
    <row r="466" spans="1:1" x14ac:dyDescent="0.2">
      <c r="A466" t="s">
        <v>6440</v>
      </c>
    </row>
    <row r="467" spans="1:1" x14ac:dyDescent="0.2">
      <c r="A467" t="s">
        <v>6441</v>
      </c>
    </row>
    <row r="468" spans="1:1" x14ac:dyDescent="0.2">
      <c r="A468" t="s">
        <v>6442</v>
      </c>
    </row>
    <row r="469" spans="1:1" x14ac:dyDescent="0.2">
      <c r="A469" t="s">
        <v>6443</v>
      </c>
    </row>
    <row r="470" spans="1:1" x14ac:dyDescent="0.2">
      <c r="A470" t="s">
        <v>6444</v>
      </c>
    </row>
    <row r="471" spans="1:1" x14ac:dyDescent="0.2">
      <c r="A471" t="s">
        <v>6445</v>
      </c>
    </row>
    <row r="472" spans="1:1" x14ac:dyDescent="0.2">
      <c r="A472" t="s">
        <v>6446</v>
      </c>
    </row>
    <row r="473" spans="1:1" x14ac:dyDescent="0.2">
      <c r="A473" t="s">
        <v>6447</v>
      </c>
    </row>
    <row r="474" spans="1:1" x14ac:dyDescent="0.2">
      <c r="A474" t="s">
        <v>6448</v>
      </c>
    </row>
    <row r="475" spans="1:1" x14ac:dyDescent="0.2">
      <c r="A475" t="s">
        <v>6449</v>
      </c>
    </row>
    <row r="476" spans="1:1" x14ac:dyDescent="0.2">
      <c r="A476" t="s">
        <v>6450</v>
      </c>
    </row>
    <row r="477" spans="1:1" x14ac:dyDescent="0.2">
      <c r="A477" t="s">
        <v>6451</v>
      </c>
    </row>
    <row r="478" spans="1:1" x14ac:dyDescent="0.2">
      <c r="A478" t="s">
        <v>6452</v>
      </c>
    </row>
    <row r="479" spans="1:1" x14ac:dyDescent="0.2">
      <c r="A479" t="s">
        <v>6453</v>
      </c>
    </row>
    <row r="480" spans="1:1" x14ac:dyDescent="0.2">
      <c r="A480" t="s">
        <v>6454</v>
      </c>
    </row>
    <row r="481" spans="1:1" x14ac:dyDescent="0.2">
      <c r="A481" t="s">
        <v>6455</v>
      </c>
    </row>
    <row r="482" spans="1:1" x14ac:dyDescent="0.2">
      <c r="A482" t="s">
        <v>6456</v>
      </c>
    </row>
    <row r="483" spans="1:1" x14ac:dyDescent="0.2">
      <c r="A483" t="s">
        <v>6457</v>
      </c>
    </row>
    <row r="484" spans="1:1" x14ac:dyDescent="0.2">
      <c r="A484" t="s">
        <v>6458</v>
      </c>
    </row>
    <row r="485" spans="1:1" x14ac:dyDescent="0.2">
      <c r="A485" t="s">
        <v>6459</v>
      </c>
    </row>
    <row r="486" spans="1:1" x14ac:dyDescent="0.2">
      <c r="A486" t="s">
        <v>6460</v>
      </c>
    </row>
    <row r="487" spans="1:1" x14ac:dyDescent="0.2">
      <c r="A487" t="s">
        <v>6461</v>
      </c>
    </row>
    <row r="488" spans="1:1" x14ac:dyDescent="0.2">
      <c r="A488" t="s">
        <v>6462</v>
      </c>
    </row>
    <row r="489" spans="1:1" x14ac:dyDescent="0.2">
      <c r="A489" t="s">
        <v>6463</v>
      </c>
    </row>
    <row r="490" spans="1:1" x14ac:dyDescent="0.2">
      <c r="A490" t="s">
        <v>6464</v>
      </c>
    </row>
    <row r="491" spans="1:1" x14ac:dyDescent="0.2">
      <c r="A491" t="s">
        <v>6465</v>
      </c>
    </row>
    <row r="492" spans="1:1" x14ac:dyDescent="0.2">
      <c r="A492" t="s">
        <v>6466</v>
      </c>
    </row>
    <row r="493" spans="1:1" x14ac:dyDescent="0.2">
      <c r="A493" t="s">
        <v>6467</v>
      </c>
    </row>
    <row r="494" spans="1:1" x14ac:dyDescent="0.2">
      <c r="A494" t="s">
        <v>6468</v>
      </c>
    </row>
    <row r="495" spans="1:1" x14ac:dyDescent="0.2">
      <c r="A495" t="s">
        <v>6469</v>
      </c>
    </row>
    <row r="496" spans="1:1" x14ac:dyDescent="0.2">
      <c r="A496" t="s">
        <v>6470</v>
      </c>
    </row>
    <row r="497" spans="1:1" x14ac:dyDescent="0.2">
      <c r="A497" t="s">
        <v>6471</v>
      </c>
    </row>
    <row r="498" spans="1:1" x14ac:dyDescent="0.2">
      <c r="A498" t="s">
        <v>6472</v>
      </c>
    </row>
    <row r="499" spans="1:1" x14ac:dyDescent="0.2">
      <c r="A499" t="s">
        <v>6473</v>
      </c>
    </row>
    <row r="500" spans="1:1" x14ac:dyDescent="0.2">
      <c r="A500" t="s">
        <v>6474</v>
      </c>
    </row>
    <row r="501" spans="1:1" x14ac:dyDescent="0.2">
      <c r="A501" t="s">
        <v>6475</v>
      </c>
    </row>
    <row r="502" spans="1:1" x14ac:dyDescent="0.2">
      <c r="A502" t="s">
        <v>6476</v>
      </c>
    </row>
    <row r="503" spans="1:1" x14ac:dyDescent="0.2">
      <c r="A503" t="s">
        <v>6477</v>
      </c>
    </row>
    <row r="504" spans="1:1" x14ac:dyDescent="0.2">
      <c r="A504" t="s">
        <v>6478</v>
      </c>
    </row>
    <row r="505" spans="1:1" x14ac:dyDescent="0.2">
      <c r="A505" t="s">
        <v>6479</v>
      </c>
    </row>
    <row r="506" spans="1:1" x14ac:dyDescent="0.2">
      <c r="A506" t="s">
        <v>6480</v>
      </c>
    </row>
    <row r="507" spans="1:1" x14ac:dyDescent="0.2">
      <c r="A507" t="s">
        <v>6481</v>
      </c>
    </row>
    <row r="508" spans="1:1" x14ac:dyDescent="0.2">
      <c r="A508" t="s">
        <v>6482</v>
      </c>
    </row>
    <row r="509" spans="1:1" x14ac:dyDescent="0.2">
      <c r="A509" t="s">
        <v>6483</v>
      </c>
    </row>
    <row r="510" spans="1:1" x14ac:dyDescent="0.2">
      <c r="A510" t="s">
        <v>6484</v>
      </c>
    </row>
    <row r="511" spans="1:1" x14ac:dyDescent="0.2">
      <c r="A511" t="s">
        <v>6485</v>
      </c>
    </row>
    <row r="512" spans="1:1" x14ac:dyDescent="0.2">
      <c r="A512" t="s">
        <v>6486</v>
      </c>
    </row>
    <row r="513" spans="1:1" x14ac:dyDescent="0.2">
      <c r="A513" t="s">
        <v>6487</v>
      </c>
    </row>
    <row r="514" spans="1:1" x14ac:dyDescent="0.2">
      <c r="A514" t="s">
        <v>6488</v>
      </c>
    </row>
    <row r="515" spans="1:1" x14ac:dyDescent="0.2">
      <c r="A515" t="s">
        <v>6489</v>
      </c>
    </row>
    <row r="516" spans="1:1" x14ac:dyDescent="0.2">
      <c r="A516" t="s">
        <v>6490</v>
      </c>
    </row>
    <row r="517" spans="1:1" x14ac:dyDescent="0.2">
      <c r="A517" t="s">
        <v>6491</v>
      </c>
    </row>
    <row r="518" spans="1:1" x14ac:dyDescent="0.2">
      <c r="A518" t="s">
        <v>6492</v>
      </c>
    </row>
    <row r="519" spans="1:1" x14ac:dyDescent="0.2">
      <c r="A519" t="s">
        <v>6493</v>
      </c>
    </row>
    <row r="520" spans="1:1" x14ac:dyDescent="0.2">
      <c r="A520" t="s">
        <v>6494</v>
      </c>
    </row>
    <row r="521" spans="1:1" x14ac:dyDescent="0.2">
      <c r="A521" t="s">
        <v>6495</v>
      </c>
    </row>
    <row r="522" spans="1:1" x14ac:dyDescent="0.2">
      <c r="A522" t="s">
        <v>6496</v>
      </c>
    </row>
    <row r="523" spans="1:1" x14ac:dyDescent="0.2">
      <c r="A523" t="s">
        <v>6497</v>
      </c>
    </row>
    <row r="524" spans="1:1" x14ac:dyDescent="0.2">
      <c r="A524" t="s">
        <v>6498</v>
      </c>
    </row>
    <row r="525" spans="1:1" x14ac:dyDescent="0.2">
      <c r="A525" t="s">
        <v>6499</v>
      </c>
    </row>
    <row r="526" spans="1:1" x14ac:dyDescent="0.2">
      <c r="A526" t="s">
        <v>6500</v>
      </c>
    </row>
    <row r="527" spans="1:1" x14ac:dyDescent="0.2">
      <c r="A527" t="s">
        <v>6501</v>
      </c>
    </row>
    <row r="528" spans="1:1" x14ac:dyDescent="0.2">
      <c r="A528" t="s">
        <v>6502</v>
      </c>
    </row>
    <row r="529" spans="1:1" x14ac:dyDescent="0.2">
      <c r="A529" t="s">
        <v>6503</v>
      </c>
    </row>
    <row r="530" spans="1:1" x14ac:dyDescent="0.2">
      <c r="A530" t="s">
        <v>6504</v>
      </c>
    </row>
    <row r="531" spans="1:1" x14ac:dyDescent="0.2">
      <c r="A531" t="s">
        <v>6505</v>
      </c>
    </row>
    <row r="532" spans="1:1" x14ac:dyDescent="0.2">
      <c r="A532" t="s">
        <v>6506</v>
      </c>
    </row>
    <row r="533" spans="1:1" x14ac:dyDescent="0.2">
      <c r="A533" t="s">
        <v>6507</v>
      </c>
    </row>
    <row r="534" spans="1:1" x14ac:dyDescent="0.2">
      <c r="A534" t="s">
        <v>6508</v>
      </c>
    </row>
    <row r="535" spans="1:1" x14ac:dyDescent="0.2">
      <c r="A535" t="s">
        <v>6509</v>
      </c>
    </row>
    <row r="536" spans="1:1" x14ac:dyDescent="0.2">
      <c r="A536" t="s">
        <v>6510</v>
      </c>
    </row>
    <row r="537" spans="1:1" x14ac:dyDescent="0.2">
      <c r="A537" t="s">
        <v>6511</v>
      </c>
    </row>
    <row r="538" spans="1:1" x14ac:dyDescent="0.2">
      <c r="A538" t="s">
        <v>6512</v>
      </c>
    </row>
    <row r="539" spans="1:1" x14ac:dyDescent="0.2">
      <c r="A539" t="s">
        <v>6513</v>
      </c>
    </row>
    <row r="540" spans="1:1" x14ac:dyDescent="0.2">
      <c r="A540" t="s">
        <v>6514</v>
      </c>
    </row>
    <row r="541" spans="1:1" x14ac:dyDescent="0.2">
      <c r="A541" t="s">
        <v>6515</v>
      </c>
    </row>
    <row r="542" spans="1:1" x14ac:dyDescent="0.2">
      <c r="A542" t="s">
        <v>6516</v>
      </c>
    </row>
    <row r="543" spans="1:1" x14ac:dyDescent="0.2">
      <c r="A543" t="s">
        <v>6517</v>
      </c>
    </row>
    <row r="544" spans="1:1" x14ac:dyDescent="0.2">
      <c r="A544" t="s">
        <v>6518</v>
      </c>
    </row>
    <row r="545" spans="1:1" x14ac:dyDescent="0.2">
      <c r="A545" t="s">
        <v>6519</v>
      </c>
    </row>
    <row r="546" spans="1:1" x14ac:dyDescent="0.2">
      <c r="A546" t="s">
        <v>6520</v>
      </c>
    </row>
    <row r="547" spans="1:1" x14ac:dyDescent="0.2">
      <c r="A547" t="s">
        <v>6521</v>
      </c>
    </row>
    <row r="548" spans="1:1" x14ac:dyDescent="0.2">
      <c r="A548" t="s">
        <v>6522</v>
      </c>
    </row>
    <row r="549" spans="1:1" x14ac:dyDescent="0.2">
      <c r="A549" t="s">
        <v>6523</v>
      </c>
    </row>
    <row r="550" spans="1:1" x14ac:dyDescent="0.2">
      <c r="A550" t="s">
        <v>6524</v>
      </c>
    </row>
    <row r="551" spans="1:1" x14ac:dyDescent="0.2">
      <c r="A551" t="s">
        <v>6525</v>
      </c>
    </row>
    <row r="552" spans="1:1" x14ac:dyDescent="0.2">
      <c r="A552" t="s">
        <v>6526</v>
      </c>
    </row>
    <row r="553" spans="1:1" x14ac:dyDescent="0.2">
      <c r="A553" t="s">
        <v>6527</v>
      </c>
    </row>
    <row r="554" spans="1:1" x14ac:dyDescent="0.2">
      <c r="A554" t="s">
        <v>6528</v>
      </c>
    </row>
    <row r="555" spans="1:1" x14ac:dyDescent="0.2">
      <c r="A555" t="s">
        <v>6529</v>
      </c>
    </row>
    <row r="556" spans="1:1" x14ac:dyDescent="0.2">
      <c r="A556" t="s">
        <v>6530</v>
      </c>
    </row>
    <row r="557" spans="1:1" x14ac:dyDescent="0.2">
      <c r="A557" t="s">
        <v>6531</v>
      </c>
    </row>
    <row r="558" spans="1:1" x14ac:dyDescent="0.2">
      <c r="A558" t="s">
        <v>6532</v>
      </c>
    </row>
    <row r="559" spans="1:1" x14ac:dyDescent="0.2">
      <c r="A559" t="s">
        <v>6533</v>
      </c>
    </row>
    <row r="560" spans="1:1" x14ac:dyDescent="0.2">
      <c r="A560" t="s">
        <v>6534</v>
      </c>
    </row>
    <row r="561" spans="1:1" x14ac:dyDescent="0.2">
      <c r="A561" t="s">
        <v>6535</v>
      </c>
    </row>
    <row r="562" spans="1:1" x14ac:dyDescent="0.2">
      <c r="A562" t="s">
        <v>6536</v>
      </c>
    </row>
    <row r="563" spans="1:1" x14ac:dyDescent="0.2">
      <c r="A563" t="s">
        <v>6537</v>
      </c>
    </row>
    <row r="564" spans="1:1" x14ac:dyDescent="0.2">
      <c r="A564" t="s">
        <v>6538</v>
      </c>
    </row>
    <row r="565" spans="1:1" x14ac:dyDescent="0.2">
      <c r="A565" t="s">
        <v>6539</v>
      </c>
    </row>
    <row r="566" spans="1:1" x14ac:dyDescent="0.2">
      <c r="A566" t="s">
        <v>6540</v>
      </c>
    </row>
    <row r="567" spans="1:1" x14ac:dyDescent="0.2">
      <c r="A567" t="s">
        <v>6541</v>
      </c>
    </row>
    <row r="568" spans="1:1" x14ac:dyDescent="0.2">
      <c r="A568" t="s">
        <v>7424</v>
      </c>
    </row>
    <row r="569" spans="1:1" x14ac:dyDescent="0.2">
      <c r="A569" t="s">
        <v>6542</v>
      </c>
    </row>
    <row r="570" spans="1:1" x14ac:dyDescent="0.2">
      <c r="A570" t="s">
        <v>6543</v>
      </c>
    </row>
    <row r="571" spans="1:1" x14ac:dyDescent="0.2">
      <c r="A571" t="s">
        <v>6544</v>
      </c>
    </row>
    <row r="572" spans="1:1" x14ac:dyDescent="0.2">
      <c r="A572" t="s">
        <v>6545</v>
      </c>
    </row>
    <row r="573" spans="1:1" x14ac:dyDescent="0.2">
      <c r="A573" t="s">
        <v>6546</v>
      </c>
    </row>
    <row r="574" spans="1:1" x14ac:dyDescent="0.2">
      <c r="A574" t="s">
        <v>6547</v>
      </c>
    </row>
    <row r="575" spans="1:1" x14ac:dyDescent="0.2">
      <c r="A575" t="s">
        <v>6548</v>
      </c>
    </row>
    <row r="576" spans="1:1" x14ac:dyDescent="0.2">
      <c r="A576" t="s">
        <v>6549</v>
      </c>
    </row>
    <row r="577" spans="1:1" x14ac:dyDescent="0.2">
      <c r="A577" t="s">
        <v>6550</v>
      </c>
    </row>
    <row r="578" spans="1:1" x14ac:dyDescent="0.2">
      <c r="A578" t="s">
        <v>6551</v>
      </c>
    </row>
    <row r="579" spans="1:1" x14ac:dyDescent="0.2">
      <c r="A579" t="s">
        <v>6552</v>
      </c>
    </row>
    <row r="580" spans="1:1" x14ac:dyDescent="0.2">
      <c r="A580" t="s">
        <v>6553</v>
      </c>
    </row>
    <row r="581" spans="1:1" x14ac:dyDescent="0.2">
      <c r="A581" t="s">
        <v>6554</v>
      </c>
    </row>
    <row r="582" spans="1:1" x14ac:dyDescent="0.2">
      <c r="A582" t="s">
        <v>6555</v>
      </c>
    </row>
    <row r="583" spans="1:1" x14ac:dyDescent="0.2">
      <c r="A583" t="s">
        <v>6556</v>
      </c>
    </row>
    <row r="584" spans="1:1" x14ac:dyDescent="0.2">
      <c r="A584" t="s">
        <v>6557</v>
      </c>
    </row>
    <row r="585" spans="1:1" x14ac:dyDescent="0.2">
      <c r="A585" t="s">
        <v>6558</v>
      </c>
    </row>
    <row r="586" spans="1:1" x14ac:dyDescent="0.2">
      <c r="A586" t="s">
        <v>6559</v>
      </c>
    </row>
    <row r="587" spans="1:1" x14ac:dyDescent="0.2">
      <c r="A587" t="s">
        <v>6560</v>
      </c>
    </row>
    <row r="588" spans="1:1" x14ac:dyDescent="0.2">
      <c r="A588" t="s">
        <v>6561</v>
      </c>
    </row>
    <row r="589" spans="1:1" x14ac:dyDescent="0.2">
      <c r="A589" t="s">
        <v>6562</v>
      </c>
    </row>
    <row r="590" spans="1:1" x14ac:dyDescent="0.2">
      <c r="A590" t="s">
        <v>6563</v>
      </c>
    </row>
    <row r="591" spans="1:1" x14ac:dyDescent="0.2">
      <c r="A591" t="s">
        <v>6564</v>
      </c>
    </row>
    <row r="592" spans="1:1" x14ac:dyDescent="0.2">
      <c r="A592" t="s">
        <v>6565</v>
      </c>
    </row>
    <row r="593" spans="1:1" x14ac:dyDescent="0.2">
      <c r="A593" t="s">
        <v>6566</v>
      </c>
    </row>
    <row r="594" spans="1:1" x14ac:dyDescent="0.2">
      <c r="A594" t="s">
        <v>6567</v>
      </c>
    </row>
    <row r="595" spans="1:1" x14ac:dyDescent="0.2">
      <c r="A595" t="s">
        <v>6568</v>
      </c>
    </row>
    <row r="596" spans="1:1" x14ac:dyDescent="0.2">
      <c r="A596" t="s">
        <v>6569</v>
      </c>
    </row>
    <row r="597" spans="1:1" x14ac:dyDescent="0.2">
      <c r="A597" t="s">
        <v>6570</v>
      </c>
    </row>
    <row r="598" spans="1:1" x14ac:dyDescent="0.2">
      <c r="A598" t="s">
        <v>6571</v>
      </c>
    </row>
    <row r="599" spans="1:1" x14ac:dyDescent="0.2">
      <c r="A599" t="s">
        <v>6572</v>
      </c>
    </row>
    <row r="600" spans="1:1" x14ac:dyDescent="0.2">
      <c r="A600" t="s">
        <v>6573</v>
      </c>
    </row>
    <row r="601" spans="1:1" x14ac:dyDescent="0.2">
      <c r="A601" t="s">
        <v>6574</v>
      </c>
    </row>
    <row r="602" spans="1:1" x14ac:dyDescent="0.2">
      <c r="A602" t="s">
        <v>6575</v>
      </c>
    </row>
    <row r="603" spans="1:1" x14ac:dyDescent="0.2">
      <c r="A603" t="s">
        <v>7492</v>
      </c>
    </row>
    <row r="604" spans="1:1" x14ac:dyDescent="0.2">
      <c r="A604" t="s">
        <v>6576</v>
      </c>
    </row>
    <row r="605" spans="1:1" x14ac:dyDescent="0.2">
      <c r="A605" t="s">
        <v>6577</v>
      </c>
    </row>
    <row r="606" spans="1:1" x14ac:dyDescent="0.2">
      <c r="A606" t="s">
        <v>6578</v>
      </c>
    </row>
    <row r="607" spans="1:1" x14ac:dyDescent="0.2">
      <c r="A607" t="s">
        <v>6579</v>
      </c>
    </row>
    <row r="608" spans="1:1" x14ac:dyDescent="0.2">
      <c r="A608" t="s">
        <v>6580</v>
      </c>
    </row>
    <row r="609" spans="1:1" x14ac:dyDescent="0.2">
      <c r="A609" t="s">
        <v>6581</v>
      </c>
    </row>
    <row r="610" spans="1:1" x14ac:dyDescent="0.2">
      <c r="A610" t="s">
        <v>6582</v>
      </c>
    </row>
    <row r="611" spans="1:1" x14ac:dyDescent="0.2">
      <c r="A611" t="s">
        <v>6583</v>
      </c>
    </row>
    <row r="612" spans="1:1" x14ac:dyDescent="0.2">
      <c r="A612" t="s">
        <v>6584</v>
      </c>
    </row>
    <row r="613" spans="1:1" x14ac:dyDescent="0.2">
      <c r="A613" t="s">
        <v>6585</v>
      </c>
    </row>
    <row r="614" spans="1:1" x14ac:dyDescent="0.2">
      <c r="A614" t="s">
        <v>6586</v>
      </c>
    </row>
    <row r="615" spans="1:1" x14ac:dyDescent="0.2">
      <c r="A615" t="s">
        <v>6587</v>
      </c>
    </row>
    <row r="616" spans="1:1" x14ac:dyDescent="0.2">
      <c r="A616" t="s">
        <v>6588</v>
      </c>
    </row>
    <row r="617" spans="1:1" x14ac:dyDescent="0.2">
      <c r="A617" t="s">
        <v>6589</v>
      </c>
    </row>
    <row r="618" spans="1:1" x14ac:dyDescent="0.2">
      <c r="A618" t="s">
        <v>7425</v>
      </c>
    </row>
    <row r="619" spans="1:1" x14ac:dyDescent="0.2">
      <c r="A619" t="s">
        <v>6590</v>
      </c>
    </row>
    <row r="620" spans="1:1" x14ac:dyDescent="0.2">
      <c r="A620" t="s">
        <v>6591</v>
      </c>
    </row>
    <row r="621" spans="1:1" x14ac:dyDescent="0.2">
      <c r="A621" t="s">
        <v>6592</v>
      </c>
    </row>
    <row r="622" spans="1:1" x14ac:dyDescent="0.2">
      <c r="A622" t="s">
        <v>6593</v>
      </c>
    </row>
    <row r="623" spans="1:1" x14ac:dyDescent="0.2">
      <c r="A623" t="s">
        <v>6594</v>
      </c>
    </row>
    <row r="624" spans="1:1" x14ac:dyDescent="0.2">
      <c r="A624" t="s">
        <v>6595</v>
      </c>
    </row>
    <row r="625" spans="1:1" x14ac:dyDescent="0.2">
      <c r="A625" t="s">
        <v>7426</v>
      </c>
    </row>
    <row r="626" spans="1:1" x14ac:dyDescent="0.2">
      <c r="A626" t="s">
        <v>6596</v>
      </c>
    </row>
    <row r="627" spans="1:1" x14ac:dyDescent="0.2">
      <c r="A627" t="s">
        <v>6597</v>
      </c>
    </row>
    <row r="628" spans="1:1" x14ac:dyDescent="0.2">
      <c r="A628" t="s">
        <v>6598</v>
      </c>
    </row>
    <row r="629" spans="1:1" x14ac:dyDescent="0.2">
      <c r="A629" t="s">
        <v>6599</v>
      </c>
    </row>
    <row r="630" spans="1:1" x14ac:dyDescent="0.2">
      <c r="A630" t="s">
        <v>6600</v>
      </c>
    </row>
    <row r="631" spans="1:1" x14ac:dyDescent="0.2">
      <c r="A631" t="s">
        <v>6601</v>
      </c>
    </row>
    <row r="632" spans="1:1" x14ac:dyDescent="0.2">
      <c r="A632" t="s">
        <v>6602</v>
      </c>
    </row>
    <row r="633" spans="1:1" x14ac:dyDescent="0.2">
      <c r="A633" t="s">
        <v>6603</v>
      </c>
    </row>
    <row r="634" spans="1:1" x14ac:dyDescent="0.2">
      <c r="A634" t="s">
        <v>6604</v>
      </c>
    </row>
    <row r="635" spans="1:1" x14ac:dyDescent="0.2">
      <c r="A635" t="s">
        <v>6605</v>
      </c>
    </row>
    <row r="636" spans="1:1" x14ac:dyDescent="0.2">
      <c r="A636" t="s">
        <v>6606</v>
      </c>
    </row>
    <row r="637" spans="1:1" x14ac:dyDescent="0.2">
      <c r="A637" t="s">
        <v>6607</v>
      </c>
    </row>
    <row r="638" spans="1:1" x14ac:dyDescent="0.2">
      <c r="A638" t="s">
        <v>6608</v>
      </c>
    </row>
    <row r="639" spans="1:1" x14ac:dyDescent="0.2">
      <c r="A639" t="s">
        <v>6609</v>
      </c>
    </row>
    <row r="640" spans="1:1" x14ac:dyDescent="0.2">
      <c r="A640" t="s">
        <v>7357</v>
      </c>
    </row>
    <row r="641" spans="1:1" x14ac:dyDescent="0.2">
      <c r="A641" t="s">
        <v>6610</v>
      </c>
    </row>
    <row r="642" spans="1:1" x14ac:dyDescent="0.2">
      <c r="A642" t="s">
        <v>6611</v>
      </c>
    </row>
    <row r="643" spans="1:1" x14ac:dyDescent="0.2">
      <c r="A643" t="s">
        <v>6612</v>
      </c>
    </row>
    <row r="644" spans="1:1" x14ac:dyDescent="0.2">
      <c r="A644" t="s">
        <v>6613</v>
      </c>
    </row>
    <row r="645" spans="1:1" x14ac:dyDescent="0.2">
      <c r="A645" t="s">
        <v>6614</v>
      </c>
    </row>
    <row r="646" spans="1:1" x14ac:dyDescent="0.2">
      <c r="A646" t="s">
        <v>7427</v>
      </c>
    </row>
    <row r="647" spans="1:1" x14ac:dyDescent="0.2">
      <c r="A647" t="s">
        <v>6615</v>
      </c>
    </row>
    <row r="648" spans="1:1" x14ac:dyDescent="0.2">
      <c r="A648" t="s">
        <v>6616</v>
      </c>
    </row>
    <row r="649" spans="1:1" x14ac:dyDescent="0.2">
      <c r="A649" t="s">
        <v>6617</v>
      </c>
    </row>
    <row r="650" spans="1:1" x14ac:dyDescent="0.2">
      <c r="A650" t="s">
        <v>6618</v>
      </c>
    </row>
    <row r="651" spans="1:1" x14ac:dyDescent="0.2">
      <c r="A651" t="s">
        <v>6619</v>
      </c>
    </row>
    <row r="652" spans="1:1" x14ac:dyDescent="0.2">
      <c r="A652" t="s">
        <v>6620</v>
      </c>
    </row>
    <row r="653" spans="1:1" x14ac:dyDescent="0.2">
      <c r="A653" t="s">
        <v>6621</v>
      </c>
    </row>
    <row r="654" spans="1:1" x14ac:dyDescent="0.2">
      <c r="A654" t="s">
        <v>6622</v>
      </c>
    </row>
    <row r="655" spans="1:1" x14ac:dyDescent="0.2">
      <c r="A655" t="s">
        <v>6623</v>
      </c>
    </row>
    <row r="656" spans="1:1" x14ac:dyDescent="0.2">
      <c r="A656" t="s">
        <v>6624</v>
      </c>
    </row>
    <row r="657" spans="1:1" x14ac:dyDescent="0.2">
      <c r="A657" t="s">
        <v>6625</v>
      </c>
    </row>
    <row r="658" spans="1:1" x14ac:dyDescent="0.2">
      <c r="A658" t="s">
        <v>6626</v>
      </c>
    </row>
    <row r="659" spans="1:1" x14ac:dyDescent="0.2">
      <c r="A659" t="s">
        <v>6627</v>
      </c>
    </row>
    <row r="660" spans="1:1" x14ac:dyDescent="0.2">
      <c r="A660" t="s">
        <v>6628</v>
      </c>
    </row>
    <row r="661" spans="1:1" x14ac:dyDescent="0.2">
      <c r="A661" t="s">
        <v>6629</v>
      </c>
    </row>
    <row r="662" spans="1:1" x14ac:dyDescent="0.2">
      <c r="A662" t="s">
        <v>6630</v>
      </c>
    </row>
    <row r="663" spans="1:1" x14ac:dyDescent="0.2">
      <c r="A663" t="s">
        <v>7358</v>
      </c>
    </row>
    <row r="664" spans="1:1" x14ac:dyDescent="0.2">
      <c r="A664" t="s">
        <v>7428</v>
      </c>
    </row>
    <row r="665" spans="1:1" x14ac:dyDescent="0.2">
      <c r="A665" t="s">
        <v>7429</v>
      </c>
    </row>
    <row r="666" spans="1:1" x14ac:dyDescent="0.2">
      <c r="A666" t="s">
        <v>6631</v>
      </c>
    </row>
    <row r="667" spans="1:1" x14ac:dyDescent="0.2">
      <c r="A667" t="s">
        <v>6632</v>
      </c>
    </row>
    <row r="668" spans="1:1" x14ac:dyDescent="0.2">
      <c r="A668" t="s">
        <v>6633</v>
      </c>
    </row>
    <row r="669" spans="1:1" x14ac:dyDescent="0.2">
      <c r="A669" t="s">
        <v>6634</v>
      </c>
    </row>
    <row r="670" spans="1:1" x14ac:dyDescent="0.2">
      <c r="A670" t="s">
        <v>6635</v>
      </c>
    </row>
    <row r="671" spans="1:1" x14ac:dyDescent="0.2">
      <c r="A671" t="s">
        <v>6636</v>
      </c>
    </row>
    <row r="672" spans="1:1" x14ac:dyDescent="0.2">
      <c r="A672" t="s">
        <v>7430</v>
      </c>
    </row>
    <row r="673" spans="1:1" x14ac:dyDescent="0.2">
      <c r="A673" t="s">
        <v>7431</v>
      </c>
    </row>
    <row r="674" spans="1:1" x14ac:dyDescent="0.2">
      <c r="A674" t="s">
        <v>6637</v>
      </c>
    </row>
    <row r="675" spans="1:1" x14ac:dyDescent="0.2">
      <c r="A675" t="s">
        <v>6638</v>
      </c>
    </row>
    <row r="676" spans="1:1" x14ac:dyDescent="0.2">
      <c r="A676" t="s">
        <v>6639</v>
      </c>
    </row>
    <row r="677" spans="1:1" x14ac:dyDescent="0.2">
      <c r="A677" t="s">
        <v>6640</v>
      </c>
    </row>
    <row r="678" spans="1:1" x14ac:dyDescent="0.2">
      <c r="A678" t="s">
        <v>6641</v>
      </c>
    </row>
    <row r="679" spans="1:1" x14ac:dyDescent="0.2">
      <c r="A679" t="s">
        <v>6642</v>
      </c>
    </row>
    <row r="680" spans="1:1" x14ac:dyDescent="0.2">
      <c r="A680" t="s">
        <v>6643</v>
      </c>
    </row>
    <row r="681" spans="1:1" x14ac:dyDescent="0.2">
      <c r="A681" t="s">
        <v>6644</v>
      </c>
    </row>
    <row r="682" spans="1:1" x14ac:dyDescent="0.2">
      <c r="A682" t="s">
        <v>6645</v>
      </c>
    </row>
    <row r="683" spans="1:1" x14ac:dyDescent="0.2">
      <c r="A683" t="s">
        <v>6646</v>
      </c>
    </row>
    <row r="684" spans="1:1" x14ac:dyDescent="0.2">
      <c r="A684" t="s">
        <v>6647</v>
      </c>
    </row>
    <row r="685" spans="1:1" x14ac:dyDescent="0.2">
      <c r="A685" t="s">
        <v>6648</v>
      </c>
    </row>
    <row r="686" spans="1:1" x14ac:dyDescent="0.2">
      <c r="A686" t="s">
        <v>6649</v>
      </c>
    </row>
    <row r="687" spans="1:1" x14ac:dyDescent="0.2">
      <c r="A687" t="s">
        <v>6650</v>
      </c>
    </row>
    <row r="688" spans="1:1" x14ac:dyDescent="0.2">
      <c r="A688" t="s">
        <v>6651</v>
      </c>
    </row>
    <row r="689" spans="1:1" x14ac:dyDescent="0.2">
      <c r="A689" t="s">
        <v>6652</v>
      </c>
    </row>
    <row r="690" spans="1:1" x14ac:dyDescent="0.2">
      <c r="A690" t="s">
        <v>6653</v>
      </c>
    </row>
    <row r="691" spans="1:1" x14ac:dyDescent="0.2">
      <c r="A691" t="s">
        <v>6654</v>
      </c>
    </row>
    <row r="692" spans="1:1" x14ac:dyDescent="0.2">
      <c r="A692" t="s">
        <v>6655</v>
      </c>
    </row>
    <row r="693" spans="1:1" x14ac:dyDescent="0.2">
      <c r="A693" t="s">
        <v>6656</v>
      </c>
    </row>
    <row r="694" spans="1:1" x14ac:dyDescent="0.2">
      <c r="A694" t="s">
        <v>6657</v>
      </c>
    </row>
    <row r="695" spans="1:1" x14ac:dyDescent="0.2">
      <c r="A695" t="s">
        <v>6658</v>
      </c>
    </row>
    <row r="696" spans="1:1" x14ac:dyDescent="0.2">
      <c r="A696" t="s">
        <v>6659</v>
      </c>
    </row>
    <row r="697" spans="1:1" x14ac:dyDescent="0.2">
      <c r="A697" t="s">
        <v>6660</v>
      </c>
    </row>
    <row r="698" spans="1:1" x14ac:dyDescent="0.2">
      <c r="A698" t="s">
        <v>6661</v>
      </c>
    </row>
    <row r="699" spans="1:1" x14ac:dyDescent="0.2">
      <c r="A699" t="s">
        <v>6662</v>
      </c>
    </row>
    <row r="700" spans="1:1" x14ac:dyDescent="0.2">
      <c r="A700" t="s">
        <v>6663</v>
      </c>
    </row>
    <row r="701" spans="1:1" x14ac:dyDescent="0.2">
      <c r="A701" t="s">
        <v>6664</v>
      </c>
    </row>
    <row r="702" spans="1:1" x14ac:dyDescent="0.2">
      <c r="A702" t="s">
        <v>6665</v>
      </c>
    </row>
    <row r="703" spans="1:1" x14ac:dyDescent="0.2">
      <c r="A703" t="s">
        <v>6666</v>
      </c>
    </row>
    <row r="704" spans="1:1" x14ac:dyDescent="0.2">
      <c r="A704" t="s">
        <v>6667</v>
      </c>
    </row>
    <row r="705" spans="1:1" x14ac:dyDescent="0.2">
      <c r="A705" t="s">
        <v>6668</v>
      </c>
    </row>
    <row r="706" spans="1:1" x14ac:dyDescent="0.2">
      <c r="A706" t="s">
        <v>6669</v>
      </c>
    </row>
    <row r="707" spans="1:1" x14ac:dyDescent="0.2">
      <c r="A707" t="s">
        <v>6670</v>
      </c>
    </row>
    <row r="708" spans="1:1" x14ac:dyDescent="0.2">
      <c r="A708" t="s">
        <v>6671</v>
      </c>
    </row>
    <row r="709" spans="1:1" x14ac:dyDescent="0.2">
      <c r="A709" t="s">
        <v>6672</v>
      </c>
    </row>
    <row r="710" spans="1:1" x14ac:dyDescent="0.2">
      <c r="A710" t="s">
        <v>6673</v>
      </c>
    </row>
    <row r="711" spans="1:1" x14ac:dyDescent="0.2">
      <c r="A711" t="s">
        <v>6674</v>
      </c>
    </row>
    <row r="712" spans="1:1" x14ac:dyDescent="0.2">
      <c r="A712" t="s">
        <v>6675</v>
      </c>
    </row>
    <row r="713" spans="1:1" x14ac:dyDescent="0.2">
      <c r="A713" t="s">
        <v>7432</v>
      </c>
    </row>
    <row r="714" spans="1:1" x14ac:dyDescent="0.2">
      <c r="A714" t="s">
        <v>6676</v>
      </c>
    </row>
    <row r="715" spans="1:1" x14ac:dyDescent="0.2">
      <c r="A715" t="s">
        <v>6677</v>
      </c>
    </row>
    <row r="716" spans="1:1" x14ac:dyDescent="0.2">
      <c r="A716" t="s">
        <v>6678</v>
      </c>
    </row>
    <row r="717" spans="1:1" x14ac:dyDescent="0.2">
      <c r="A717" t="s">
        <v>6679</v>
      </c>
    </row>
    <row r="718" spans="1:1" x14ac:dyDescent="0.2">
      <c r="A718" t="s">
        <v>6680</v>
      </c>
    </row>
    <row r="719" spans="1:1" x14ac:dyDescent="0.2">
      <c r="A719" t="s">
        <v>6681</v>
      </c>
    </row>
    <row r="720" spans="1:1" x14ac:dyDescent="0.2">
      <c r="A720" t="s">
        <v>6682</v>
      </c>
    </row>
    <row r="721" spans="1:1" x14ac:dyDescent="0.2">
      <c r="A721" t="s">
        <v>6683</v>
      </c>
    </row>
    <row r="722" spans="1:1" x14ac:dyDescent="0.2">
      <c r="A722" t="s">
        <v>6684</v>
      </c>
    </row>
    <row r="723" spans="1:1" x14ac:dyDescent="0.2">
      <c r="A723" t="s">
        <v>7493</v>
      </c>
    </row>
    <row r="724" spans="1:1" x14ac:dyDescent="0.2">
      <c r="A724" t="s">
        <v>6685</v>
      </c>
    </row>
    <row r="725" spans="1:1" x14ac:dyDescent="0.2">
      <c r="A725" t="s">
        <v>7433</v>
      </c>
    </row>
    <row r="726" spans="1:1" x14ac:dyDescent="0.2">
      <c r="A726" t="s">
        <v>6686</v>
      </c>
    </row>
    <row r="727" spans="1:1" x14ac:dyDescent="0.2">
      <c r="A727" t="s">
        <v>6687</v>
      </c>
    </row>
    <row r="728" spans="1:1" x14ac:dyDescent="0.2">
      <c r="A728" t="s">
        <v>6688</v>
      </c>
    </row>
    <row r="729" spans="1:1" x14ac:dyDescent="0.2">
      <c r="A729" t="s">
        <v>6689</v>
      </c>
    </row>
    <row r="730" spans="1:1" x14ac:dyDescent="0.2">
      <c r="A730" t="s">
        <v>6690</v>
      </c>
    </row>
    <row r="731" spans="1:1" x14ac:dyDescent="0.2">
      <c r="A731" t="s">
        <v>6691</v>
      </c>
    </row>
    <row r="732" spans="1:1" x14ac:dyDescent="0.2">
      <c r="A732" t="s">
        <v>6692</v>
      </c>
    </row>
    <row r="733" spans="1:1" x14ac:dyDescent="0.2">
      <c r="A733" t="s">
        <v>6693</v>
      </c>
    </row>
    <row r="734" spans="1:1" x14ac:dyDescent="0.2">
      <c r="A734" t="s">
        <v>6694</v>
      </c>
    </row>
    <row r="735" spans="1:1" x14ac:dyDescent="0.2">
      <c r="A735" t="s">
        <v>6695</v>
      </c>
    </row>
    <row r="736" spans="1:1" x14ac:dyDescent="0.2">
      <c r="A736" t="s">
        <v>6696</v>
      </c>
    </row>
    <row r="737" spans="1:1" x14ac:dyDescent="0.2">
      <c r="A737" t="s">
        <v>6697</v>
      </c>
    </row>
    <row r="738" spans="1:1" x14ac:dyDescent="0.2">
      <c r="A738" t="s">
        <v>6698</v>
      </c>
    </row>
    <row r="739" spans="1:1" x14ac:dyDescent="0.2">
      <c r="A739" t="s">
        <v>6699</v>
      </c>
    </row>
    <row r="740" spans="1:1" x14ac:dyDescent="0.2">
      <c r="A740" t="s">
        <v>6700</v>
      </c>
    </row>
    <row r="741" spans="1:1" x14ac:dyDescent="0.2">
      <c r="A741" t="s">
        <v>6701</v>
      </c>
    </row>
    <row r="742" spans="1:1" x14ac:dyDescent="0.2">
      <c r="A742" t="s">
        <v>6702</v>
      </c>
    </row>
    <row r="743" spans="1:1" x14ac:dyDescent="0.2">
      <c r="A743" t="s">
        <v>6703</v>
      </c>
    </row>
    <row r="744" spans="1:1" x14ac:dyDescent="0.2">
      <c r="A744" t="s">
        <v>6704</v>
      </c>
    </row>
    <row r="745" spans="1:1" x14ac:dyDescent="0.2">
      <c r="A745" t="s">
        <v>6705</v>
      </c>
    </row>
    <row r="746" spans="1:1" x14ac:dyDescent="0.2">
      <c r="A746" t="s">
        <v>6706</v>
      </c>
    </row>
    <row r="747" spans="1:1" x14ac:dyDescent="0.2">
      <c r="A747" t="s">
        <v>6707</v>
      </c>
    </row>
    <row r="748" spans="1:1" x14ac:dyDescent="0.2">
      <c r="A748" t="s">
        <v>6708</v>
      </c>
    </row>
    <row r="749" spans="1:1" x14ac:dyDescent="0.2">
      <c r="A749" t="s">
        <v>6709</v>
      </c>
    </row>
    <row r="750" spans="1:1" x14ac:dyDescent="0.2">
      <c r="A750" t="s">
        <v>6710</v>
      </c>
    </row>
    <row r="751" spans="1:1" x14ac:dyDescent="0.2">
      <c r="A751" t="s">
        <v>6711</v>
      </c>
    </row>
    <row r="752" spans="1:1" x14ac:dyDescent="0.2">
      <c r="A752" t="s">
        <v>6712</v>
      </c>
    </row>
    <row r="753" spans="1:1" x14ac:dyDescent="0.2">
      <c r="A753" t="s">
        <v>6713</v>
      </c>
    </row>
    <row r="754" spans="1:1" x14ac:dyDescent="0.2">
      <c r="A754" t="s">
        <v>6714</v>
      </c>
    </row>
    <row r="755" spans="1:1" x14ac:dyDescent="0.2">
      <c r="A755" t="s">
        <v>6715</v>
      </c>
    </row>
    <row r="756" spans="1:1" x14ac:dyDescent="0.2">
      <c r="A756" t="s">
        <v>6716</v>
      </c>
    </row>
    <row r="757" spans="1:1" x14ac:dyDescent="0.2">
      <c r="A757" t="s">
        <v>6717</v>
      </c>
    </row>
    <row r="758" spans="1:1" x14ac:dyDescent="0.2">
      <c r="A758" t="s">
        <v>6718</v>
      </c>
    </row>
    <row r="759" spans="1:1" x14ac:dyDescent="0.2">
      <c r="A759" t="s">
        <v>6719</v>
      </c>
    </row>
    <row r="760" spans="1:1" x14ac:dyDescent="0.2">
      <c r="A760" t="s">
        <v>6720</v>
      </c>
    </row>
    <row r="761" spans="1:1" x14ac:dyDescent="0.2">
      <c r="A761" t="s">
        <v>6721</v>
      </c>
    </row>
    <row r="762" spans="1:1" x14ac:dyDescent="0.2">
      <c r="A762" t="s">
        <v>6722</v>
      </c>
    </row>
    <row r="763" spans="1:1" x14ac:dyDescent="0.2">
      <c r="A763" t="s">
        <v>6723</v>
      </c>
    </row>
    <row r="764" spans="1:1" x14ac:dyDescent="0.2">
      <c r="A764" t="s">
        <v>7494</v>
      </c>
    </row>
    <row r="765" spans="1:1" x14ac:dyDescent="0.2">
      <c r="A765" t="s">
        <v>6724</v>
      </c>
    </row>
    <row r="766" spans="1:1" x14ac:dyDescent="0.2">
      <c r="A766" t="s">
        <v>6725</v>
      </c>
    </row>
    <row r="767" spans="1:1" x14ac:dyDescent="0.2">
      <c r="A767" t="s">
        <v>6726</v>
      </c>
    </row>
    <row r="768" spans="1:1" x14ac:dyDescent="0.2">
      <c r="A768" t="s">
        <v>6727</v>
      </c>
    </row>
    <row r="769" spans="1:1" x14ac:dyDescent="0.2">
      <c r="A769" t="s">
        <v>6728</v>
      </c>
    </row>
    <row r="770" spans="1:1" x14ac:dyDescent="0.2">
      <c r="A770" t="s">
        <v>6729</v>
      </c>
    </row>
    <row r="771" spans="1:1" x14ac:dyDescent="0.2">
      <c r="A771" t="s">
        <v>6730</v>
      </c>
    </row>
    <row r="772" spans="1:1" x14ac:dyDescent="0.2">
      <c r="A772" t="s">
        <v>6731</v>
      </c>
    </row>
    <row r="773" spans="1:1" x14ac:dyDescent="0.2">
      <c r="A773" t="s">
        <v>6732</v>
      </c>
    </row>
    <row r="774" spans="1:1" x14ac:dyDescent="0.2">
      <c r="A774" t="s">
        <v>6733</v>
      </c>
    </row>
    <row r="775" spans="1:1" x14ac:dyDescent="0.2">
      <c r="A775" t="s">
        <v>6734</v>
      </c>
    </row>
    <row r="776" spans="1:1" x14ac:dyDescent="0.2">
      <c r="A776" t="s">
        <v>6735</v>
      </c>
    </row>
    <row r="777" spans="1:1" x14ac:dyDescent="0.2">
      <c r="A777" t="s">
        <v>6736</v>
      </c>
    </row>
    <row r="778" spans="1:1" x14ac:dyDescent="0.2">
      <c r="A778" t="s">
        <v>6737</v>
      </c>
    </row>
    <row r="779" spans="1:1" x14ac:dyDescent="0.2">
      <c r="A779" t="s">
        <v>6738</v>
      </c>
    </row>
    <row r="780" spans="1:1" x14ac:dyDescent="0.2">
      <c r="A780" t="s">
        <v>6739</v>
      </c>
    </row>
    <row r="781" spans="1:1" x14ac:dyDescent="0.2">
      <c r="A781" t="s">
        <v>6740</v>
      </c>
    </row>
    <row r="782" spans="1:1" x14ac:dyDescent="0.2">
      <c r="A782" t="s">
        <v>6741</v>
      </c>
    </row>
    <row r="783" spans="1:1" x14ac:dyDescent="0.2">
      <c r="A783" t="s">
        <v>6742</v>
      </c>
    </row>
    <row r="784" spans="1:1" x14ac:dyDescent="0.2">
      <c r="A784" t="s">
        <v>6743</v>
      </c>
    </row>
    <row r="785" spans="1:1" x14ac:dyDescent="0.2">
      <c r="A785" t="s">
        <v>6744</v>
      </c>
    </row>
    <row r="786" spans="1:1" x14ac:dyDescent="0.2">
      <c r="A786" t="s">
        <v>6745</v>
      </c>
    </row>
    <row r="787" spans="1:1" x14ac:dyDescent="0.2">
      <c r="A787" t="s">
        <v>6746</v>
      </c>
    </row>
    <row r="788" spans="1:1" x14ac:dyDescent="0.2">
      <c r="A788" t="s">
        <v>6747</v>
      </c>
    </row>
    <row r="789" spans="1:1" x14ac:dyDescent="0.2">
      <c r="A789" t="s">
        <v>6748</v>
      </c>
    </row>
    <row r="790" spans="1:1" x14ac:dyDescent="0.2">
      <c r="A790" t="s">
        <v>6749</v>
      </c>
    </row>
    <row r="791" spans="1:1" x14ac:dyDescent="0.2">
      <c r="A791" t="s">
        <v>6750</v>
      </c>
    </row>
    <row r="792" spans="1:1" x14ac:dyDescent="0.2">
      <c r="A792" t="s">
        <v>6751</v>
      </c>
    </row>
    <row r="793" spans="1:1" x14ac:dyDescent="0.2">
      <c r="A793" t="s">
        <v>6752</v>
      </c>
    </row>
    <row r="794" spans="1:1" x14ac:dyDescent="0.2">
      <c r="A794" t="s">
        <v>6753</v>
      </c>
    </row>
    <row r="795" spans="1:1" x14ac:dyDescent="0.2">
      <c r="A795" t="s">
        <v>6754</v>
      </c>
    </row>
    <row r="796" spans="1:1" x14ac:dyDescent="0.2">
      <c r="A796" t="s">
        <v>6755</v>
      </c>
    </row>
    <row r="797" spans="1:1" x14ac:dyDescent="0.2">
      <c r="A797" t="s">
        <v>6756</v>
      </c>
    </row>
    <row r="798" spans="1:1" x14ac:dyDescent="0.2">
      <c r="A798" t="s">
        <v>6757</v>
      </c>
    </row>
    <row r="799" spans="1:1" x14ac:dyDescent="0.2">
      <c r="A799" t="s">
        <v>6758</v>
      </c>
    </row>
    <row r="800" spans="1:1" x14ac:dyDescent="0.2">
      <c r="A800" t="s">
        <v>6759</v>
      </c>
    </row>
    <row r="801" spans="1:1" x14ac:dyDescent="0.2">
      <c r="A801" t="s">
        <v>6760</v>
      </c>
    </row>
    <row r="802" spans="1:1" x14ac:dyDescent="0.2">
      <c r="A802" t="s">
        <v>6761</v>
      </c>
    </row>
    <row r="803" spans="1:1" x14ac:dyDescent="0.2">
      <c r="A803" t="s">
        <v>6762</v>
      </c>
    </row>
    <row r="804" spans="1:1" x14ac:dyDescent="0.2">
      <c r="A804" t="s">
        <v>6763</v>
      </c>
    </row>
    <row r="805" spans="1:1" x14ac:dyDescent="0.2">
      <c r="A805" t="s">
        <v>6764</v>
      </c>
    </row>
    <row r="806" spans="1:1" x14ac:dyDescent="0.2">
      <c r="A806" t="s">
        <v>6765</v>
      </c>
    </row>
    <row r="807" spans="1:1" x14ac:dyDescent="0.2">
      <c r="A807" t="s">
        <v>6766</v>
      </c>
    </row>
    <row r="808" spans="1:1" x14ac:dyDescent="0.2">
      <c r="A808" t="s">
        <v>6767</v>
      </c>
    </row>
    <row r="809" spans="1:1" x14ac:dyDescent="0.2">
      <c r="A809" t="s">
        <v>6768</v>
      </c>
    </row>
    <row r="810" spans="1:1" x14ac:dyDescent="0.2">
      <c r="A810" t="s">
        <v>7495</v>
      </c>
    </row>
    <row r="811" spans="1:1" x14ac:dyDescent="0.2">
      <c r="A811" t="s">
        <v>6769</v>
      </c>
    </row>
    <row r="812" spans="1:1" x14ac:dyDescent="0.2">
      <c r="A812" t="s">
        <v>6770</v>
      </c>
    </row>
    <row r="813" spans="1:1" x14ac:dyDescent="0.2">
      <c r="A813" t="s">
        <v>6771</v>
      </c>
    </row>
    <row r="814" spans="1:1" x14ac:dyDescent="0.2">
      <c r="A814" t="s">
        <v>6772</v>
      </c>
    </row>
    <row r="815" spans="1:1" x14ac:dyDescent="0.2">
      <c r="A815" t="s">
        <v>6773</v>
      </c>
    </row>
    <row r="816" spans="1:1" x14ac:dyDescent="0.2">
      <c r="A816" t="s">
        <v>6774</v>
      </c>
    </row>
    <row r="817" spans="1:1" x14ac:dyDescent="0.2">
      <c r="A817" t="s">
        <v>6775</v>
      </c>
    </row>
    <row r="818" spans="1:1" x14ac:dyDescent="0.2">
      <c r="A818" t="s">
        <v>6776</v>
      </c>
    </row>
    <row r="819" spans="1:1" x14ac:dyDescent="0.2">
      <c r="A819" t="s">
        <v>6777</v>
      </c>
    </row>
    <row r="820" spans="1:1" x14ac:dyDescent="0.2">
      <c r="A820" t="s">
        <v>6778</v>
      </c>
    </row>
    <row r="821" spans="1:1" x14ac:dyDescent="0.2">
      <c r="A821" t="s">
        <v>6779</v>
      </c>
    </row>
    <row r="822" spans="1:1" x14ac:dyDescent="0.2">
      <c r="A822" t="s">
        <v>6780</v>
      </c>
    </row>
    <row r="823" spans="1:1" x14ac:dyDescent="0.2">
      <c r="A823" t="s">
        <v>6781</v>
      </c>
    </row>
    <row r="824" spans="1:1" x14ac:dyDescent="0.2">
      <c r="A824" t="s">
        <v>6782</v>
      </c>
    </row>
    <row r="825" spans="1:1" x14ac:dyDescent="0.2">
      <c r="A825" t="s">
        <v>6783</v>
      </c>
    </row>
    <row r="826" spans="1:1" x14ac:dyDescent="0.2">
      <c r="A826" t="s">
        <v>6784</v>
      </c>
    </row>
    <row r="827" spans="1:1" x14ac:dyDescent="0.2">
      <c r="A827" t="s">
        <v>6785</v>
      </c>
    </row>
    <row r="828" spans="1:1" x14ac:dyDescent="0.2">
      <c r="A828" t="s">
        <v>6786</v>
      </c>
    </row>
    <row r="829" spans="1:1" x14ac:dyDescent="0.2">
      <c r="A829" t="s">
        <v>6787</v>
      </c>
    </row>
    <row r="830" spans="1:1" x14ac:dyDescent="0.2">
      <c r="A830" t="s">
        <v>6788</v>
      </c>
    </row>
    <row r="831" spans="1:1" x14ac:dyDescent="0.2">
      <c r="A831" t="s">
        <v>6789</v>
      </c>
    </row>
    <row r="832" spans="1:1" x14ac:dyDescent="0.2">
      <c r="A832" t="s">
        <v>6790</v>
      </c>
    </row>
    <row r="833" spans="1:1" x14ac:dyDescent="0.2">
      <c r="A833" t="s">
        <v>6791</v>
      </c>
    </row>
    <row r="834" spans="1:1" x14ac:dyDescent="0.2">
      <c r="A834" t="s">
        <v>6792</v>
      </c>
    </row>
    <row r="835" spans="1:1" x14ac:dyDescent="0.2">
      <c r="A835" t="s">
        <v>6793</v>
      </c>
    </row>
    <row r="836" spans="1:1" x14ac:dyDescent="0.2">
      <c r="A836" t="s">
        <v>6794</v>
      </c>
    </row>
    <row r="837" spans="1:1" x14ac:dyDescent="0.2">
      <c r="A837" t="s">
        <v>6795</v>
      </c>
    </row>
    <row r="838" spans="1:1" x14ac:dyDescent="0.2">
      <c r="A838" t="s">
        <v>6796</v>
      </c>
    </row>
    <row r="839" spans="1:1" x14ac:dyDescent="0.2">
      <c r="A839" t="s">
        <v>6797</v>
      </c>
    </row>
    <row r="840" spans="1:1" x14ac:dyDescent="0.2">
      <c r="A840" t="s">
        <v>6798</v>
      </c>
    </row>
    <row r="841" spans="1:1" x14ac:dyDescent="0.2">
      <c r="A841" t="s">
        <v>6799</v>
      </c>
    </row>
    <row r="842" spans="1:1" x14ac:dyDescent="0.2">
      <c r="A842" t="s">
        <v>6800</v>
      </c>
    </row>
    <row r="843" spans="1:1" x14ac:dyDescent="0.2">
      <c r="A843" t="s">
        <v>6801</v>
      </c>
    </row>
    <row r="844" spans="1:1" x14ac:dyDescent="0.2">
      <c r="A844" t="s">
        <v>6802</v>
      </c>
    </row>
    <row r="845" spans="1:1" x14ac:dyDescent="0.2">
      <c r="A845" t="s">
        <v>6803</v>
      </c>
    </row>
    <row r="846" spans="1:1" x14ac:dyDescent="0.2">
      <c r="A846" t="s">
        <v>6804</v>
      </c>
    </row>
    <row r="847" spans="1:1" x14ac:dyDescent="0.2">
      <c r="A847" t="s">
        <v>6805</v>
      </c>
    </row>
    <row r="848" spans="1:1" x14ac:dyDescent="0.2">
      <c r="A848" t="s">
        <v>6806</v>
      </c>
    </row>
    <row r="849" spans="1:1" x14ac:dyDescent="0.2">
      <c r="A849" t="s">
        <v>6807</v>
      </c>
    </row>
    <row r="850" spans="1:1" x14ac:dyDescent="0.2">
      <c r="A850" t="s">
        <v>6808</v>
      </c>
    </row>
    <row r="851" spans="1:1" x14ac:dyDescent="0.2">
      <c r="A851" t="s">
        <v>6809</v>
      </c>
    </row>
    <row r="852" spans="1:1" x14ac:dyDescent="0.2">
      <c r="A852" t="s">
        <v>6810</v>
      </c>
    </row>
    <row r="853" spans="1:1" x14ac:dyDescent="0.2">
      <c r="A853" t="s">
        <v>6811</v>
      </c>
    </row>
    <row r="854" spans="1:1" x14ac:dyDescent="0.2">
      <c r="A854" t="s">
        <v>6812</v>
      </c>
    </row>
    <row r="855" spans="1:1" x14ac:dyDescent="0.2">
      <c r="A855" t="s">
        <v>6813</v>
      </c>
    </row>
    <row r="856" spans="1:1" x14ac:dyDescent="0.2">
      <c r="A856" t="s">
        <v>6814</v>
      </c>
    </row>
    <row r="857" spans="1:1" x14ac:dyDescent="0.2">
      <c r="A857" t="s">
        <v>6815</v>
      </c>
    </row>
    <row r="858" spans="1:1" x14ac:dyDescent="0.2">
      <c r="A858" t="s">
        <v>6816</v>
      </c>
    </row>
    <row r="859" spans="1:1" x14ac:dyDescent="0.2">
      <c r="A859" t="s">
        <v>6817</v>
      </c>
    </row>
    <row r="860" spans="1:1" x14ac:dyDescent="0.2">
      <c r="A860" t="s">
        <v>7359</v>
      </c>
    </row>
    <row r="861" spans="1:1" x14ac:dyDescent="0.2">
      <c r="A861" t="s">
        <v>6818</v>
      </c>
    </row>
    <row r="862" spans="1:1" x14ac:dyDescent="0.2">
      <c r="A862" t="s">
        <v>6819</v>
      </c>
    </row>
    <row r="863" spans="1:1" x14ac:dyDescent="0.2">
      <c r="A863" t="s">
        <v>6820</v>
      </c>
    </row>
    <row r="864" spans="1:1" x14ac:dyDescent="0.2">
      <c r="A864" t="s">
        <v>6821</v>
      </c>
    </row>
    <row r="865" spans="1:1" x14ac:dyDescent="0.2">
      <c r="A865" t="s">
        <v>6822</v>
      </c>
    </row>
    <row r="866" spans="1:1" x14ac:dyDescent="0.2">
      <c r="A866" t="s">
        <v>6823</v>
      </c>
    </row>
    <row r="867" spans="1:1" x14ac:dyDescent="0.2">
      <c r="A867" t="s">
        <v>6824</v>
      </c>
    </row>
    <row r="868" spans="1:1" x14ac:dyDescent="0.2">
      <c r="A868" t="s">
        <v>6825</v>
      </c>
    </row>
    <row r="869" spans="1:1" x14ac:dyDescent="0.2">
      <c r="A869" t="s">
        <v>6826</v>
      </c>
    </row>
    <row r="870" spans="1:1" x14ac:dyDescent="0.2">
      <c r="A870" t="s">
        <v>6827</v>
      </c>
    </row>
    <row r="871" spans="1:1" x14ac:dyDescent="0.2">
      <c r="A871" t="s">
        <v>6828</v>
      </c>
    </row>
    <row r="872" spans="1:1" x14ac:dyDescent="0.2">
      <c r="A872" t="s">
        <v>6829</v>
      </c>
    </row>
    <row r="873" spans="1:1" x14ac:dyDescent="0.2">
      <c r="A873" t="s">
        <v>6830</v>
      </c>
    </row>
    <row r="874" spans="1:1" x14ac:dyDescent="0.2">
      <c r="A874" t="s">
        <v>6831</v>
      </c>
    </row>
    <row r="875" spans="1:1" x14ac:dyDescent="0.2">
      <c r="A875" t="s">
        <v>6832</v>
      </c>
    </row>
    <row r="876" spans="1:1" x14ac:dyDescent="0.2">
      <c r="A876" t="s">
        <v>6833</v>
      </c>
    </row>
    <row r="877" spans="1:1" x14ac:dyDescent="0.2">
      <c r="A877" t="s">
        <v>6834</v>
      </c>
    </row>
    <row r="878" spans="1:1" x14ac:dyDescent="0.2">
      <c r="A878" t="s">
        <v>6835</v>
      </c>
    </row>
    <row r="879" spans="1:1" x14ac:dyDescent="0.2">
      <c r="A879" t="s">
        <v>6836</v>
      </c>
    </row>
    <row r="880" spans="1:1" x14ac:dyDescent="0.2">
      <c r="A880" t="s">
        <v>6837</v>
      </c>
    </row>
    <row r="881" spans="1:1" x14ac:dyDescent="0.2">
      <c r="A881" t="s">
        <v>6838</v>
      </c>
    </row>
    <row r="882" spans="1:1" x14ac:dyDescent="0.2">
      <c r="A882" t="s">
        <v>6839</v>
      </c>
    </row>
    <row r="883" spans="1:1" x14ac:dyDescent="0.2">
      <c r="A883" t="s">
        <v>6840</v>
      </c>
    </row>
    <row r="884" spans="1:1" x14ac:dyDescent="0.2">
      <c r="A884" t="s">
        <v>6841</v>
      </c>
    </row>
    <row r="885" spans="1:1" x14ac:dyDescent="0.2">
      <c r="A885" t="s">
        <v>6842</v>
      </c>
    </row>
    <row r="886" spans="1:1" x14ac:dyDescent="0.2">
      <c r="A886" t="s">
        <v>6843</v>
      </c>
    </row>
    <row r="887" spans="1:1" x14ac:dyDescent="0.2">
      <c r="A887" t="s">
        <v>6844</v>
      </c>
    </row>
    <row r="888" spans="1:1" x14ac:dyDescent="0.2">
      <c r="A888" t="s">
        <v>6845</v>
      </c>
    </row>
    <row r="889" spans="1:1" x14ac:dyDescent="0.2">
      <c r="A889" t="s">
        <v>6846</v>
      </c>
    </row>
    <row r="890" spans="1:1" x14ac:dyDescent="0.2">
      <c r="A890" t="s">
        <v>6847</v>
      </c>
    </row>
    <row r="891" spans="1:1" x14ac:dyDescent="0.2">
      <c r="A891" t="s">
        <v>6848</v>
      </c>
    </row>
    <row r="892" spans="1:1" x14ac:dyDescent="0.2">
      <c r="A892" t="s">
        <v>6849</v>
      </c>
    </row>
    <row r="893" spans="1:1" x14ac:dyDescent="0.2">
      <c r="A893" t="s">
        <v>6850</v>
      </c>
    </row>
    <row r="894" spans="1:1" x14ac:dyDescent="0.2">
      <c r="A894" t="s">
        <v>6851</v>
      </c>
    </row>
    <row r="895" spans="1:1" x14ac:dyDescent="0.2">
      <c r="A895" t="s">
        <v>6852</v>
      </c>
    </row>
    <row r="896" spans="1:1" x14ac:dyDescent="0.2">
      <c r="A896" t="s">
        <v>6853</v>
      </c>
    </row>
    <row r="897" spans="1:1" x14ac:dyDescent="0.2">
      <c r="A897" t="s">
        <v>6854</v>
      </c>
    </row>
    <row r="898" spans="1:1" x14ac:dyDescent="0.2">
      <c r="A898" t="s">
        <v>6855</v>
      </c>
    </row>
    <row r="899" spans="1:1" x14ac:dyDescent="0.2">
      <c r="A899" t="s">
        <v>6856</v>
      </c>
    </row>
    <row r="900" spans="1:1" x14ac:dyDescent="0.2">
      <c r="A900" t="s">
        <v>6857</v>
      </c>
    </row>
    <row r="901" spans="1:1" x14ac:dyDescent="0.2">
      <c r="A901" t="s">
        <v>6858</v>
      </c>
    </row>
    <row r="902" spans="1:1" x14ac:dyDescent="0.2">
      <c r="A902" t="s">
        <v>6859</v>
      </c>
    </row>
    <row r="903" spans="1:1" x14ac:dyDescent="0.2">
      <c r="A903" t="s">
        <v>6860</v>
      </c>
    </row>
    <row r="904" spans="1:1" x14ac:dyDescent="0.2">
      <c r="A904" t="s">
        <v>6861</v>
      </c>
    </row>
    <row r="905" spans="1:1" x14ac:dyDescent="0.2">
      <c r="A905" t="s">
        <v>6862</v>
      </c>
    </row>
    <row r="906" spans="1:1" x14ac:dyDescent="0.2">
      <c r="A906" t="s">
        <v>6863</v>
      </c>
    </row>
    <row r="907" spans="1:1" x14ac:dyDescent="0.2">
      <c r="A907" t="s">
        <v>6864</v>
      </c>
    </row>
    <row r="908" spans="1:1" x14ac:dyDescent="0.2">
      <c r="A908" t="s">
        <v>6865</v>
      </c>
    </row>
    <row r="909" spans="1:1" x14ac:dyDescent="0.2">
      <c r="A909" t="s">
        <v>6866</v>
      </c>
    </row>
    <row r="910" spans="1:1" x14ac:dyDescent="0.2">
      <c r="A910" t="s">
        <v>6867</v>
      </c>
    </row>
    <row r="911" spans="1:1" x14ac:dyDescent="0.2">
      <c r="A911" t="s">
        <v>6868</v>
      </c>
    </row>
    <row r="912" spans="1:1" x14ac:dyDescent="0.2">
      <c r="A912" t="s">
        <v>6869</v>
      </c>
    </row>
    <row r="913" spans="1:1" x14ac:dyDescent="0.2">
      <c r="A913" t="s">
        <v>6870</v>
      </c>
    </row>
    <row r="914" spans="1:1" x14ac:dyDescent="0.2">
      <c r="A914" t="s">
        <v>6871</v>
      </c>
    </row>
    <row r="915" spans="1:1" x14ac:dyDescent="0.2">
      <c r="A915" t="s">
        <v>6872</v>
      </c>
    </row>
    <row r="916" spans="1:1" x14ac:dyDescent="0.2">
      <c r="A916" t="s">
        <v>6873</v>
      </c>
    </row>
    <row r="917" spans="1:1" x14ac:dyDescent="0.2">
      <c r="A917" t="s">
        <v>6874</v>
      </c>
    </row>
    <row r="918" spans="1:1" x14ac:dyDescent="0.2">
      <c r="A918" t="s">
        <v>6875</v>
      </c>
    </row>
    <row r="919" spans="1:1" x14ac:dyDescent="0.2">
      <c r="A919" t="s">
        <v>6876</v>
      </c>
    </row>
    <row r="920" spans="1:1" x14ac:dyDescent="0.2">
      <c r="A920" t="s">
        <v>6877</v>
      </c>
    </row>
    <row r="921" spans="1:1" x14ac:dyDescent="0.2">
      <c r="A921" t="s">
        <v>6878</v>
      </c>
    </row>
    <row r="922" spans="1:1" x14ac:dyDescent="0.2">
      <c r="A922" t="s">
        <v>6879</v>
      </c>
    </row>
    <row r="923" spans="1:1" x14ac:dyDescent="0.2">
      <c r="A923" t="s">
        <v>6880</v>
      </c>
    </row>
    <row r="924" spans="1:1" x14ac:dyDescent="0.2">
      <c r="A924" t="s">
        <v>6881</v>
      </c>
    </row>
    <row r="925" spans="1:1" x14ac:dyDescent="0.2">
      <c r="A925" t="s">
        <v>6882</v>
      </c>
    </row>
    <row r="926" spans="1:1" x14ac:dyDescent="0.2">
      <c r="A926" t="s">
        <v>6883</v>
      </c>
    </row>
    <row r="927" spans="1:1" x14ac:dyDescent="0.2">
      <c r="A927" t="s">
        <v>6884</v>
      </c>
    </row>
    <row r="928" spans="1:1" x14ac:dyDescent="0.2">
      <c r="A928" t="s">
        <v>6885</v>
      </c>
    </row>
    <row r="929" spans="1:1" x14ac:dyDescent="0.2">
      <c r="A929" t="s">
        <v>6886</v>
      </c>
    </row>
    <row r="930" spans="1:1" x14ac:dyDescent="0.2">
      <c r="A930" t="s">
        <v>6887</v>
      </c>
    </row>
    <row r="931" spans="1:1" x14ac:dyDescent="0.2">
      <c r="A931" t="s">
        <v>6888</v>
      </c>
    </row>
    <row r="932" spans="1:1" x14ac:dyDescent="0.2">
      <c r="A932" t="s">
        <v>6889</v>
      </c>
    </row>
    <row r="933" spans="1:1" x14ac:dyDescent="0.2">
      <c r="A933" t="s">
        <v>6890</v>
      </c>
    </row>
    <row r="934" spans="1:1" x14ac:dyDescent="0.2">
      <c r="A934" t="s">
        <v>6891</v>
      </c>
    </row>
    <row r="935" spans="1:1" x14ac:dyDescent="0.2">
      <c r="A935" t="s">
        <v>6892</v>
      </c>
    </row>
    <row r="936" spans="1:1" x14ac:dyDescent="0.2">
      <c r="A936" t="s">
        <v>6893</v>
      </c>
    </row>
    <row r="937" spans="1:1" x14ac:dyDescent="0.2">
      <c r="A937" t="s">
        <v>6894</v>
      </c>
    </row>
    <row r="938" spans="1:1" x14ac:dyDescent="0.2">
      <c r="A938" t="s">
        <v>6895</v>
      </c>
    </row>
    <row r="939" spans="1:1" x14ac:dyDescent="0.2">
      <c r="A939" t="s">
        <v>6896</v>
      </c>
    </row>
    <row r="940" spans="1:1" x14ac:dyDescent="0.2">
      <c r="A940" t="s">
        <v>6897</v>
      </c>
    </row>
    <row r="941" spans="1:1" x14ac:dyDescent="0.2">
      <c r="A941" t="s">
        <v>6898</v>
      </c>
    </row>
    <row r="942" spans="1:1" x14ac:dyDescent="0.2">
      <c r="A942" t="s">
        <v>6899</v>
      </c>
    </row>
    <row r="943" spans="1:1" x14ac:dyDescent="0.2">
      <c r="A943" t="s">
        <v>6900</v>
      </c>
    </row>
    <row r="944" spans="1:1" x14ac:dyDescent="0.2">
      <c r="A944" t="s">
        <v>6901</v>
      </c>
    </row>
    <row r="945" spans="1:1" x14ac:dyDescent="0.2">
      <c r="A945" t="s">
        <v>6902</v>
      </c>
    </row>
    <row r="946" spans="1:1" x14ac:dyDescent="0.2">
      <c r="A946" t="s">
        <v>6903</v>
      </c>
    </row>
    <row r="947" spans="1:1" x14ac:dyDescent="0.2">
      <c r="A947" t="s">
        <v>6904</v>
      </c>
    </row>
    <row r="948" spans="1:1" x14ac:dyDescent="0.2">
      <c r="A948" t="s">
        <v>6905</v>
      </c>
    </row>
    <row r="949" spans="1:1" x14ac:dyDescent="0.2">
      <c r="A949" t="s">
        <v>6906</v>
      </c>
    </row>
    <row r="950" spans="1:1" x14ac:dyDescent="0.2">
      <c r="A950" t="s">
        <v>6907</v>
      </c>
    </row>
    <row r="951" spans="1:1" x14ac:dyDescent="0.2">
      <c r="A951" t="s">
        <v>6908</v>
      </c>
    </row>
    <row r="952" spans="1:1" x14ac:dyDescent="0.2">
      <c r="A952" t="s">
        <v>6909</v>
      </c>
    </row>
    <row r="953" spans="1:1" x14ac:dyDescent="0.2">
      <c r="A953" t="s">
        <v>6910</v>
      </c>
    </row>
    <row r="954" spans="1:1" x14ac:dyDescent="0.2">
      <c r="A954" t="s">
        <v>6911</v>
      </c>
    </row>
    <row r="955" spans="1:1" x14ac:dyDescent="0.2">
      <c r="A955" t="s">
        <v>6912</v>
      </c>
    </row>
    <row r="956" spans="1:1" x14ac:dyDescent="0.2">
      <c r="A956" t="s">
        <v>6913</v>
      </c>
    </row>
    <row r="957" spans="1:1" x14ac:dyDescent="0.2">
      <c r="A957" t="s">
        <v>6914</v>
      </c>
    </row>
    <row r="958" spans="1:1" x14ac:dyDescent="0.2">
      <c r="A958" t="s">
        <v>6915</v>
      </c>
    </row>
    <row r="959" spans="1:1" x14ac:dyDescent="0.2">
      <c r="A959" t="s">
        <v>6916</v>
      </c>
    </row>
    <row r="960" spans="1:1" x14ac:dyDescent="0.2">
      <c r="A960" t="s">
        <v>6917</v>
      </c>
    </row>
    <row r="961" spans="1:1" x14ac:dyDescent="0.2">
      <c r="A961" t="s">
        <v>6918</v>
      </c>
    </row>
    <row r="962" spans="1:1" x14ac:dyDescent="0.2">
      <c r="A962" t="s">
        <v>6919</v>
      </c>
    </row>
    <row r="963" spans="1:1" x14ac:dyDescent="0.2">
      <c r="A963" t="s">
        <v>6920</v>
      </c>
    </row>
    <row r="964" spans="1:1" x14ac:dyDescent="0.2">
      <c r="A964" t="s">
        <v>6921</v>
      </c>
    </row>
    <row r="965" spans="1:1" x14ac:dyDescent="0.2">
      <c r="A965" t="s">
        <v>6922</v>
      </c>
    </row>
    <row r="966" spans="1:1" x14ac:dyDescent="0.2">
      <c r="A966" t="s">
        <v>6923</v>
      </c>
    </row>
    <row r="967" spans="1:1" x14ac:dyDescent="0.2">
      <c r="A967" t="s">
        <v>6924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4927</v>
      </c>
    </row>
    <row r="2" spans="1:1" x14ac:dyDescent="0.2">
      <c r="A2" t="s">
        <v>4928</v>
      </c>
    </row>
    <row r="3" spans="1:1" x14ac:dyDescent="0.2">
      <c r="A3" t="s">
        <v>4929</v>
      </c>
    </row>
    <row r="4" spans="1:1" x14ac:dyDescent="0.2">
      <c r="A4" t="s">
        <v>4930</v>
      </c>
    </row>
    <row r="5" spans="1:1" x14ac:dyDescent="0.2">
      <c r="A5" t="s">
        <v>4931</v>
      </c>
    </row>
    <row r="6" spans="1:1" x14ac:dyDescent="0.2">
      <c r="A6" t="s">
        <v>4932</v>
      </c>
    </row>
    <row r="7" spans="1:1" x14ac:dyDescent="0.2">
      <c r="A7" t="s">
        <v>4933</v>
      </c>
    </row>
    <row r="8" spans="1:1" x14ac:dyDescent="0.2">
      <c r="A8" t="s">
        <v>4934</v>
      </c>
    </row>
    <row r="9" spans="1:1" x14ac:dyDescent="0.2">
      <c r="A9" t="s">
        <v>4935</v>
      </c>
    </row>
    <row r="10" spans="1:1" x14ac:dyDescent="0.2">
      <c r="A10" t="s">
        <v>4936</v>
      </c>
    </row>
    <row r="11" spans="1:1" x14ac:dyDescent="0.2">
      <c r="A11" t="s">
        <v>4937</v>
      </c>
    </row>
    <row r="12" spans="1:1" x14ac:dyDescent="0.2">
      <c r="A12" t="s">
        <v>4938</v>
      </c>
    </row>
    <row r="13" spans="1:1" x14ac:dyDescent="0.2">
      <c r="A13" t="s">
        <v>4939</v>
      </c>
    </row>
    <row r="14" spans="1:1" x14ac:dyDescent="0.2">
      <c r="A14" t="s">
        <v>4940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880</v>
      </c>
      <c r="B1" s="152" t="s">
        <v>881</v>
      </c>
      <c r="D1" s="152" t="s">
        <v>2749</v>
      </c>
      <c r="E1" s="152" t="s">
        <v>872</v>
      </c>
      <c r="G1" s="155"/>
      <c r="H1" s="152" t="s">
        <v>2749</v>
      </c>
      <c r="I1" s="152" t="s">
        <v>872</v>
      </c>
      <c r="K1" s="152" t="s">
        <v>3493</v>
      </c>
      <c r="L1" s="152" t="s">
        <v>3494</v>
      </c>
      <c r="M1" s="152" t="s">
        <v>115</v>
      </c>
      <c r="P1" s="155" t="s">
        <v>3495</v>
      </c>
    </row>
    <row r="2" spans="1:18" ht="13.5" thickBot="1" x14ac:dyDescent="0.25">
      <c r="A2" s="152" t="s">
        <v>868</v>
      </c>
      <c r="B2" t="b">
        <v>0</v>
      </c>
      <c r="D2" s="152" t="s">
        <v>6932</v>
      </c>
      <c r="E2" s="152" t="s">
        <v>2750</v>
      </c>
      <c r="G2" s="152" t="s">
        <v>3490</v>
      </c>
      <c r="H2" s="291" t="s">
        <v>3483</v>
      </c>
      <c r="I2" s="291" t="s">
        <v>3483</v>
      </c>
      <c r="K2" s="152" t="s">
        <v>3496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869</v>
      </c>
      <c r="B3" t="b">
        <v>1</v>
      </c>
      <c r="D3" s="152" t="s">
        <v>6933</v>
      </c>
      <c r="E3" s="152" t="s">
        <v>2751</v>
      </c>
      <c r="G3" s="152" t="s">
        <v>3487</v>
      </c>
      <c r="H3" s="311" t="s">
        <v>3487</v>
      </c>
      <c r="I3" s="311" t="s">
        <v>3487</v>
      </c>
      <c r="K3" s="152" t="s">
        <v>3496</v>
      </c>
      <c r="L3" s="152" t="s">
        <v>3487</v>
      </c>
      <c r="M3" s="151" t="e">
        <f>P3:R3</f>
        <v>#VALUE!</v>
      </c>
      <c r="N3" s="151"/>
      <c r="O3" s="151"/>
      <c r="P3" s="352" t="s">
        <v>3495</v>
      </c>
      <c r="Q3" s="352" t="s">
        <v>3487</v>
      </c>
      <c r="R3" s="351"/>
    </row>
    <row r="4" spans="1:18" ht="13.5" thickTop="1" x14ac:dyDescent="0.2">
      <c r="A4" s="152" t="s">
        <v>870</v>
      </c>
      <c r="B4" s="152" t="s">
        <v>872</v>
      </c>
      <c r="C4" s="151"/>
      <c r="D4" s="152" t="s">
        <v>6934</v>
      </c>
      <c r="E4" s="152" t="s">
        <v>2752</v>
      </c>
      <c r="G4" s="152" t="s">
        <v>3486</v>
      </c>
      <c r="H4" s="595" t="s">
        <v>3486</v>
      </c>
      <c r="I4" s="595" t="s">
        <v>3486</v>
      </c>
      <c r="K4" s="152" t="s">
        <v>3496</v>
      </c>
      <c r="L4" s="152" t="s">
        <v>3486</v>
      </c>
      <c r="M4" s="151" t="e">
        <f t="shared" ref="M4:M9" si="0">P4:R4</f>
        <v>#VALUE!</v>
      </c>
      <c r="N4" s="151"/>
      <c r="O4" s="151"/>
      <c r="P4" s="597" t="s">
        <v>3495</v>
      </c>
      <c r="Q4" s="597" t="s">
        <v>3486</v>
      </c>
      <c r="R4" s="597"/>
    </row>
    <row r="5" spans="1:18" x14ac:dyDescent="0.2">
      <c r="A5" s="152" t="s">
        <v>871</v>
      </c>
      <c r="B5" s="152" t="s">
        <v>873</v>
      </c>
      <c r="C5" s="151"/>
      <c r="D5" s="152" t="s">
        <v>6935</v>
      </c>
      <c r="E5" s="152" t="s">
        <v>2753</v>
      </c>
      <c r="G5" s="152" t="s">
        <v>3484</v>
      </c>
      <c r="H5" s="565" t="s">
        <v>3484</v>
      </c>
      <c r="I5" s="565" t="s">
        <v>3484</v>
      </c>
      <c r="K5" s="152" t="s">
        <v>3496</v>
      </c>
      <c r="L5" s="152" t="s">
        <v>3484</v>
      </c>
      <c r="M5" s="151" t="e">
        <f t="shared" si="0"/>
        <v>#VALUE!</v>
      </c>
      <c r="N5" s="151"/>
      <c r="O5" s="151"/>
      <c r="P5" s="566" t="s">
        <v>3495</v>
      </c>
      <c r="Q5" s="566" t="s">
        <v>3484</v>
      </c>
      <c r="R5" s="566"/>
    </row>
    <row r="6" spans="1:18" x14ac:dyDescent="0.2">
      <c r="A6" s="152" t="s">
        <v>874</v>
      </c>
      <c r="B6" s="152" t="s">
        <v>3495</v>
      </c>
      <c r="C6" s="151"/>
      <c r="D6" s="152" t="s">
        <v>6936</v>
      </c>
      <c r="E6" s="152" t="s">
        <v>2754</v>
      </c>
      <c r="G6" s="152" t="s">
        <v>3485</v>
      </c>
      <c r="H6" s="596" t="s">
        <v>3485</v>
      </c>
      <c r="I6" s="596" t="s">
        <v>3485</v>
      </c>
      <c r="K6" s="152" t="s">
        <v>3496</v>
      </c>
      <c r="L6" s="152" t="s">
        <v>3485</v>
      </c>
      <c r="M6" s="151" t="e">
        <f t="shared" si="0"/>
        <v>#VALUE!</v>
      </c>
      <c r="N6" s="151"/>
      <c r="O6" s="151"/>
      <c r="P6" s="609" t="s">
        <v>3495</v>
      </c>
      <c r="Q6" s="609" t="s">
        <v>3485</v>
      </c>
      <c r="R6" s="609"/>
    </row>
    <row r="7" spans="1:18" x14ac:dyDescent="0.2">
      <c r="A7" s="152" t="s">
        <v>875</v>
      </c>
      <c r="B7" t="s">
        <v>876</v>
      </c>
      <c r="C7" s="151"/>
      <c r="D7" s="152" t="s">
        <v>6951</v>
      </c>
      <c r="E7" s="152" t="s">
        <v>2755</v>
      </c>
      <c r="G7" s="152" t="s">
        <v>3488</v>
      </c>
      <c r="H7" s="628" t="s">
        <v>3488</v>
      </c>
      <c r="I7" s="628" t="s">
        <v>3488</v>
      </c>
      <c r="K7" s="152" t="s">
        <v>3496</v>
      </c>
      <c r="L7" s="152" t="s">
        <v>3488</v>
      </c>
      <c r="M7" s="151" t="e">
        <f t="shared" si="0"/>
        <v>#VALUE!</v>
      </c>
      <c r="N7" s="151"/>
      <c r="O7" s="151"/>
      <c r="P7" s="629" t="s">
        <v>3495</v>
      </c>
      <c r="Q7" s="629" t="s">
        <v>3488</v>
      </c>
      <c r="R7" s="629"/>
    </row>
    <row r="8" spans="1:18" x14ac:dyDescent="0.2">
      <c r="A8" s="152" t="s">
        <v>877</v>
      </c>
      <c r="B8" s="152" t="s">
        <v>878</v>
      </c>
      <c r="C8" s="151"/>
      <c r="D8" s="152" t="s">
        <v>6937</v>
      </c>
      <c r="E8" s="152" t="s">
        <v>2756</v>
      </c>
      <c r="G8" s="152" t="s">
        <v>3491</v>
      </c>
      <c r="H8" s="292" t="s">
        <v>89</v>
      </c>
      <c r="I8" s="292" t="s">
        <v>89</v>
      </c>
      <c r="K8" s="152" t="s">
        <v>3496</v>
      </c>
      <c r="L8" s="152" t="s">
        <v>3491</v>
      </c>
      <c r="M8" s="151" t="e">
        <f t="shared" si="0"/>
        <v>#VALUE!</v>
      </c>
      <c r="N8" s="151"/>
      <c r="O8" s="151"/>
      <c r="P8" s="309" t="s">
        <v>3495</v>
      </c>
      <c r="Q8" s="309" t="s">
        <v>3491</v>
      </c>
      <c r="R8" s="309"/>
    </row>
    <row r="9" spans="1:18" x14ac:dyDescent="0.2">
      <c r="A9" s="152" t="s">
        <v>879</v>
      </c>
      <c r="B9" t="s">
        <v>4926</v>
      </c>
      <c r="C9" s="151"/>
      <c r="D9" s="152" t="s">
        <v>6938</v>
      </c>
      <c r="E9" s="152" t="s">
        <v>2757</v>
      </c>
      <c r="G9" s="152" t="s">
        <v>3489</v>
      </c>
      <c r="H9" s="293" t="s">
        <v>3489</v>
      </c>
      <c r="I9" s="293" t="s">
        <v>3489</v>
      </c>
      <c r="K9" s="152" t="s">
        <v>3496</v>
      </c>
      <c r="L9" s="152" t="s">
        <v>3489</v>
      </c>
      <c r="M9" s="151" t="e">
        <f t="shared" si="0"/>
        <v>#VALUE!</v>
      </c>
      <c r="N9" s="151"/>
      <c r="O9" s="151"/>
      <c r="P9" s="310" t="s">
        <v>3495</v>
      </c>
      <c r="Q9" s="310" t="s">
        <v>3489</v>
      </c>
      <c r="R9" s="310"/>
    </row>
    <row r="10" spans="1:18" x14ac:dyDescent="0.2">
      <c r="A10" s="152" t="s">
        <v>882</v>
      </c>
      <c r="B10" s="152" t="s">
        <v>6990</v>
      </c>
      <c r="C10" s="151"/>
      <c r="D10" s="152" t="s">
        <v>6939</v>
      </c>
      <c r="E10" s="152" t="s">
        <v>2758</v>
      </c>
      <c r="G10" s="152" t="s">
        <v>4489</v>
      </c>
      <c r="H10" s="434" t="s">
        <v>4489</v>
      </c>
      <c r="I10" s="434" t="s">
        <v>4489</v>
      </c>
      <c r="K10" s="152" t="s">
        <v>3492</v>
      </c>
      <c r="L10" s="152" t="s">
        <v>3490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6940</v>
      </c>
      <c r="E11" s="152" t="s">
        <v>2759</v>
      </c>
      <c r="G11" s="152" t="s">
        <v>3479</v>
      </c>
      <c r="H11" s="435" t="s">
        <v>3479</v>
      </c>
      <c r="I11" s="435" t="s">
        <v>3479</v>
      </c>
      <c r="K11" s="152" t="s">
        <v>3492</v>
      </c>
      <c r="L11" s="152" t="s">
        <v>3487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6941</v>
      </c>
      <c r="E12" s="152" t="s">
        <v>2760</v>
      </c>
      <c r="G12" s="152" t="s">
        <v>3480</v>
      </c>
      <c r="H12" s="436" t="s">
        <v>3480</v>
      </c>
      <c r="I12" s="436" t="s">
        <v>3480</v>
      </c>
      <c r="K12" s="152" t="s">
        <v>3492</v>
      </c>
      <c r="L12" s="152" t="s">
        <v>3486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6942</v>
      </c>
      <c r="E13" s="152" t="s">
        <v>2761</v>
      </c>
      <c r="K13" s="152" t="s">
        <v>3492</v>
      </c>
      <c r="L13" s="152" t="s">
        <v>3484</v>
      </c>
      <c r="M13" s="157" t="e">
        <f>PedGuiMedIV!B1:O5</f>
        <v>#VALUE!</v>
      </c>
    </row>
    <row r="14" spans="1:18" x14ac:dyDescent="0.2">
      <c r="D14" s="152" t="s">
        <v>6943</v>
      </c>
      <c r="E14" s="152" t="s">
        <v>2762</v>
      </c>
      <c r="K14" s="152" t="s">
        <v>3492</v>
      </c>
      <c r="L14" s="152" t="s">
        <v>3485</v>
      </c>
      <c r="M14" t="str">
        <f>PedGuiMedIV!B7:O7</f>
        <v>Adviesdosering</v>
      </c>
    </row>
    <row r="15" spans="1:18" x14ac:dyDescent="0.2">
      <c r="D15" s="152" t="s">
        <v>6944</v>
      </c>
      <c r="E15" s="152" t="s">
        <v>2763</v>
      </c>
      <c r="K15" s="152" t="s">
        <v>3492</v>
      </c>
      <c r="L15" s="152" t="s">
        <v>3488</v>
      </c>
      <c r="M15" s="157" t="e">
        <f>PedGuiMedIV!B35:O42</f>
        <v>#VALUE!</v>
      </c>
    </row>
    <row r="16" spans="1:18" x14ac:dyDescent="0.2">
      <c r="D16" s="152" t="s">
        <v>6945</v>
      </c>
      <c r="E16" s="152" t="s">
        <v>2764</v>
      </c>
      <c r="K16" s="152" t="s">
        <v>3492</v>
      </c>
      <c r="L16" s="152" t="s">
        <v>3491</v>
      </c>
    </row>
    <row r="17" spans="4:13" x14ac:dyDescent="0.2">
      <c r="D17" s="152" t="s">
        <v>6946</v>
      </c>
      <c r="E17" s="152" t="s">
        <v>2765</v>
      </c>
      <c r="K17" s="152" t="s">
        <v>3492</v>
      </c>
      <c r="L17" s="152" t="s">
        <v>3489</v>
      </c>
    </row>
    <row r="18" spans="4:13" x14ac:dyDescent="0.2">
      <c r="D18" s="152" t="s">
        <v>6947</v>
      </c>
      <c r="E18" s="152" t="s">
        <v>5117</v>
      </c>
      <c r="K18" s="152" t="s">
        <v>3497</v>
      </c>
      <c r="L18" s="152" t="s">
        <v>3490</v>
      </c>
      <c r="M18">
        <f>GlobGuiMedDisc!A1</f>
        <v>0</v>
      </c>
    </row>
    <row r="19" spans="4:13" x14ac:dyDescent="0.2">
      <c r="D19" s="152" t="s">
        <v>6948</v>
      </c>
      <c r="E19" s="152" t="s">
        <v>2766</v>
      </c>
      <c r="K19" s="152" t="s">
        <v>3497</v>
      </c>
      <c r="L19" s="152" t="s">
        <v>3487</v>
      </c>
      <c r="M19" t="str">
        <f>GlobGuiMedDisc!E9:T38</f>
        <v/>
      </c>
    </row>
    <row r="20" spans="4:13" x14ac:dyDescent="0.2">
      <c r="D20" t="s">
        <v>5269</v>
      </c>
      <c r="E20" s="152" t="s">
        <v>2767</v>
      </c>
      <c r="H20" s="161"/>
      <c r="K20" s="152" t="s">
        <v>3497</v>
      </c>
      <c r="L20" s="152" t="s">
        <v>3486</v>
      </c>
      <c r="M20">
        <f>GlobGuiMedDisc!D9:D38</f>
        <v>12</v>
      </c>
    </row>
    <row r="21" spans="4:13" x14ac:dyDescent="0.2">
      <c r="D21" t="s">
        <v>5270</v>
      </c>
      <c r="E21" s="152" t="s">
        <v>2768</v>
      </c>
      <c r="K21" s="152" t="s">
        <v>3497</v>
      </c>
      <c r="L21" s="152" t="s">
        <v>3484</v>
      </c>
      <c r="M21" t="e">
        <f>GlobGuiMedDisc!B1:T5</f>
        <v>#VALUE!</v>
      </c>
    </row>
    <row r="22" spans="4:13" x14ac:dyDescent="0.2">
      <c r="D22" t="s">
        <v>5214</v>
      </c>
      <c r="E22" s="152" t="s">
        <v>2769</v>
      </c>
      <c r="K22" s="152" t="s">
        <v>3497</v>
      </c>
      <c r="L22" s="152" t="s">
        <v>3485</v>
      </c>
      <c r="M22" t="str">
        <f>GlobGuiMedDisc!B7:T7</f>
        <v>Route</v>
      </c>
    </row>
    <row r="23" spans="4:13" x14ac:dyDescent="0.2">
      <c r="D23" t="s">
        <v>5271</v>
      </c>
      <c r="E23" s="152" t="s">
        <v>2770</v>
      </c>
      <c r="K23" s="152" t="s">
        <v>3497</v>
      </c>
      <c r="L23" s="152" t="s">
        <v>3488</v>
      </c>
    </row>
    <row r="24" spans="4:13" x14ac:dyDescent="0.2">
      <c r="D24" t="s">
        <v>5272</v>
      </c>
      <c r="E24" s="152" t="s">
        <v>2771</v>
      </c>
      <c r="K24" s="152" t="s">
        <v>3497</v>
      </c>
      <c r="L24" s="152" t="s">
        <v>3491</v>
      </c>
    </row>
    <row r="25" spans="4:13" x14ac:dyDescent="0.2">
      <c r="D25" t="s">
        <v>5273</v>
      </c>
      <c r="E25" s="152" t="s">
        <v>2772</v>
      </c>
      <c r="K25" s="152" t="s">
        <v>3497</v>
      </c>
      <c r="L25" s="152" t="s">
        <v>3489</v>
      </c>
    </row>
    <row r="26" spans="4:13" x14ac:dyDescent="0.2">
      <c r="D26" t="s">
        <v>5274</v>
      </c>
      <c r="E26" s="152" t="s">
        <v>2773</v>
      </c>
      <c r="K26" s="152" t="s">
        <v>3498</v>
      </c>
      <c r="L26" s="152" t="s">
        <v>3490</v>
      </c>
      <c r="M26">
        <f>PedGuiLijnPM!A1</f>
        <v>0</v>
      </c>
    </row>
    <row r="27" spans="4:13" x14ac:dyDescent="0.2">
      <c r="D27" t="s">
        <v>5275</v>
      </c>
      <c r="E27" s="152" t="s">
        <v>5284</v>
      </c>
      <c r="K27" s="152" t="s">
        <v>3498</v>
      </c>
      <c r="L27" s="152" t="s">
        <v>3487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5276</v>
      </c>
      <c r="E28" s="152" t="s">
        <v>2774</v>
      </c>
      <c r="K28" s="152" t="s">
        <v>3498</v>
      </c>
      <c r="L28" s="152" t="s">
        <v>3486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5277</v>
      </c>
      <c r="E29" s="152" t="s">
        <v>2775</v>
      </c>
      <c r="K29" s="152" t="s">
        <v>3498</v>
      </c>
      <c r="L29" s="152" t="s">
        <v>3484</v>
      </c>
      <c r="M29" t="e">
        <f>PedGuiLijnPM!B1:O5</f>
        <v>#VALUE!</v>
      </c>
    </row>
    <row r="30" spans="4:13" x14ac:dyDescent="0.2">
      <c r="D30" t="s">
        <v>5278</v>
      </c>
      <c r="E30" s="152" t="s">
        <v>2776</v>
      </c>
      <c r="K30" s="152" t="s">
        <v>3498</v>
      </c>
      <c r="L30" s="152" t="s">
        <v>3485</v>
      </c>
      <c r="M30" t="e">
        <f>PedGuiLijnPM!B7:O7,PedGuiLijnPM!B19:O19</f>
        <v>#VALUE!</v>
      </c>
    </row>
    <row r="31" spans="4:13" x14ac:dyDescent="0.2">
      <c r="D31" t="s">
        <v>5279</v>
      </c>
      <c r="E31" s="152" t="s">
        <v>2777</v>
      </c>
      <c r="K31" s="152" t="s">
        <v>3498</v>
      </c>
      <c r="L31" s="152" t="s">
        <v>3488</v>
      </c>
    </row>
    <row r="32" spans="4:13" x14ac:dyDescent="0.2">
      <c r="D32" t="s">
        <v>5280</v>
      </c>
      <c r="E32" s="152" t="s">
        <v>2778</v>
      </c>
      <c r="K32" s="152" t="s">
        <v>3498</v>
      </c>
      <c r="L32" s="152" t="s">
        <v>3491</v>
      </c>
    </row>
    <row r="33" spans="4:13" x14ac:dyDescent="0.2">
      <c r="D33" t="s">
        <v>5281</v>
      </c>
      <c r="E33" s="152" t="s">
        <v>2779</v>
      </c>
      <c r="K33" s="152" t="s">
        <v>3498</v>
      </c>
      <c r="L33" s="152" t="s">
        <v>3489</v>
      </c>
    </row>
    <row r="34" spans="4:13" x14ac:dyDescent="0.2">
      <c r="D34" t="s">
        <v>5282</v>
      </c>
      <c r="E34" s="152" t="s">
        <v>2780</v>
      </c>
      <c r="K34" s="152" t="s">
        <v>3499</v>
      </c>
      <c r="L34" s="152" t="s">
        <v>3490</v>
      </c>
      <c r="M34">
        <f>PedGuiEntTPN!A1</f>
        <v>0</v>
      </c>
    </row>
    <row r="35" spans="4:13" x14ac:dyDescent="0.2">
      <c r="D35" t="s">
        <v>5283</v>
      </c>
      <c r="E35" s="152" t="s">
        <v>2781</v>
      </c>
      <c r="K35" s="152" t="s">
        <v>3499</v>
      </c>
      <c r="L35" s="152" t="s">
        <v>3487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2782</v>
      </c>
      <c r="K36" s="152" t="s">
        <v>3499</v>
      </c>
      <c r="L36" s="152" t="s">
        <v>3486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2783</v>
      </c>
      <c r="K37" s="152" t="s">
        <v>3499</v>
      </c>
      <c r="L37" s="152" t="s">
        <v>3484</v>
      </c>
      <c r="M37" t="e">
        <f>PedGuiEntTPN!B1:N5</f>
        <v>#VALUE!</v>
      </c>
    </row>
    <row r="38" spans="4:13" x14ac:dyDescent="0.2">
      <c r="E38" s="152" t="s">
        <v>2784</v>
      </c>
      <c r="K38" s="152" t="s">
        <v>3499</v>
      </c>
      <c r="L38" s="152" t="s">
        <v>3485</v>
      </c>
      <c r="M38" t="e">
        <f>PedGuiEntTPN!B7:N7,PedGuiEntTPN!B20:N20</f>
        <v>#VALUE!</v>
      </c>
    </row>
    <row r="39" spans="4:13" x14ac:dyDescent="0.2">
      <c r="E39" s="152" t="s">
        <v>2785</v>
      </c>
      <c r="K39" s="152" t="s">
        <v>3499</v>
      </c>
      <c r="L39" s="152" t="s">
        <v>3488</v>
      </c>
      <c r="M39" t="e">
        <f>PedGuiEntTPN!B41:N48</f>
        <v>#VALUE!</v>
      </c>
    </row>
    <row r="40" spans="4:13" x14ac:dyDescent="0.2">
      <c r="E40" s="152" t="s">
        <v>5285</v>
      </c>
      <c r="K40" s="152" t="s">
        <v>3499</v>
      </c>
      <c r="L40" s="152" t="s">
        <v>3491</v>
      </c>
    </row>
    <row r="41" spans="4:13" x14ac:dyDescent="0.2">
      <c r="E41" s="152" t="s">
        <v>2786</v>
      </c>
      <c r="K41" s="152" t="s">
        <v>3499</v>
      </c>
      <c r="L41" s="152" t="s">
        <v>3489</v>
      </c>
    </row>
    <row r="42" spans="4:13" x14ac:dyDescent="0.2">
      <c r="E42" s="152" t="s">
        <v>2787</v>
      </c>
      <c r="K42" s="152" t="s">
        <v>3500</v>
      </c>
      <c r="L42" s="152" t="s">
        <v>3490</v>
      </c>
      <c r="M42">
        <f>PedGuiLab!A1</f>
        <v>0</v>
      </c>
    </row>
    <row r="43" spans="4:13" x14ac:dyDescent="0.2">
      <c r="E43" s="152" t="s">
        <v>2788</v>
      </c>
      <c r="K43" s="152" t="s">
        <v>3500</v>
      </c>
      <c r="L43" s="152" t="s">
        <v>3487</v>
      </c>
      <c r="M43" t="str">
        <f>PedGuiLab!D43</f>
        <v/>
      </c>
    </row>
    <row r="44" spans="4:13" x14ac:dyDescent="0.2">
      <c r="E44" s="152" t="s">
        <v>2789</v>
      </c>
      <c r="K44" s="152" t="s">
        <v>3500</v>
      </c>
      <c r="L44" s="152" t="s">
        <v>3486</v>
      </c>
      <c r="M44" t="e">
        <f>PedGuiLab!B9:L9,PedGuiLab!B43:C44</f>
        <v>#VALUE!</v>
      </c>
    </row>
    <row r="45" spans="4:13" x14ac:dyDescent="0.2">
      <c r="E45" s="152" t="s">
        <v>2790</v>
      </c>
      <c r="K45" s="152" t="s">
        <v>3500</v>
      </c>
      <c r="L45" s="152" t="s">
        <v>3484</v>
      </c>
      <c r="M45" t="e">
        <f>PedGuiLab!B1:S5</f>
        <v>#VALUE!</v>
      </c>
    </row>
    <row r="46" spans="4:13" x14ac:dyDescent="0.2">
      <c r="E46" s="152" t="s">
        <v>2791</v>
      </c>
      <c r="K46" s="152" t="s">
        <v>3500</v>
      </c>
      <c r="L46" s="152" t="s">
        <v>3485</v>
      </c>
      <c r="M46">
        <f>PedGuiLab!B7:N7</f>
        <v>0</v>
      </c>
    </row>
    <row r="47" spans="4:13" x14ac:dyDescent="0.2">
      <c r="E47" s="152" t="s">
        <v>2792</v>
      </c>
      <c r="K47" s="152" t="s">
        <v>3500</v>
      </c>
      <c r="L47" s="152" t="s">
        <v>3488</v>
      </c>
    </row>
    <row r="48" spans="4:13" x14ac:dyDescent="0.2">
      <c r="E48" s="152" t="s">
        <v>2793</v>
      </c>
      <c r="K48" s="152" t="s">
        <v>3500</v>
      </c>
      <c r="L48" s="152" t="s">
        <v>3491</v>
      </c>
      <c r="M48" t="e">
        <f>PedGuiLab!B10:I41,PedGuiLab!K10:L41</f>
        <v>#VALUE!</v>
      </c>
    </row>
    <row r="49" spans="5:13" x14ac:dyDescent="0.2">
      <c r="E49" s="152" t="s">
        <v>2794</v>
      </c>
      <c r="K49" s="152" t="s">
        <v>3500</v>
      </c>
      <c r="L49" s="152" t="s">
        <v>3489</v>
      </c>
    </row>
    <row r="50" spans="5:13" x14ac:dyDescent="0.2">
      <c r="E50" s="152" t="s">
        <v>2795</v>
      </c>
      <c r="K50" s="152" t="s">
        <v>3501</v>
      </c>
      <c r="L50" s="152" t="s">
        <v>3490</v>
      </c>
      <c r="M50">
        <f>PedGuiAcuut!A1</f>
        <v>0</v>
      </c>
    </row>
    <row r="51" spans="5:13" x14ac:dyDescent="0.2">
      <c r="E51" s="152" t="s">
        <v>2796</v>
      </c>
      <c r="K51" s="152" t="s">
        <v>3501</v>
      </c>
      <c r="L51" s="152" t="s">
        <v>3487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2797</v>
      </c>
      <c r="K52" s="152" t="s">
        <v>3501</v>
      </c>
      <c r="L52" s="152" t="s">
        <v>3486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2798</v>
      </c>
      <c r="K53" s="152" t="s">
        <v>3501</v>
      </c>
      <c r="L53" s="152" t="s">
        <v>3484</v>
      </c>
      <c r="M53" t="e">
        <f>PedGuiAcuut!B2:G5</f>
        <v>#VALUE!</v>
      </c>
    </row>
    <row r="54" spans="5:13" x14ac:dyDescent="0.2">
      <c r="E54" s="152" t="s">
        <v>2799</v>
      </c>
      <c r="K54" s="152" t="s">
        <v>3501</v>
      </c>
      <c r="L54" s="152" t="s">
        <v>3485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3501</v>
      </c>
      <c r="L55" s="152" t="s">
        <v>3488</v>
      </c>
    </row>
    <row r="56" spans="5:13" x14ac:dyDescent="0.2">
      <c r="K56" s="152" t="s">
        <v>3501</v>
      </c>
      <c r="L56" s="152" t="s">
        <v>3491</v>
      </c>
    </row>
    <row r="57" spans="5:13" x14ac:dyDescent="0.2">
      <c r="K57" s="152" t="s">
        <v>3501</v>
      </c>
      <c r="L57" s="152" t="s">
        <v>3489</v>
      </c>
    </row>
    <row r="58" spans="5:13" x14ac:dyDescent="0.2">
      <c r="K58" s="152" t="s">
        <v>3502</v>
      </c>
      <c r="L58" s="152" t="s">
        <v>3490</v>
      </c>
      <c r="M58">
        <f>PedGuiAfspr!B1</f>
        <v>0</v>
      </c>
    </row>
    <row r="59" spans="5:13" x14ac:dyDescent="0.2">
      <c r="K59" s="152" t="s">
        <v>3502</v>
      </c>
      <c r="L59" s="152" t="s">
        <v>3487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3502</v>
      </c>
      <c r="L60" s="152" t="s">
        <v>3486</v>
      </c>
      <c r="M60" t="e">
        <f>PedGuiAfspr!I10,PedGuiAfspr!G17:J17</f>
        <v>#VALUE!</v>
      </c>
    </row>
    <row r="61" spans="5:13" x14ac:dyDescent="0.2">
      <c r="K61" s="152" t="s">
        <v>3502</v>
      </c>
      <c r="L61" s="152" t="s">
        <v>3484</v>
      </c>
      <c r="M61" t="e">
        <f>PedGuiAfspr!B1:J4</f>
        <v>#VALUE!</v>
      </c>
    </row>
    <row r="62" spans="5:13" x14ac:dyDescent="0.2">
      <c r="K62" s="152" t="s">
        <v>3502</v>
      </c>
      <c r="L62" s="152" t="s">
        <v>3485</v>
      </c>
      <c r="M62" t="e">
        <f>PedGuiAfspr!C6:J6,PedGuiAfspr!C22:J22,PedGuiAfspr!C28:J28</f>
        <v>#VALUE!</v>
      </c>
    </row>
    <row r="63" spans="5:13" x14ac:dyDescent="0.2">
      <c r="K63" s="152" t="s">
        <v>3502</v>
      </c>
      <c r="L63" s="152" t="s">
        <v>3488</v>
      </c>
      <c r="M63" t="e">
        <f>PedGuiAfspr!C37:J41</f>
        <v>#VALUE!</v>
      </c>
    </row>
    <row r="64" spans="5:13" x14ac:dyDescent="0.2">
      <c r="K64" s="152" t="s">
        <v>3502</v>
      </c>
      <c r="L64" s="152" t="s">
        <v>3491</v>
      </c>
    </row>
    <row r="65" spans="11:13" x14ac:dyDescent="0.2">
      <c r="K65" s="152" t="s">
        <v>3502</v>
      </c>
      <c r="L65" s="152" t="s">
        <v>3489</v>
      </c>
    </row>
    <row r="66" spans="11:13" x14ac:dyDescent="0.2">
      <c r="K66" s="152" t="s">
        <v>4258</v>
      </c>
      <c r="L66" s="152" t="s">
        <v>3490</v>
      </c>
      <c r="M66">
        <f>NeoGuiInfB!A1</f>
        <v>0</v>
      </c>
    </row>
    <row r="67" spans="11:13" x14ac:dyDescent="0.2">
      <c r="K67" s="152" t="s">
        <v>4258</v>
      </c>
      <c r="L67" s="152" t="s">
        <v>3487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4258</v>
      </c>
      <c r="L68" s="152" t="s">
        <v>3486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4258</v>
      </c>
      <c r="L69" s="152" t="s">
        <v>3484</v>
      </c>
      <c r="M69" t="e">
        <f>NeoGuiInfB!C9:R12</f>
        <v>#VALUE!</v>
      </c>
    </row>
    <row r="70" spans="11:13" x14ac:dyDescent="0.2">
      <c r="K70" s="152" t="s">
        <v>4258</v>
      </c>
      <c r="L70" s="152" t="s">
        <v>3485</v>
      </c>
      <c r="M70" t="e">
        <f>NeoGuiInfB!C14:R14,NeoGuiInfB!C24:R24,NeoGuiInfB!C45:R45,NeoGuiInfB!C61:R61</f>
        <v>#VALUE!</v>
      </c>
    </row>
    <row r="71" spans="11:13" x14ac:dyDescent="0.2">
      <c r="K71" s="152" t="s">
        <v>4258</v>
      </c>
      <c r="L71" s="152" t="s">
        <v>3488</v>
      </c>
      <c r="M71" t="e">
        <f>NeoGuiInfB!C2:R7</f>
        <v>#VALUE!</v>
      </c>
    </row>
    <row r="72" spans="11:13" x14ac:dyDescent="0.2">
      <c r="K72" s="152" t="s">
        <v>4258</v>
      </c>
      <c r="L72" s="152" t="s">
        <v>3491</v>
      </c>
    </row>
    <row r="73" spans="11:13" x14ac:dyDescent="0.2">
      <c r="K73" s="152" t="s">
        <v>4258</v>
      </c>
      <c r="L73" s="152" t="s">
        <v>3489</v>
      </c>
    </row>
    <row r="74" spans="11:13" x14ac:dyDescent="0.2">
      <c r="K74" s="152" t="s">
        <v>4495</v>
      </c>
      <c r="L74" s="152" t="s">
        <v>3490</v>
      </c>
      <c r="M74">
        <f>NeoGuiAfspr!B1</f>
        <v>0</v>
      </c>
    </row>
    <row r="75" spans="11:13" x14ac:dyDescent="0.2">
      <c r="K75" s="152" t="s">
        <v>4495</v>
      </c>
      <c r="L75" s="152" t="s">
        <v>3487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4495</v>
      </c>
      <c r="L76" s="152" t="s">
        <v>3486</v>
      </c>
      <c r="M76" t="e">
        <f>NeoGuiAfspr!D27,NeoGuiAfspr!F41:G41</f>
        <v>#VALUE!</v>
      </c>
    </row>
    <row r="77" spans="11:13" x14ac:dyDescent="0.2">
      <c r="K77" s="152" t="s">
        <v>4495</v>
      </c>
      <c r="L77" s="152" t="s">
        <v>3484</v>
      </c>
      <c r="M77" t="e">
        <f>NeoGuiAfspr!B1:L4</f>
        <v>#VALUE!</v>
      </c>
    </row>
    <row r="78" spans="11:13" x14ac:dyDescent="0.2">
      <c r="K78" s="152" t="s">
        <v>4495</v>
      </c>
      <c r="L78" s="152" t="s">
        <v>3485</v>
      </c>
      <c r="M78" t="e">
        <f>NeoGuiAfspr!C6:L6,NeoGuiAfspr!C21:F21,NeoGuiAfspr!C34:F34</f>
        <v>#VALUE!</v>
      </c>
    </row>
    <row r="79" spans="11:13" x14ac:dyDescent="0.2">
      <c r="K79" s="152" t="s">
        <v>4495</v>
      </c>
      <c r="L79" s="152" t="s">
        <v>3488</v>
      </c>
      <c r="M79" t="e">
        <f>NeoGuiAfspr!C44:K49</f>
        <v>#VALUE!</v>
      </c>
    </row>
    <row r="80" spans="11:13" x14ac:dyDescent="0.2">
      <c r="K80" s="152" t="s">
        <v>4495</v>
      </c>
      <c r="L80" s="152" t="s">
        <v>3491</v>
      </c>
    </row>
    <row r="81" spans="11:13" x14ac:dyDescent="0.2">
      <c r="K81" s="152" t="s">
        <v>4495</v>
      </c>
      <c r="L81" s="152" t="s">
        <v>3489</v>
      </c>
    </row>
    <row r="82" spans="11:13" x14ac:dyDescent="0.2">
      <c r="K82" s="152" t="s">
        <v>4496</v>
      </c>
      <c r="L82" s="152" t="s">
        <v>3490</v>
      </c>
      <c r="M82">
        <f>NeoGuiLab!A1</f>
        <v>0</v>
      </c>
    </row>
    <row r="83" spans="11:13" x14ac:dyDescent="0.2">
      <c r="K83" s="152" t="s">
        <v>4496</v>
      </c>
      <c r="L83" s="152" t="s">
        <v>3487</v>
      </c>
      <c r="M83" t="str">
        <f>NeoGuiLab!C41</f>
        <v/>
      </c>
    </row>
    <row r="84" spans="11:13" x14ac:dyDescent="0.2">
      <c r="K84" s="152" t="s">
        <v>4496</v>
      </c>
      <c r="L84" s="152" t="s">
        <v>3486</v>
      </c>
      <c r="M84" t="e">
        <f>NeoGuiLab!B41,NeoGuiLab!B8:T8</f>
        <v>#VALUE!</v>
      </c>
    </row>
    <row r="85" spans="11:13" x14ac:dyDescent="0.2">
      <c r="K85" s="152" t="s">
        <v>4496</v>
      </c>
      <c r="L85" s="152" t="s">
        <v>3484</v>
      </c>
      <c r="M85" t="e">
        <f>NeoGuiLab!B1:T4</f>
        <v>#VALUE!</v>
      </c>
    </row>
    <row r="86" spans="11:13" x14ac:dyDescent="0.2">
      <c r="K86" s="152" t="s">
        <v>4496</v>
      </c>
      <c r="L86" s="152" t="s">
        <v>3485</v>
      </c>
      <c r="M86">
        <f>NeoGuiLab!B6:T6</f>
        <v>0</v>
      </c>
    </row>
    <row r="87" spans="11:13" x14ac:dyDescent="0.2">
      <c r="K87" s="152" t="s">
        <v>4496</v>
      </c>
      <c r="L87" s="152" t="s">
        <v>3488</v>
      </c>
    </row>
    <row r="88" spans="11:13" x14ac:dyDescent="0.2">
      <c r="K88" s="152" t="s">
        <v>4496</v>
      </c>
      <c r="L88" s="152" t="s">
        <v>3491</v>
      </c>
      <c r="M88" t="e">
        <f>NeoGuiLab!B9:M40,NeoGuiLab!O9:T40</f>
        <v>#VALUE!</v>
      </c>
    </row>
    <row r="89" spans="11:13" x14ac:dyDescent="0.2">
      <c r="K89" s="152" t="s">
        <v>4496</v>
      </c>
      <c r="L89" s="152" t="s">
        <v>3489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48"/>
  <sheetViews>
    <sheetView showZeros="0" showOutlineSymbols="0" workbookViewId="0">
      <pane ySplit="1" topLeftCell="A707" activePane="bottomLeft" state="frozen"/>
      <selection pane="bottomLeft" activeCell="B684" sqref="B684:B74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885</v>
      </c>
      <c r="B1" t="s">
        <v>883</v>
      </c>
      <c r="C1" t="s">
        <v>884</v>
      </c>
      <c r="D1" t="s">
        <v>1727</v>
      </c>
      <c r="E1" t="s">
        <v>881</v>
      </c>
      <c r="F1" t="s">
        <v>1705</v>
      </c>
      <c r="G1" t="s">
        <v>1724</v>
      </c>
      <c r="H1" t="s">
        <v>1725</v>
      </c>
      <c r="I1" t="s">
        <v>1726</v>
      </c>
    </row>
    <row r="2" spans="1:9" x14ac:dyDescent="0.2">
      <c r="A2" t="s">
        <v>2811</v>
      </c>
      <c r="B2" t="s">
        <v>886</v>
      </c>
      <c r="D2" t="b">
        <f>IFERROR(VLOOKUP(B2,PatData!$A$2:$A$2060,1,),"")&lt;&gt;""</f>
        <v>1</v>
      </c>
      <c r="E2">
        <v>2276313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1222</v>
      </c>
      <c r="B3" t="s">
        <v>887</v>
      </c>
      <c r="D3" t="b">
        <f>IFERROR(VLOOKUP(B3,PatData!$A$2:$A$2060,1,),"")&lt;&gt;""</f>
        <v>1</v>
      </c>
      <c r="E3" t="s">
        <v>6934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2812</v>
      </c>
      <c r="B4" t="s">
        <v>888</v>
      </c>
      <c r="D4" t="b">
        <f>IFERROR(VLOOKUP(B4,PatData!$A$2:$A$2060,1,),"")&lt;&gt;""</f>
        <v>1</v>
      </c>
      <c r="E4" t="s">
        <v>3495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2813</v>
      </c>
      <c r="B5" t="s">
        <v>889</v>
      </c>
      <c r="D5" t="b">
        <f>IFERROR(VLOOKUP(B5,PatData!$A$2:$A$2060,1,),"")&lt;&gt;""</f>
        <v>1</v>
      </c>
      <c r="E5" t="s">
        <v>224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2814</v>
      </c>
      <c r="B6" t="s">
        <v>890</v>
      </c>
      <c r="D6" t="b">
        <f>IFERROR(VLOOKUP(B6,PatData!$A$2:$A$2060,1,),"")&lt;&gt;""</f>
        <v>1</v>
      </c>
      <c r="E6">
        <v>39531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7566</v>
      </c>
      <c r="B7" t="s">
        <v>1525</v>
      </c>
      <c r="D7" t="b">
        <f>IFERROR(VLOOKUP(B7,PatData!$A$2:$A$2060,1,),"")&lt;&gt;""</f>
        <v>0</v>
      </c>
      <c r="E7" t="s">
        <v>885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927</v>
      </c>
      <c r="B8" t="s">
        <v>891</v>
      </c>
      <c r="D8" t="b">
        <f>IFERROR(VLOOKUP(B8,PatData!$A$2:$A$2060,1,),"")&lt;&gt;""</f>
        <v>0</v>
      </c>
      <c r="E8" t="s">
        <v>886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7670</v>
      </c>
      <c r="B9" t="s">
        <v>892</v>
      </c>
      <c r="D9" t="b">
        <f>IFERROR(VLOOKUP(B9,PatData!$A$2:$A$2060,1,),"")&lt;&gt;""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5061</v>
      </c>
      <c r="B10" t="s">
        <v>5078</v>
      </c>
      <c r="D10" t="b">
        <f>IFERROR(VLOOKUP(B10,PatData!$A$2:$A$2060,1,),"")&lt;&gt;""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5062</v>
      </c>
      <c r="B11" t="s">
        <v>5079</v>
      </c>
      <c r="D11" t="b">
        <f>IFERROR(VLOOKUP(B11,PatData!$A$2:$A$2060,1,),"")&lt;&gt;""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5063</v>
      </c>
      <c r="B12" t="s">
        <v>5080</v>
      </c>
      <c r="D12" t="b">
        <f>IFERROR(VLOOKUP(B12,PatData!$A$2:$A$2060,1,),"")&lt;&gt;""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5064</v>
      </c>
      <c r="B13" t="s">
        <v>5081</v>
      </c>
      <c r="D13" t="b">
        <f>IFERROR(VLOOKUP(B13,PatData!$A$2:$A$2060,1,),"")&lt;&gt;""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5065</v>
      </c>
      <c r="B14" t="s">
        <v>5082</v>
      </c>
      <c r="D14" t="b">
        <f>IFERROR(VLOOKUP(B14,PatData!$A$2:$A$2060,1,),"")&lt;&gt;""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5066</v>
      </c>
      <c r="B15" t="s">
        <v>5083</v>
      </c>
      <c r="D15" t="b">
        <f>IFERROR(VLOOKUP(B15,PatData!$A$2:$A$2060,1,),"")&lt;&gt;""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5067</v>
      </c>
      <c r="B16" t="s">
        <v>5084</v>
      </c>
      <c r="D16" t="b">
        <f>IFERROR(VLOOKUP(B16,PatData!$A$2:$A$2060,1,),"")&lt;&gt;""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5068</v>
      </c>
      <c r="B17" t="s">
        <v>5085</v>
      </c>
      <c r="D17" t="b">
        <f>IFERROR(VLOOKUP(B17,PatData!$A$2:$A$2060,1,),"")&lt;&gt;""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5069</v>
      </c>
      <c r="B18" t="s">
        <v>5086</v>
      </c>
      <c r="D18" t="b">
        <f>IFERROR(VLOOKUP(B18,PatData!$A$2:$A$2060,1,),"")&lt;&gt;""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5070</v>
      </c>
      <c r="B19" t="s">
        <v>5087</v>
      </c>
      <c r="D19" t="b">
        <f>IFERROR(VLOOKUP(B19,PatData!$A$2:$A$2060,1,),"")&lt;&gt;""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5071</v>
      </c>
      <c r="B20" t="s">
        <v>5088</v>
      </c>
      <c r="D20" t="b">
        <f>IFERROR(VLOOKUP(B20,PatData!$A$2:$A$2060,1,),"")&lt;&gt;""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5072</v>
      </c>
      <c r="B21" t="s">
        <v>5089</v>
      </c>
      <c r="D21" t="b">
        <f>IFERROR(VLOOKUP(B21,PatData!$A$2:$A$2060,1,),"")&lt;&gt;""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5073</v>
      </c>
      <c r="B22" t="s">
        <v>5090</v>
      </c>
      <c r="D22" t="b">
        <f>IFERROR(VLOOKUP(B22,PatData!$A$2:$A$2060,1,),"")&lt;&gt;""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5074</v>
      </c>
      <c r="B23" t="s">
        <v>5091</v>
      </c>
      <c r="D23" t="b">
        <f>IFERROR(VLOOKUP(B23,PatData!$A$2:$A$2060,1,),"")&lt;&gt;""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3395</v>
      </c>
      <c r="B24" t="s">
        <v>1730</v>
      </c>
      <c r="D24" t="b">
        <f>IFERROR(VLOOKUP(B24,PatData!$A$2:$A$2060,1,),"")&lt;&gt;""</f>
        <v>1</v>
      </c>
      <c r="E24" t="s">
        <v>7694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3396</v>
      </c>
      <c r="B25" t="s">
        <v>1731</v>
      </c>
      <c r="D25" t="b">
        <f>IFERROR(VLOOKUP(B25,PatData!$A$2:$A$2060,1,),"")&lt;&gt;""</f>
        <v>1</v>
      </c>
      <c r="E25" t="s">
        <v>7695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3397</v>
      </c>
      <c r="B26" t="s">
        <v>1732</v>
      </c>
      <c r="D26" t="b">
        <f>IFERROR(VLOOKUP(B26,PatData!$A$2:$A$2060,1,),"")&lt;&gt;""</f>
        <v>1</v>
      </c>
      <c r="E26" t="s">
        <v>7696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3398</v>
      </c>
      <c r="B27" t="s">
        <v>1733</v>
      </c>
      <c r="D27" t="b">
        <f>IFERROR(VLOOKUP(B27,PatData!$A$2:$A$2060,1,),"")&lt;&gt;""</f>
        <v>1</v>
      </c>
      <c r="E27" t="s">
        <v>7710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3399</v>
      </c>
      <c r="B28" t="s">
        <v>1734</v>
      </c>
      <c r="D28" t="b">
        <f>IFERROR(VLOOKUP(B28,PatData!$A$2:$A$2060,1,),"")&lt;&gt;""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3400</v>
      </c>
      <c r="B29" t="s">
        <v>1735</v>
      </c>
      <c r="D29" t="b">
        <f>IFERROR(VLOOKUP(B29,PatData!$A$2:$A$2060,1,),"")&lt;&gt;""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3401</v>
      </c>
      <c r="B30" t="s">
        <v>1736</v>
      </c>
      <c r="D30" t="b">
        <f>IFERROR(VLOOKUP(B30,PatData!$A$2:$A$2060,1,),"")&lt;&gt;""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3402</v>
      </c>
      <c r="B31" t="s">
        <v>1737</v>
      </c>
      <c r="D31" t="b">
        <f>IFERROR(VLOOKUP(B31,PatData!$A$2:$A$2060,1,),"")&lt;&gt;""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3403</v>
      </c>
      <c r="B32" t="s">
        <v>1738</v>
      </c>
      <c r="D32" t="b">
        <f>IFERROR(VLOOKUP(B32,PatData!$A$2:$A$2060,1,),"")&lt;&gt;""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3404</v>
      </c>
      <c r="B33" t="s">
        <v>1739</v>
      </c>
      <c r="D33" t="b">
        <f>IFERROR(VLOOKUP(B33,PatData!$A$2:$A$2060,1,),"")&lt;&gt;""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3405</v>
      </c>
      <c r="B34" t="s">
        <v>1740</v>
      </c>
      <c r="D34" t="b">
        <f>IFERROR(VLOOKUP(B34,PatData!$A$2:$A$2060,1,),"")&lt;&gt;""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3406</v>
      </c>
      <c r="B35" t="s">
        <v>1741</v>
      </c>
      <c r="D35" t="b">
        <f>IFERROR(VLOOKUP(B35,PatData!$A$2:$A$2060,1,),"")&lt;&gt;""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3407</v>
      </c>
      <c r="B36" t="s">
        <v>1742</v>
      </c>
      <c r="D36" t="b">
        <f>IFERROR(VLOOKUP(B36,PatData!$A$2:$A$2060,1,),"")&lt;&gt;""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3408</v>
      </c>
      <c r="B37" t="s">
        <v>1743</v>
      </c>
      <c r="D37" t="b">
        <f>IFERROR(VLOOKUP(B37,PatData!$A$2:$A$2060,1,),"")&lt;&gt;""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3409</v>
      </c>
      <c r="B38" t="s">
        <v>1744</v>
      </c>
      <c r="D38" t="b">
        <f>IFERROR(VLOOKUP(B38,PatData!$A$2:$A$2060,1,),"")&lt;&gt;""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3410</v>
      </c>
      <c r="B39" t="s">
        <v>1745</v>
      </c>
      <c r="D39" t="b">
        <f>IFERROR(VLOOKUP(B39,PatData!$A$2:$A$2060,1,),"")&lt;&gt;""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3411</v>
      </c>
      <c r="B40" t="s">
        <v>1746</v>
      </c>
      <c r="D40" t="b">
        <f>IFERROR(VLOOKUP(B40,PatData!$A$2:$A$2060,1,),"")&lt;&gt;""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3412</v>
      </c>
      <c r="B41" t="s">
        <v>1747</v>
      </c>
      <c r="D41" t="b">
        <f>IFERROR(VLOOKUP(B41,PatData!$A$2:$A$2060,1,),"")&lt;&gt;""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3413</v>
      </c>
      <c r="B42" t="s">
        <v>1748</v>
      </c>
      <c r="D42" t="b">
        <f>IFERROR(VLOOKUP(B42,PatData!$A$2:$A$2060,1,),"")&lt;&gt;""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3414</v>
      </c>
      <c r="B43" t="s">
        <v>1749</v>
      </c>
      <c r="D43" t="b">
        <f>IFERROR(VLOOKUP(B43,PatData!$A$2:$A$2060,1,),"")&lt;&gt;""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3415</v>
      </c>
      <c r="B44" t="s">
        <v>1750</v>
      </c>
      <c r="D44" t="b">
        <f>IFERROR(VLOOKUP(B44,PatData!$A$2:$A$2060,1,),"")&lt;&gt;""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3416</v>
      </c>
      <c r="B45" t="s">
        <v>1751</v>
      </c>
      <c r="D45" t="b">
        <f>IFERROR(VLOOKUP(B45,PatData!$A$2:$A$2060,1,),"")&lt;&gt;""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3417</v>
      </c>
      <c r="B46" t="s">
        <v>1752</v>
      </c>
      <c r="D46" t="b">
        <f>IFERROR(VLOOKUP(B46,PatData!$A$2:$A$2060,1,),"")&lt;&gt;""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3418</v>
      </c>
      <c r="B47" t="s">
        <v>1753</v>
      </c>
      <c r="D47" t="b">
        <f>IFERROR(VLOOKUP(B47,PatData!$A$2:$A$2060,1,),"")&lt;&gt;""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3419</v>
      </c>
      <c r="B48" t="s">
        <v>1754</v>
      </c>
      <c r="D48" t="b">
        <f>IFERROR(VLOOKUP(B48,PatData!$A$2:$A$2060,1,),"")&lt;&gt;""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3420</v>
      </c>
      <c r="B49" t="s">
        <v>1755</v>
      </c>
      <c r="D49" t="b">
        <f>IFERROR(VLOOKUP(B49,PatData!$A$2:$A$2060,1,),"")&lt;&gt;""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3421</v>
      </c>
      <c r="B50" t="s">
        <v>1756</v>
      </c>
      <c r="D50" t="b">
        <f>IFERROR(VLOOKUP(B50,PatData!$A$2:$A$2060,1,),"")&lt;&gt;""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3422</v>
      </c>
      <c r="B51" t="s">
        <v>1757</v>
      </c>
      <c r="D51" t="b">
        <f>IFERROR(VLOOKUP(B51,PatData!$A$2:$A$2060,1,),"")&lt;&gt;""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3423</v>
      </c>
      <c r="B52" t="s">
        <v>1758</v>
      </c>
      <c r="D52" t="b">
        <f>IFERROR(VLOOKUP(B52,PatData!$A$2:$A$2060,1,),"")&lt;&gt;""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3424</v>
      </c>
      <c r="B53" t="s">
        <v>1759</v>
      </c>
      <c r="D53" t="b">
        <f>IFERROR(VLOOKUP(B53,PatData!$A$2:$A$2060,1,),"")&lt;&gt;""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5299</v>
      </c>
      <c r="B54" t="s">
        <v>5300</v>
      </c>
      <c r="D54" t="b">
        <f>IFERROR(VLOOKUP(B54,PatData!$A$2:$A$2060,1,),"")&lt;&gt;""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5301</v>
      </c>
      <c r="B55" t="s">
        <v>5302</v>
      </c>
      <c r="D55" t="b">
        <f>IFERROR(VLOOKUP(B55,PatData!$A$2:$A$2060,1,),"")&lt;&gt;""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5303</v>
      </c>
      <c r="B56" t="s">
        <v>5304</v>
      </c>
      <c r="D56" t="b">
        <f>IFERROR(VLOOKUP(B56,PatData!$A$2:$A$2060,1,),"")&lt;&gt;""</f>
        <v>1</v>
      </c>
      <c r="E56">
        <v>40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5305</v>
      </c>
      <c r="B57" t="s">
        <v>5306</v>
      </c>
      <c r="D57" t="b">
        <f>IFERROR(VLOOKUP(B57,PatData!$A$2:$A$2060,1,),"")&lt;&gt;""</f>
        <v>1</v>
      </c>
      <c r="E57">
        <v>0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5307</v>
      </c>
      <c r="B58" t="s">
        <v>5308</v>
      </c>
      <c r="D58" t="b">
        <f>IFERROR(VLOOKUP(B58,PatData!$A$2:$A$2060,1,),"")&lt;&gt;""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5309</v>
      </c>
      <c r="B59" t="s">
        <v>5310</v>
      </c>
      <c r="D59" t="b">
        <f>IFERROR(VLOOKUP(B59,PatData!$A$2:$A$2060,1,),"")&lt;&gt;""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5311</v>
      </c>
      <c r="B60" t="s">
        <v>5312</v>
      </c>
      <c r="D60" t="b">
        <f>IFERROR(VLOOKUP(B60,PatData!$A$2:$A$2060,1,),"")&lt;&gt;""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5313</v>
      </c>
      <c r="B61" t="s">
        <v>5314</v>
      </c>
      <c r="D61" t="b">
        <f>IFERROR(VLOOKUP(B61,PatData!$A$2:$A$2060,1,),"")&lt;&gt;""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5315</v>
      </c>
      <c r="B62" t="s">
        <v>5316</v>
      </c>
      <c r="D62" t="b">
        <f>IFERROR(VLOOKUP(B62,PatData!$A$2:$A$2060,1,),"")&lt;&gt;""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5317</v>
      </c>
      <c r="B63" t="s">
        <v>5318</v>
      </c>
      <c r="D63" t="b">
        <f>IFERROR(VLOOKUP(B63,PatData!$A$2:$A$2060,1,),"")&lt;&gt;""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5319</v>
      </c>
      <c r="B64" t="s">
        <v>5320</v>
      </c>
      <c r="D64" t="b">
        <f>IFERROR(VLOOKUP(B64,PatData!$A$2:$A$2060,1,),"")&lt;&gt;""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5321</v>
      </c>
      <c r="B65" t="s">
        <v>5322</v>
      </c>
      <c r="D65" t="b">
        <f>IFERROR(VLOOKUP(B65,PatData!$A$2:$A$2060,1,),"")&lt;&gt;""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5323</v>
      </c>
      <c r="B66" t="s">
        <v>5324</v>
      </c>
      <c r="D66" t="b">
        <f>IFERROR(VLOOKUP(B66,PatData!$A$2:$A$2060,1,),"")&lt;&gt;""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5325</v>
      </c>
      <c r="B67" t="s">
        <v>5326</v>
      </c>
      <c r="D67" t="b">
        <f>IFERROR(VLOOKUP(B67,PatData!$A$2:$A$2060,1,),"")&lt;&gt;""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5327</v>
      </c>
      <c r="B68" t="s">
        <v>5328</v>
      </c>
      <c r="D68" t="b">
        <f>IFERROR(VLOOKUP(B68,PatData!$A$2:$A$2060,1,),"")&lt;&gt;""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5329</v>
      </c>
      <c r="B69" t="s">
        <v>5330</v>
      </c>
      <c r="D69" t="b">
        <f>IFERROR(VLOOKUP(B69,PatData!$A$2:$A$2060,1,),"")&lt;&gt;""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5331</v>
      </c>
      <c r="B70" t="s">
        <v>5332</v>
      </c>
      <c r="D70" t="b">
        <f>IFERROR(VLOOKUP(B70,PatData!$A$2:$A$2060,1,),"")&lt;&gt;""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5333</v>
      </c>
      <c r="B71" t="s">
        <v>5334</v>
      </c>
      <c r="D71" t="b">
        <f>IFERROR(VLOOKUP(B71,PatData!$A$2:$A$2060,1,),"")&lt;&gt;""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5335</v>
      </c>
      <c r="B72" t="s">
        <v>5336</v>
      </c>
      <c r="D72" t="b">
        <f>IFERROR(VLOOKUP(B72,PatData!$A$2:$A$2060,1,),"")&lt;&gt;""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5337</v>
      </c>
      <c r="B73" t="s">
        <v>5338</v>
      </c>
      <c r="D73" t="b">
        <f>IFERROR(VLOOKUP(B73,PatData!$A$2:$A$2060,1,),"")&lt;&gt;""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5339</v>
      </c>
      <c r="B74" t="s">
        <v>5340</v>
      </c>
      <c r="D74" t="b">
        <f>IFERROR(VLOOKUP(B74,PatData!$A$2:$A$2060,1,),"")&lt;&gt;""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5341</v>
      </c>
      <c r="B75" t="s">
        <v>5342</v>
      </c>
      <c r="D75" t="b">
        <f>IFERROR(VLOOKUP(B75,PatData!$A$2:$A$2060,1,),"")&lt;&gt;""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5343</v>
      </c>
      <c r="B76" t="s">
        <v>5344</v>
      </c>
      <c r="D76" t="b">
        <f>IFERROR(VLOOKUP(B76,PatData!$A$2:$A$2060,1,),"")&lt;&gt;""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5345</v>
      </c>
      <c r="B77" t="s">
        <v>5346</v>
      </c>
      <c r="D77" t="b">
        <f>IFERROR(VLOOKUP(B77,PatData!$A$2:$A$2060,1,),"")&lt;&gt;""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5347</v>
      </c>
      <c r="B78" t="s">
        <v>5348</v>
      </c>
      <c r="D78" t="b">
        <f>IFERROR(VLOOKUP(B78,PatData!$A$2:$A$2060,1,),"")&lt;&gt;""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5349</v>
      </c>
      <c r="B79" t="s">
        <v>5350</v>
      </c>
      <c r="D79" t="b">
        <f>IFERROR(VLOOKUP(B79,PatData!$A$2:$A$2060,1,),"")&lt;&gt;""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5351</v>
      </c>
      <c r="B80" t="s">
        <v>5352</v>
      </c>
      <c r="D80" t="b">
        <f>IFERROR(VLOOKUP(B80,PatData!$A$2:$A$2060,1,),"")&lt;&gt;""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5353</v>
      </c>
      <c r="B81" t="s">
        <v>5354</v>
      </c>
      <c r="D81" t="b">
        <f>IFERROR(VLOOKUP(B81,PatData!$A$2:$A$2060,1,),"")&lt;&gt;""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5355</v>
      </c>
      <c r="B82" t="s">
        <v>5356</v>
      </c>
      <c r="D82" t="b">
        <f>IFERROR(VLOOKUP(B82,PatData!$A$2:$A$2060,1,),"")&lt;&gt;""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5357</v>
      </c>
      <c r="B83" t="s">
        <v>5358</v>
      </c>
      <c r="D83" t="b">
        <f>IFERROR(VLOOKUP(B83,PatData!$A$2:$A$2060,1,),"")&lt;&gt;""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2815</v>
      </c>
      <c r="B84" t="s">
        <v>1760</v>
      </c>
      <c r="D84" t="b">
        <f>IFERROR(VLOOKUP(B84,PatData!$A$2:$A$2060,1,),"")&lt;&gt;""</f>
        <v>1</v>
      </c>
      <c r="E84" t="s">
        <v>119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2816</v>
      </c>
      <c r="B85" t="s">
        <v>1761</v>
      </c>
      <c r="D85" t="b">
        <f>IFERROR(VLOOKUP(B85,PatData!$A$2:$A$2060,1,),"")&lt;&gt;""</f>
        <v>1</v>
      </c>
      <c r="E85" t="s">
        <v>119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2817</v>
      </c>
      <c r="B86" t="s">
        <v>1762</v>
      </c>
      <c r="D86" t="b">
        <f>IFERROR(VLOOKUP(B86,PatData!$A$2:$A$2060,1,),"")&lt;&gt;""</f>
        <v>1</v>
      </c>
      <c r="E86" t="s">
        <v>119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2818</v>
      </c>
      <c r="B87" t="s">
        <v>1763</v>
      </c>
      <c r="D87" t="b">
        <f>IFERROR(VLOOKUP(B87,PatData!$A$2:$A$2060,1,),"")&lt;&gt;""</f>
        <v>1</v>
      </c>
      <c r="E87" t="s">
        <v>119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2819</v>
      </c>
      <c r="B88" t="s">
        <v>1764</v>
      </c>
      <c r="D88" t="b">
        <f>IFERROR(VLOOKUP(B88,PatData!$A$2:$A$2060,1,),"")&lt;&gt;""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2820</v>
      </c>
      <c r="B89" t="s">
        <v>1765</v>
      </c>
      <c r="D89" t="b">
        <f>IFERROR(VLOOKUP(B89,PatData!$A$2:$A$2060,1,),"")&lt;&gt;""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2821</v>
      </c>
      <c r="B90" t="s">
        <v>1766</v>
      </c>
      <c r="D90" t="b">
        <f>IFERROR(VLOOKUP(B90,PatData!$A$2:$A$2060,1,),"")&lt;&gt;""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2822</v>
      </c>
      <c r="B91" t="s">
        <v>1767</v>
      </c>
      <c r="D91" t="b">
        <f>IFERROR(VLOOKUP(B91,PatData!$A$2:$A$2060,1,),"")&lt;&gt;""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2823</v>
      </c>
      <c r="B92" t="s">
        <v>1768</v>
      </c>
      <c r="D92" t="b">
        <f>IFERROR(VLOOKUP(B92,PatData!$A$2:$A$2060,1,),"")&lt;&gt;""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2824</v>
      </c>
      <c r="B93" t="s">
        <v>1769</v>
      </c>
      <c r="D93" t="b">
        <f>IFERROR(VLOOKUP(B93,PatData!$A$2:$A$2060,1,),"")&lt;&gt;""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2825</v>
      </c>
      <c r="B94" t="s">
        <v>1770</v>
      </c>
      <c r="D94" t="b">
        <f>IFERROR(VLOOKUP(B94,PatData!$A$2:$A$2060,1,),"")&lt;&gt;""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2826</v>
      </c>
      <c r="B95" t="s">
        <v>1771</v>
      </c>
      <c r="D95" t="b">
        <f>IFERROR(VLOOKUP(B95,PatData!$A$2:$A$2060,1,),"")&lt;&gt;""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2827</v>
      </c>
      <c r="B96" t="s">
        <v>1772</v>
      </c>
      <c r="D96" t="b">
        <f>IFERROR(VLOOKUP(B96,PatData!$A$2:$A$2060,1,),"")&lt;&gt;""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2828</v>
      </c>
      <c r="B97" t="s">
        <v>1773</v>
      </c>
      <c r="D97" t="b">
        <f>IFERROR(VLOOKUP(B97,PatData!$A$2:$A$2060,1,),"")&lt;&gt;""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2829</v>
      </c>
      <c r="B98" t="s">
        <v>1774</v>
      </c>
      <c r="D98" t="b">
        <f>IFERROR(VLOOKUP(B98,PatData!$A$2:$A$2060,1,),"")&lt;&gt;""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2830</v>
      </c>
      <c r="B99" t="s">
        <v>1775</v>
      </c>
      <c r="D99" t="b">
        <f>IFERROR(VLOOKUP(B99,PatData!$A$2:$A$2060,1,),"")&lt;&gt;""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2831</v>
      </c>
      <c r="B100" t="s">
        <v>1776</v>
      </c>
      <c r="D100" t="b">
        <f>IFERROR(VLOOKUP(B100,PatData!$A$2:$A$2060,1,),"")&lt;&gt;""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2832</v>
      </c>
      <c r="B101" t="s">
        <v>1777</v>
      </c>
      <c r="D101" t="b">
        <f>IFERROR(VLOOKUP(B101,PatData!$A$2:$A$2060,1,),"")&lt;&gt;""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2833</v>
      </c>
      <c r="B102" t="s">
        <v>1778</v>
      </c>
      <c r="D102" t="b">
        <f>IFERROR(VLOOKUP(B102,PatData!$A$2:$A$2060,1,),"")&lt;&gt;""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2834</v>
      </c>
      <c r="B103" t="s">
        <v>1779</v>
      </c>
      <c r="D103" t="b">
        <f>IFERROR(VLOOKUP(B103,PatData!$A$2:$A$2060,1,),"")&lt;&gt;""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2835</v>
      </c>
      <c r="B104" t="s">
        <v>1780</v>
      </c>
      <c r="D104" t="b">
        <f>IFERROR(VLOOKUP(B104,PatData!$A$2:$A$2060,1,),"")&lt;&gt;""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2836</v>
      </c>
      <c r="B105" t="s">
        <v>1781</v>
      </c>
      <c r="D105" t="b">
        <f>IFERROR(VLOOKUP(B105,PatData!$A$2:$A$2060,1,),"")&lt;&gt;""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2837</v>
      </c>
      <c r="B106" t="s">
        <v>1782</v>
      </c>
      <c r="D106" t="b">
        <f>IFERROR(VLOOKUP(B106,PatData!$A$2:$A$2060,1,),"")&lt;&gt;""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2838</v>
      </c>
      <c r="B107" t="s">
        <v>1783</v>
      </c>
      <c r="D107" t="b">
        <f>IFERROR(VLOOKUP(B107,PatData!$A$2:$A$2060,1,),"")&lt;&gt;""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2839</v>
      </c>
      <c r="B108" t="s">
        <v>1784</v>
      </c>
      <c r="D108" t="b">
        <f>IFERROR(VLOOKUP(B108,PatData!$A$2:$A$2060,1,),"")&lt;&gt;""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2840</v>
      </c>
      <c r="B109" t="s">
        <v>1785</v>
      </c>
      <c r="D109" t="b">
        <f>IFERROR(VLOOKUP(B109,PatData!$A$2:$A$2060,1,),"")&lt;&gt;""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2841</v>
      </c>
      <c r="B110" t="s">
        <v>1786</v>
      </c>
      <c r="D110" t="b">
        <f>IFERROR(VLOOKUP(B110,PatData!$A$2:$A$2060,1,),"")&lt;&gt;""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2842</v>
      </c>
      <c r="B111" t="s">
        <v>1787</v>
      </c>
      <c r="D111" t="b">
        <f>IFERROR(VLOOKUP(B111,PatData!$A$2:$A$2060,1,),"")&lt;&gt;""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2843</v>
      </c>
      <c r="B112" t="s">
        <v>1788</v>
      </c>
      <c r="D112" t="b">
        <f>IFERROR(VLOOKUP(B112,PatData!$A$2:$A$2060,1,),"")&lt;&gt;""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2844</v>
      </c>
      <c r="B113" t="s">
        <v>1789</v>
      </c>
      <c r="D113" t="b">
        <f>IFERROR(VLOOKUP(B113,PatData!$A$2:$A$2060,1,),"")&lt;&gt;""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2845</v>
      </c>
      <c r="B114" t="s">
        <v>1790</v>
      </c>
      <c r="D114" t="b">
        <f>IFERROR(VLOOKUP(B114,PatData!$A$2:$A$2060,1,),"")&lt;&gt;""</f>
        <v>1</v>
      </c>
      <c r="E114">
        <v>2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2846</v>
      </c>
      <c r="B115" t="s">
        <v>1791</v>
      </c>
      <c r="D115" t="b">
        <f>IFERROR(VLOOKUP(B115,PatData!$A$2:$A$2060,1,),"")&lt;&gt;""</f>
        <v>1</v>
      </c>
      <c r="E115">
        <v>40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2847</v>
      </c>
      <c r="B116" t="s">
        <v>1792</v>
      </c>
      <c r="D116" t="b">
        <f>IFERROR(VLOOKUP(B116,PatData!$A$2:$A$2060,1,),"")&lt;&gt;""</f>
        <v>1</v>
      </c>
      <c r="E116"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2848</v>
      </c>
      <c r="B117" t="s">
        <v>1793</v>
      </c>
      <c r="D117" t="b">
        <f>IFERROR(VLOOKUP(B117,PatData!$A$2:$A$2060,1,),"")&lt;&gt;""</f>
        <v>1</v>
      </c>
      <c r="E117">
        <v>2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2849</v>
      </c>
      <c r="B118" t="s">
        <v>1794</v>
      </c>
      <c r="D118" t="b">
        <f>IFERROR(VLOOKUP(B118,PatData!$A$2:$A$2060,1,),"")&lt;&gt;""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2850</v>
      </c>
      <c r="B119" t="s">
        <v>1795</v>
      </c>
      <c r="D119" t="b">
        <f>IFERROR(VLOOKUP(B119,PatData!$A$2:$A$2060,1,),"")&lt;&gt;""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2851</v>
      </c>
      <c r="B120" t="s">
        <v>1796</v>
      </c>
      <c r="D120" t="b">
        <f>IFERROR(VLOOKUP(B120,PatData!$A$2:$A$2060,1,),"")&lt;&gt;""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2852</v>
      </c>
      <c r="B121" t="s">
        <v>1797</v>
      </c>
      <c r="D121" t="b">
        <f>IFERROR(VLOOKUP(B121,PatData!$A$2:$A$2060,1,),"")&lt;&gt;""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2853</v>
      </c>
      <c r="B122" t="s">
        <v>1798</v>
      </c>
      <c r="D122" t="b">
        <f>IFERROR(VLOOKUP(B122,PatData!$A$2:$A$2060,1,),"")&lt;&gt;""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2854</v>
      </c>
      <c r="B123" t="s">
        <v>1799</v>
      </c>
      <c r="D123" t="b">
        <f>IFERROR(VLOOKUP(B123,PatData!$A$2:$A$2060,1,),"")&lt;&gt;""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2855</v>
      </c>
      <c r="B124" t="s">
        <v>1800</v>
      </c>
      <c r="D124" t="b">
        <f>IFERROR(VLOOKUP(B124,PatData!$A$2:$A$2060,1,),"")&lt;&gt;""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2856</v>
      </c>
      <c r="B125" t="s">
        <v>1801</v>
      </c>
      <c r="D125" t="b">
        <f>IFERROR(VLOOKUP(B125,PatData!$A$2:$A$2060,1,),"")&lt;&gt;""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2857</v>
      </c>
      <c r="B126" t="s">
        <v>1802</v>
      </c>
      <c r="D126" t="b">
        <f>IFERROR(VLOOKUP(B126,PatData!$A$2:$A$2060,1,),"")&lt;&gt;""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2858</v>
      </c>
      <c r="B127" t="s">
        <v>1803</v>
      </c>
      <c r="D127" t="b">
        <f>IFERROR(VLOOKUP(B127,PatData!$A$2:$A$2060,1,),"")&lt;&gt;""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2859</v>
      </c>
      <c r="B128" t="s">
        <v>1804</v>
      </c>
      <c r="D128" t="b">
        <f>IFERROR(VLOOKUP(B128,PatData!$A$2:$A$2060,1,),"")&lt;&gt;""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2860</v>
      </c>
      <c r="B129" t="s">
        <v>1805</v>
      </c>
      <c r="D129" t="b">
        <f>IFERROR(VLOOKUP(B129,PatData!$A$2:$A$2060,1,),"")&lt;&gt;""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2861</v>
      </c>
      <c r="B130" t="s">
        <v>1806</v>
      </c>
      <c r="D130" t="b">
        <f>IFERROR(VLOOKUP(B130,PatData!$A$2:$A$2060,1,),"")&lt;&gt;""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2862</v>
      </c>
      <c r="B131" t="s">
        <v>1807</v>
      </c>
      <c r="D131" t="b">
        <f>IFERROR(VLOOKUP(B131,PatData!$A$2:$A$2060,1,),"")&lt;&gt;""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2863</v>
      </c>
      <c r="B132" t="s">
        <v>1808</v>
      </c>
      <c r="D132" t="b">
        <f>IFERROR(VLOOKUP(B132,PatData!$A$2:$A$2060,1,),"")&lt;&gt;""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2864</v>
      </c>
      <c r="B133" t="s">
        <v>1809</v>
      </c>
      <c r="D133" t="b">
        <f>IFERROR(VLOOKUP(B133,PatData!$A$2:$A$2060,1,),"")&lt;&gt;""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2865</v>
      </c>
      <c r="B134" t="s">
        <v>1810</v>
      </c>
      <c r="D134" t="b">
        <f>IFERROR(VLOOKUP(B134,PatData!$A$2:$A$2060,1,),"")&lt;&gt;""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2866</v>
      </c>
      <c r="B135" t="s">
        <v>1811</v>
      </c>
      <c r="D135" t="b">
        <f>IFERROR(VLOOKUP(B135,PatData!$A$2:$A$2060,1,),"")&lt;&gt;""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2867</v>
      </c>
      <c r="B136" t="s">
        <v>1812</v>
      </c>
      <c r="D136" t="b">
        <f>IFERROR(VLOOKUP(B136,PatData!$A$2:$A$2060,1,),"")&lt;&gt;""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2868</v>
      </c>
      <c r="B137" t="s">
        <v>1813</v>
      </c>
      <c r="D137" t="b">
        <f>IFERROR(VLOOKUP(B137,PatData!$A$2:$A$2060,1,),"")&lt;&gt;""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2869</v>
      </c>
      <c r="B138" t="s">
        <v>1814</v>
      </c>
      <c r="D138" t="b">
        <f>IFERROR(VLOOKUP(B138,PatData!$A$2:$A$2060,1,),"")&lt;&gt;""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2870</v>
      </c>
      <c r="B139" t="s">
        <v>1815</v>
      </c>
      <c r="D139" t="b">
        <f>IFERROR(VLOOKUP(B139,PatData!$A$2:$A$2060,1,),"")&lt;&gt;""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2871</v>
      </c>
      <c r="B140" t="s">
        <v>1816</v>
      </c>
      <c r="D140" t="b">
        <f>IFERROR(VLOOKUP(B140,PatData!$A$2:$A$2060,1,),"")&lt;&gt;""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2872</v>
      </c>
      <c r="B141" t="s">
        <v>1817</v>
      </c>
      <c r="D141" t="b">
        <f>IFERROR(VLOOKUP(B141,PatData!$A$2:$A$2060,1,),"")&lt;&gt;""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2873</v>
      </c>
      <c r="B142" t="s">
        <v>1818</v>
      </c>
      <c r="D142" t="b">
        <f>IFERROR(VLOOKUP(B142,PatData!$A$2:$A$2060,1,),"")&lt;&gt;""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2874</v>
      </c>
      <c r="B143" t="s">
        <v>1819</v>
      </c>
      <c r="D143" t="b">
        <f>IFERROR(VLOOKUP(B143,PatData!$A$2:$A$2060,1,),"")&lt;&gt;""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5359</v>
      </c>
      <c r="B144" t="s">
        <v>1820</v>
      </c>
      <c r="D144" t="b">
        <f>IFERROR(VLOOKUP(B144,PatData!$A$2:$A$2060,1,),"")&lt;&gt;""</f>
        <v>1</v>
      </c>
      <c r="E144" t="s">
        <v>7697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5360</v>
      </c>
      <c r="B145" t="s">
        <v>1821</v>
      </c>
      <c r="D145" t="b">
        <f>IFERROR(VLOOKUP(B145,PatData!$A$2:$A$2060,1,),"")&lt;&gt;""</f>
        <v>1</v>
      </c>
      <c r="E145" t="s">
        <v>7698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5361</v>
      </c>
      <c r="B146" t="s">
        <v>1822</v>
      </c>
      <c r="D146" t="b">
        <f>IFERROR(VLOOKUP(B146,PatData!$A$2:$A$2060,1,),"")&lt;&gt;""</f>
        <v>1</v>
      </c>
      <c r="E146" t="s">
        <v>7699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5362</v>
      </c>
      <c r="B147" t="s">
        <v>1823</v>
      </c>
      <c r="D147" t="b">
        <f>IFERROR(VLOOKUP(B147,PatData!$A$2:$A$2060,1,),"")&lt;&gt;""</f>
        <v>1</v>
      </c>
      <c r="E147" t="s">
        <v>7713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5363</v>
      </c>
      <c r="B148" t="s">
        <v>1824</v>
      </c>
      <c r="D148" t="b">
        <f>IFERROR(VLOOKUP(B148,PatData!$A$2:$A$2060,1,),"")&lt;&gt;""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5364</v>
      </c>
      <c r="B149" t="s">
        <v>1825</v>
      </c>
      <c r="D149" t="b">
        <f>IFERROR(VLOOKUP(B149,PatData!$A$2:$A$2060,1,),"")&lt;&gt;""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5365</v>
      </c>
      <c r="B150" t="s">
        <v>1826</v>
      </c>
      <c r="D150" t="b">
        <f>IFERROR(VLOOKUP(B150,PatData!$A$2:$A$2060,1,),"")&lt;&gt;""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5366</v>
      </c>
      <c r="B151" t="s">
        <v>1827</v>
      </c>
      <c r="D151" t="b">
        <f>IFERROR(VLOOKUP(B151,PatData!$A$2:$A$2060,1,),"")&lt;&gt;""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5367</v>
      </c>
      <c r="B152" t="s">
        <v>1828</v>
      </c>
      <c r="D152" t="b">
        <f>IFERROR(VLOOKUP(B152,PatData!$A$2:$A$2060,1,),"")&lt;&gt;""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5368</v>
      </c>
      <c r="B153" t="s">
        <v>1829</v>
      </c>
      <c r="D153" t="b">
        <f>IFERROR(VLOOKUP(B153,PatData!$A$2:$A$2060,1,),"")&lt;&gt;""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5369</v>
      </c>
      <c r="B154" t="s">
        <v>1830</v>
      </c>
      <c r="D154" t="b">
        <f>IFERROR(VLOOKUP(B154,PatData!$A$2:$A$2060,1,),"")&lt;&gt;""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5370</v>
      </c>
      <c r="B155" t="s">
        <v>1831</v>
      </c>
      <c r="D155" t="b">
        <f>IFERROR(VLOOKUP(B155,PatData!$A$2:$A$2060,1,),"")&lt;&gt;""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5371</v>
      </c>
      <c r="B156" t="s">
        <v>1832</v>
      </c>
      <c r="D156" t="b">
        <f>IFERROR(VLOOKUP(B156,PatData!$A$2:$A$2060,1,),"")&lt;&gt;""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5372</v>
      </c>
      <c r="B157" t="s">
        <v>1833</v>
      </c>
      <c r="D157" t="b">
        <f>IFERROR(VLOOKUP(B157,PatData!$A$2:$A$2060,1,),"")&lt;&gt;""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5373</v>
      </c>
      <c r="B158" t="s">
        <v>1834</v>
      </c>
      <c r="D158" t="b">
        <f>IFERROR(VLOOKUP(B158,PatData!$A$2:$A$2060,1,),"")&lt;&gt;""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5374</v>
      </c>
      <c r="B159" t="s">
        <v>1835</v>
      </c>
      <c r="D159" t="b">
        <f>IFERROR(VLOOKUP(B159,PatData!$A$2:$A$2060,1,),"")&lt;&gt;""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5375</v>
      </c>
      <c r="B160" t="s">
        <v>1836</v>
      </c>
      <c r="D160" t="b">
        <f>IFERROR(VLOOKUP(B160,PatData!$A$2:$A$2060,1,),"")&lt;&gt;""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5376</v>
      </c>
      <c r="B161" t="s">
        <v>1837</v>
      </c>
      <c r="D161" t="b">
        <f>IFERROR(VLOOKUP(B161,PatData!$A$2:$A$2060,1,),"")&lt;&gt;""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5377</v>
      </c>
      <c r="B162" t="s">
        <v>1838</v>
      </c>
      <c r="D162" t="b">
        <f>IFERROR(VLOOKUP(B162,PatData!$A$2:$A$2060,1,),"")&lt;&gt;""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5378</v>
      </c>
      <c r="B163" t="s">
        <v>1839</v>
      </c>
      <c r="D163" t="b">
        <f>IFERROR(VLOOKUP(B163,PatData!$A$2:$A$2060,1,),"")&lt;&gt;""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5379</v>
      </c>
      <c r="B164" t="s">
        <v>1840</v>
      </c>
      <c r="D164" t="b">
        <f>IFERROR(VLOOKUP(B164,PatData!$A$2:$A$2060,1,),"")&lt;&gt;""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5380</v>
      </c>
      <c r="B165" t="s">
        <v>1841</v>
      </c>
      <c r="D165" t="b">
        <f>IFERROR(VLOOKUP(B165,PatData!$A$2:$A$2060,1,),"")&lt;&gt;""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5381</v>
      </c>
      <c r="B166" t="s">
        <v>1842</v>
      </c>
      <c r="D166" t="b">
        <f>IFERROR(VLOOKUP(B166,PatData!$A$2:$A$2060,1,),"")&lt;&gt;""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5382</v>
      </c>
      <c r="B167" t="s">
        <v>1843</v>
      </c>
      <c r="D167" t="b">
        <f>IFERROR(VLOOKUP(B167,PatData!$A$2:$A$2060,1,),"")&lt;&gt;""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5383</v>
      </c>
      <c r="B168" t="s">
        <v>1844</v>
      </c>
      <c r="D168" t="b">
        <f>IFERROR(VLOOKUP(B168,PatData!$A$2:$A$2060,1,),"")&lt;&gt;""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5384</v>
      </c>
      <c r="B169" t="s">
        <v>1845</v>
      </c>
      <c r="D169" t="b">
        <f>IFERROR(VLOOKUP(B169,PatData!$A$2:$A$2060,1,),"")&lt;&gt;""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5385</v>
      </c>
      <c r="B170" t="s">
        <v>1846</v>
      </c>
      <c r="D170" t="b">
        <f>IFERROR(VLOOKUP(B170,PatData!$A$2:$A$2060,1,),"")&lt;&gt;""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5386</v>
      </c>
      <c r="B171" t="s">
        <v>1847</v>
      </c>
      <c r="D171" t="b">
        <f>IFERROR(VLOOKUP(B171,PatData!$A$2:$A$2060,1,),"")&lt;&gt;""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5387</v>
      </c>
      <c r="B172" t="s">
        <v>1848</v>
      </c>
      <c r="D172" t="b">
        <f>IFERROR(VLOOKUP(B172,PatData!$A$2:$A$2060,1,),"")&lt;&gt;""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5388</v>
      </c>
      <c r="B173" t="s">
        <v>1849</v>
      </c>
      <c r="D173" t="b">
        <f>IFERROR(VLOOKUP(B173,PatData!$A$2:$A$2060,1,),"")&lt;&gt;""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3085</v>
      </c>
      <c r="B174" t="s">
        <v>5676</v>
      </c>
      <c r="D174" t="b">
        <f>IFERROR(VLOOKUP(B174,PatData!$A$2:$A$2060,1,),"")&lt;&gt;""</f>
        <v>1</v>
      </c>
      <c r="E174">
        <v>6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3086</v>
      </c>
      <c r="B175" t="s">
        <v>5678</v>
      </c>
      <c r="D175" t="b">
        <f>IFERROR(VLOOKUP(B175,PatData!$A$2:$A$2060,1,),"")&lt;&gt;""</f>
        <v>1</v>
      </c>
      <c r="E175">
        <v>4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3087</v>
      </c>
      <c r="B176" t="s">
        <v>5680</v>
      </c>
      <c r="D176" t="b">
        <f>IFERROR(VLOOKUP(B176,PatData!$A$2:$A$2060,1,),"")&lt;&gt;""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3088</v>
      </c>
      <c r="B177" t="s">
        <v>5682</v>
      </c>
      <c r="D177" t="b">
        <f>IFERROR(VLOOKUP(B177,PatData!$A$2:$A$2060,1,),"")&lt;&gt;""</f>
        <v>1</v>
      </c>
      <c r="E177">
        <v>4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3089</v>
      </c>
      <c r="B178" t="s">
        <v>5684</v>
      </c>
      <c r="D178" t="b">
        <f>IFERROR(VLOOKUP(B178,PatData!$A$2:$A$2060,1,),"")&lt;&gt;""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3090</v>
      </c>
      <c r="B179" t="s">
        <v>5686</v>
      </c>
      <c r="D179" t="b">
        <f>IFERROR(VLOOKUP(B179,PatData!$A$2:$A$2060,1,),"")&lt;&gt;""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3091</v>
      </c>
      <c r="B180" t="s">
        <v>5688</v>
      </c>
      <c r="D180" t="b">
        <f>IFERROR(VLOOKUP(B180,PatData!$A$2:$A$2060,1,),"")&lt;&gt;""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3092</v>
      </c>
      <c r="B181" t="s">
        <v>5690</v>
      </c>
      <c r="D181" t="b">
        <f>IFERROR(VLOOKUP(B181,PatData!$A$2:$A$2060,1,),"")&lt;&gt;""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3093</v>
      </c>
      <c r="B182" t="s">
        <v>5692</v>
      </c>
      <c r="D182" t="b">
        <f>IFERROR(VLOOKUP(B182,PatData!$A$2:$A$2060,1,),"")&lt;&gt;""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3094</v>
      </c>
      <c r="B183" t="s">
        <v>5694</v>
      </c>
      <c r="D183" t="b">
        <f>IFERROR(VLOOKUP(B183,PatData!$A$2:$A$2060,1,),"")&lt;&gt;""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3095</v>
      </c>
      <c r="B184" t="s">
        <v>5696</v>
      </c>
      <c r="D184" t="b">
        <f>IFERROR(VLOOKUP(B184,PatData!$A$2:$A$2060,1,),"")&lt;&gt;""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3096</v>
      </c>
      <c r="B185" t="s">
        <v>5698</v>
      </c>
      <c r="D185" t="b">
        <f>IFERROR(VLOOKUP(B185,PatData!$A$2:$A$2060,1,),"")&lt;&gt;""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3097</v>
      </c>
      <c r="B186" t="s">
        <v>5700</v>
      </c>
      <c r="D186" t="b">
        <f>IFERROR(VLOOKUP(B186,PatData!$A$2:$A$2060,1,),"")&lt;&gt;""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3098</v>
      </c>
      <c r="B187" t="s">
        <v>5702</v>
      </c>
      <c r="D187" t="b">
        <f>IFERROR(VLOOKUP(B187,PatData!$A$2:$A$2060,1,),"")&lt;&gt;""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3099</v>
      </c>
      <c r="B188" t="s">
        <v>5704</v>
      </c>
      <c r="D188" t="b">
        <f>IFERROR(VLOOKUP(B188,PatData!$A$2:$A$2060,1,),"")&lt;&gt;""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3100</v>
      </c>
      <c r="B189" t="s">
        <v>5706</v>
      </c>
      <c r="D189" t="b">
        <f>IFERROR(VLOOKUP(B189,PatData!$A$2:$A$2060,1,),"")&lt;&gt;""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3101</v>
      </c>
      <c r="B190" t="s">
        <v>5708</v>
      </c>
      <c r="D190" t="b">
        <f>IFERROR(VLOOKUP(B190,PatData!$A$2:$A$2060,1,),"")&lt;&gt;""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3102</v>
      </c>
      <c r="B191" t="s">
        <v>5710</v>
      </c>
      <c r="D191" t="b">
        <f>IFERROR(VLOOKUP(B191,PatData!$A$2:$A$2060,1,),"")&lt;&gt;""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3103</v>
      </c>
      <c r="B192" t="s">
        <v>5712</v>
      </c>
      <c r="D192" t="b">
        <f>IFERROR(VLOOKUP(B192,PatData!$A$2:$A$2060,1,),"")&lt;&gt;""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3104</v>
      </c>
      <c r="B193" t="s">
        <v>5714</v>
      </c>
      <c r="D193" t="b">
        <f>IFERROR(VLOOKUP(B193,PatData!$A$2:$A$2060,1,),"")&lt;&gt;""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3105</v>
      </c>
      <c r="B194" t="s">
        <v>5716</v>
      </c>
      <c r="D194" t="b">
        <f>IFERROR(VLOOKUP(B194,PatData!$A$2:$A$2060,1,),"")&lt;&gt;""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3106</v>
      </c>
      <c r="B195" t="s">
        <v>5718</v>
      </c>
      <c r="D195" t="b">
        <f>IFERROR(VLOOKUP(B195,PatData!$A$2:$A$2060,1,),"")&lt;&gt;""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3107</v>
      </c>
      <c r="B196" t="s">
        <v>5720</v>
      </c>
      <c r="D196" t="b">
        <f>IFERROR(VLOOKUP(B196,PatData!$A$2:$A$2060,1,),"")&lt;&gt;""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3108</v>
      </c>
      <c r="B197" t="s">
        <v>5722</v>
      </c>
      <c r="D197" t="b">
        <f>IFERROR(VLOOKUP(B197,PatData!$A$2:$A$2060,1,),"")&lt;&gt;""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3109</v>
      </c>
      <c r="B198" t="s">
        <v>5724</v>
      </c>
      <c r="D198" t="b">
        <f>IFERROR(VLOOKUP(B198,PatData!$A$2:$A$2060,1,),"")&lt;&gt;""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3110</v>
      </c>
      <c r="B199" t="s">
        <v>5726</v>
      </c>
      <c r="D199" t="b">
        <f>IFERROR(VLOOKUP(B199,PatData!$A$2:$A$2060,1,),"")&lt;&gt;""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3111</v>
      </c>
      <c r="B200" t="s">
        <v>5728</v>
      </c>
      <c r="D200" t="b">
        <f>IFERROR(VLOOKUP(B200,PatData!$A$2:$A$2060,1,),"")&lt;&gt;""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3112</v>
      </c>
      <c r="B201" t="s">
        <v>5730</v>
      </c>
      <c r="D201" t="b">
        <f>IFERROR(VLOOKUP(B201,PatData!$A$2:$A$2060,1,),"")&lt;&gt;""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3113</v>
      </c>
      <c r="B202" t="s">
        <v>5732</v>
      </c>
      <c r="D202" t="b">
        <f>IFERROR(VLOOKUP(B202,PatData!$A$2:$A$2060,1,),"")&lt;&gt;""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3114</v>
      </c>
      <c r="B203" t="s">
        <v>5734</v>
      </c>
      <c r="D203" t="b">
        <f>IFERROR(VLOOKUP(B203,PatData!$A$2:$A$2060,1,),"")&lt;&gt;""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5675</v>
      </c>
      <c r="B204" t="s">
        <v>5945</v>
      </c>
      <c r="D204" t="b">
        <f>IFERROR(VLOOKUP(B204,PatData!$A$2:$A$2060,1,),"")&lt;&gt;""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5677</v>
      </c>
      <c r="B205" t="s">
        <v>5946</v>
      </c>
      <c r="D205" t="b">
        <f>IFERROR(VLOOKUP(B205,PatData!$A$2:$A$2060,1,),"")&lt;&gt;""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5679</v>
      </c>
      <c r="B206" t="s">
        <v>5947</v>
      </c>
      <c r="D206" t="b">
        <f>IFERROR(VLOOKUP(B206,PatData!$A$2:$A$2060,1,),"")&lt;&gt;""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5681</v>
      </c>
      <c r="B207" t="s">
        <v>5948</v>
      </c>
      <c r="D207" t="b">
        <f>IFERROR(VLOOKUP(B207,PatData!$A$2:$A$2060,1,),"")&lt;&gt;""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5683</v>
      </c>
      <c r="B208" t="s">
        <v>5949</v>
      </c>
      <c r="D208" t="b">
        <f>IFERROR(VLOOKUP(B208,PatData!$A$2:$A$2060,1,),"")&lt;&gt;""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5685</v>
      </c>
      <c r="B209" t="s">
        <v>5950</v>
      </c>
      <c r="D209" t="b">
        <f>IFERROR(VLOOKUP(B209,PatData!$A$2:$A$2060,1,),"")&lt;&gt;""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5687</v>
      </c>
      <c r="B210" t="s">
        <v>5951</v>
      </c>
      <c r="D210" t="b">
        <f>IFERROR(VLOOKUP(B210,PatData!$A$2:$A$2060,1,),"")&lt;&gt;""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5689</v>
      </c>
      <c r="B211" t="s">
        <v>5952</v>
      </c>
      <c r="D211" t="b">
        <f>IFERROR(VLOOKUP(B211,PatData!$A$2:$A$2060,1,),"")&lt;&gt;""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5691</v>
      </c>
      <c r="B212" t="s">
        <v>5953</v>
      </c>
      <c r="D212" t="b">
        <f>IFERROR(VLOOKUP(B212,PatData!$A$2:$A$2060,1,),"")&lt;&gt;""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5693</v>
      </c>
      <c r="B213" t="s">
        <v>5954</v>
      </c>
      <c r="D213" t="b">
        <f>IFERROR(VLOOKUP(B213,PatData!$A$2:$A$2060,1,),"")&lt;&gt;""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5695</v>
      </c>
      <c r="B214" t="s">
        <v>5955</v>
      </c>
      <c r="D214" t="b">
        <f>IFERROR(VLOOKUP(B214,PatData!$A$2:$A$2060,1,),"")&lt;&gt;""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5697</v>
      </c>
      <c r="B215" t="s">
        <v>5956</v>
      </c>
      <c r="D215" t="b">
        <f>IFERROR(VLOOKUP(B215,PatData!$A$2:$A$2060,1,),"")&lt;&gt;""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5699</v>
      </c>
      <c r="B216" t="s">
        <v>5957</v>
      </c>
      <c r="D216" t="b">
        <f>IFERROR(VLOOKUP(B216,PatData!$A$2:$A$2060,1,),"")&lt;&gt;""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5701</v>
      </c>
      <c r="B217" t="s">
        <v>5958</v>
      </c>
      <c r="D217" t="b">
        <f>IFERROR(VLOOKUP(B217,PatData!$A$2:$A$2060,1,),"")&lt;&gt;""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5703</v>
      </c>
      <c r="B218" t="s">
        <v>5959</v>
      </c>
      <c r="D218" t="b">
        <f>IFERROR(VLOOKUP(B218,PatData!$A$2:$A$2060,1,),"")&lt;&gt;""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5705</v>
      </c>
      <c r="B219" t="s">
        <v>5960</v>
      </c>
      <c r="D219" t="b">
        <f>IFERROR(VLOOKUP(B219,PatData!$A$2:$A$2060,1,),"")&lt;&gt;""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5707</v>
      </c>
      <c r="B220" t="s">
        <v>5961</v>
      </c>
      <c r="D220" t="b">
        <f>IFERROR(VLOOKUP(B220,PatData!$A$2:$A$2060,1,),"")&lt;&gt;""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5709</v>
      </c>
      <c r="B221" t="s">
        <v>5962</v>
      </c>
      <c r="D221" t="b">
        <f>IFERROR(VLOOKUP(B221,PatData!$A$2:$A$2060,1,),"")&lt;&gt;""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5711</v>
      </c>
      <c r="B222" t="s">
        <v>5963</v>
      </c>
      <c r="D222" t="b">
        <f>IFERROR(VLOOKUP(B222,PatData!$A$2:$A$2060,1,),"")&lt;&gt;""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5713</v>
      </c>
      <c r="B223" t="s">
        <v>5964</v>
      </c>
      <c r="D223" t="b">
        <f>IFERROR(VLOOKUP(B223,PatData!$A$2:$A$2060,1,),"")&lt;&gt;""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5715</v>
      </c>
      <c r="B224" t="s">
        <v>5965</v>
      </c>
      <c r="D224" t="b">
        <f>IFERROR(VLOOKUP(B224,PatData!$A$2:$A$2060,1,),"")&lt;&gt;""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5717</v>
      </c>
      <c r="B225" t="s">
        <v>5966</v>
      </c>
      <c r="D225" t="b">
        <f>IFERROR(VLOOKUP(B225,PatData!$A$2:$A$2060,1,),"")&lt;&gt;""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5719</v>
      </c>
      <c r="B226" t="s">
        <v>5967</v>
      </c>
      <c r="D226" t="b">
        <f>IFERROR(VLOOKUP(B226,PatData!$A$2:$A$2060,1,),"")&lt;&gt;""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5721</v>
      </c>
      <c r="B227" t="s">
        <v>5968</v>
      </c>
      <c r="D227" t="b">
        <f>IFERROR(VLOOKUP(B227,PatData!$A$2:$A$2060,1,),"")&lt;&gt;""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5723</v>
      </c>
      <c r="B228" t="s">
        <v>5969</v>
      </c>
      <c r="D228" t="b">
        <f>IFERROR(VLOOKUP(B228,PatData!$A$2:$A$2060,1,),"")&lt;&gt;""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5725</v>
      </c>
      <c r="B229" t="s">
        <v>5970</v>
      </c>
      <c r="D229" t="b">
        <f>IFERROR(VLOOKUP(B229,PatData!$A$2:$A$2060,1,),"")&lt;&gt;""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5727</v>
      </c>
      <c r="B230" t="s">
        <v>5971</v>
      </c>
      <c r="D230" t="b">
        <f>IFERROR(VLOOKUP(B230,PatData!$A$2:$A$2060,1,),"")&lt;&gt;""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5729</v>
      </c>
      <c r="B231" t="s">
        <v>5972</v>
      </c>
      <c r="D231" t="b">
        <f>IFERROR(VLOOKUP(B231,PatData!$A$2:$A$2060,1,),"")&lt;&gt;""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5731</v>
      </c>
      <c r="B232" t="s">
        <v>5973</v>
      </c>
      <c r="D232" t="b">
        <f>IFERROR(VLOOKUP(B232,PatData!$A$2:$A$2060,1,),"")&lt;&gt;""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5733</v>
      </c>
      <c r="B233" t="s">
        <v>5974</v>
      </c>
      <c r="D233" t="b">
        <f>IFERROR(VLOOKUP(B233,PatData!$A$2:$A$2060,1,),"")&lt;&gt;""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2905</v>
      </c>
      <c r="B234" t="s">
        <v>1850</v>
      </c>
      <c r="D234" t="b">
        <f>IFERROR(VLOOKUP(B234,PatData!$A$2:$A$2060,1,),"")&lt;&gt;""</f>
        <v>1</v>
      </c>
      <c r="E234" t="s">
        <v>7700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2906</v>
      </c>
      <c r="B235" t="s">
        <v>1851</v>
      </c>
      <c r="D235" t="b">
        <f>IFERROR(VLOOKUP(B235,PatData!$A$2:$A$2060,1,),"")&lt;&gt;""</f>
        <v>1</v>
      </c>
      <c r="E235" t="s">
        <v>34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2907</v>
      </c>
      <c r="B236" t="s">
        <v>1852</v>
      </c>
      <c r="D236" t="b">
        <f>IFERROR(VLOOKUP(B236,PatData!$A$2:$A$2060,1,),"")&lt;&gt;""</f>
        <v>1</v>
      </c>
      <c r="E236" t="s">
        <v>7701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2908</v>
      </c>
      <c r="B237" t="s">
        <v>1853</v>
      </c>
      <c r="D237" t="b">
        <f>IFERROR(VLOOKUP(B237,PatData!$A$2:$A$2060,1,),"")&lt;&gt;""</f>
        <v>1</v>
      </c>
      <c r="E237" t="s">
        <v>7711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2909</v>
      </c>
      <c r="B238" t="s">
        <v>1854</v>
      </c>
      <c r="D238" t="b">
        <f>IFERROR(VLOOKUP(B238,PatData!$A$2:$A$2060,1,),"")&lt;&gt;""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2910</v>
      </c>
      <c r="B239" t="s">
        <v>1855</v>
      </c>
      <c r="D239" t="b">
        <f>IFERROR(VLOOKUP(B239,PatData!$A$2:$A$2060,1,),"")&lt;&gt;""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2911</v>
      </c>
      <c r="B240" t="s">
        <v>1856</v>
      </c>
      <c r="D240" t="b">
        <f>IFERROR(VLOOKUP(B240,PatData!$A$2:$A$2060,1,),"")&lt;&gt;""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2912</v>
      </c>
      <c r="B241" t="s">
        <v>1857</v>
      </c>
      <c r="D241" t="b">
        <f>IFERROR(VLOOKUP(B241,PatData!$A$2:$A$2060,1,),"")&lt;&gt;""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2913</v>
      </c>
      <c r="B242" t="s">
        <v>1858</v>
      </c>
      <c r="D242" t="b">
        <f>IFERROR(VLOOKUP(B242,PatData!$A$2:$A$2060,1,),"")&lt;&gt;""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2914</v>
      </c>
      <c r="B243" t="s">
        <v>1859</v>
      </c>
      <c r="D243" t="b">
        <f>IFERROR(VLOOKUP(B243,PatData!$A$2:$A$2060,1,),"")&lt;&gt;""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2915</v>
      </c>
      <c r="B244" t="s">
        <v>1860</v>
      </c>
      <c r="D244" t="b">
        <f>IFERROR(VLOOKUP(B244,PatData!$A$2:$A$2060,1,),"")&lt;&gt;""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2916</v>
      </c>
      <c r="B245" t="s">
        <v>1861</v>
      </c>
      <c r="D245" t="b">
        <f>IFERROR(VLOOKUP(B245,PatData!$A$2:$A$2060,1,),"")&lt;&gt;""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2917</v>
      </c>
      <c r="B246" t="s">
        <v>1862</v>
      </c>
      <c r="D246" t="b">
        <f>IFERROR(VLOOKUP(B246,PatData!$A$2:$A$2060,1,),"")&lt;&gt;""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2918</v>
      </c>
      <c r="B247" t="s">
        <v>1863</v>
      </c>
      <c r="D247" t="b">
        <f>IFERROR(VLOOKUP(B247,PatData!$A$2:$A$2060,1,),"")&lt;&gt;""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2919</v>
      </c>
      <c r="B248" t="s">
        <v>1864</v>
      </c>
      <c r="D248" t="b">
        <f>IFERROR(VLOOKUP(B248,PatData!$A$2:$A$2060,1,),"")&lt;&gt;""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2920</v>
      </c>
      <c r="B249" t="s">
        <v>1865</v>
      </c>
      <c r="D249" t="b">
        <f>IFERROR(VLOOKUP(B249,PatData!$A$2:$A$2060,1,),"")&lt;&gt;""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2921</v>
      </c>
      <c r="B250" t="s">
        <v>1866</v>
      </c>
      <c r="D250" t="b">
        <f>IFERROR(VLOOKUP(B250,PatData!$A$2:$A$2060,1,),"")&lt;&gt;""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2922</v>
      </c>
      <c r="B251" t="s">
        <v>1867</v>
      </c>
      <c r="D251" t="b">
        <f>IFERROR(VLOOKUP(B251,PatData!$A$2:$A$2060,1,),"")&lt;&gt;""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2923</v>
      </c>
      <c r="B252" t="s">
        <v>1868</v>
      </c>
      <c r="D252" t="b">
        <f>IFERROR(VLOOKUP(B252,PatData!$A$2:$A$2060,1,),"")&lt;&gt;""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2924</v>
      </c>
      <c r="B253" t="s">
        <v>1869</v>
      </c>
      <c r="D253" t="b">
        <f>IFERROR(VLOOKUP(B253,PatData!$A$2:$A$2060,1,),"")&lt;&gt;""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2925</v>
      </c>
      <c r="B254" t="s">
        <v>1870</v>
      </c>
      <c r="D254" t="b">
        <f>IFERROR(VLOOKUP(B254,PatData!$A$2:$A$2060,1,),"")&lt;&gt;""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2926</v>
      </c>
      <c r="B255" t="s">
        <v>1871</v>
      </c>
      <c r="D255" t="b">
        <f>IFERROR(VLOOKUP(B255,PatData!$A$2:$A$2060,1,),"")&lt;&gt;""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2927</v>
      </c>
      <c r="B256" t="s">
        <v>1872</v>
      </c>
      <c r="D256" t="b">
        <f>IFERROR(VLOOKUP(B256,PatData!$A$2:$A$2060,1,),"")&lt;&gt;""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2928</v>
      </c>
      <c r="B257" t="s">
        <v>1873</v>
      </c>
      <c r="D257" t="b">
        <f>IFERROR(VLOOKUP(B257,PatData!$A$2:$A$2060,1,),"")&lt;&gt;""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2929</v>
      </c>
      <c r="B258" t="s">
        <v>1874</v>
      </c>
      <c r="D258" t="b">
        <f>IFERROR(VLOOKUP(B258,PatData!$A$2:$A$2060,1,),"")&lt;&gt;""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2930</v>
      </c>
      <c r="B259" t="s">
        <v>1875</v>
      </c>
      <c r="D259" t="b">
        <f>IFERROR(VLOOKUP(B259,PatData!$A$2:$A$2060,1,),"")&lt;&gt;""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2931</v>
      </c>
      <c r="B260" t="s">
        <v>1876</v>
      </c>
      <c r="D260" t="b">
        <f>IFERROR(VLOOKUP(B260,PatData!$A$2:$A$2060,1,),"")&lt;&gt;""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2932</v>
      </c>
      <c r="B261" t="s">
        <v>1877</v>
      </c>
      <c r="D261" t="b">
        <f>IFERROR(VLOOKUP(B261,PatData!$A$2:$A$2060,1,),"")&lt;&gt;""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2933</v>
      </c>
      <c r="B262" t="s">
        <v>1878</v>
      </c>
      <c r="D262" t="b">
        <f>IFERROR(VLOOKUP(B262,PatData!$A$2:$A$2060,1,),"")&lt;&gt;""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2934</v>
      </c>
      <c r="B263" t="s">
        <v>1879</v>
      </c>
      <c r="D263" t="b">
        <f>IFERROR(VLOOKUP(B263,PatData!$A$2:$A$2060,1,),"")&lt;&gt;""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4564</v>
      </c>
      <c r="B264" t="s">
        <v>1880</v>
      </c>
      <c r="D264" t="b">
        <f>IFERROR(VLOOKUP(B264,PatData!$A$2:$A$2060,1,),"")&lt;&gt;""</f>
        <v>1</v>
      </c>
      <c r="E264">
        <v>13730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4565</v>
      </c>
      <c r="B265" t="s">
        <v>1881</v>
      </c>
      <c r="D265" t="b">
        <f>IFERROR(VLOOKUP(B265,PatData!$A$2:$A$2060,1,),"")&lt;&gt;""</f>
        <v>1</v>
      </c>
      <c r="E265">
        <v>5533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4566</v>
      </c>
      <c r="B266" t="s">
        <v>1882</v>
      </c>
      <c r="D266" t="b">
        <f>IFERROR(VLOOKUP(B266,PatData!$A$2:$A$2060,1,),"")&lt;&gt;""</f>
        <v>1</v>
      </c>
      <c r="E266">
        <v>124915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4567</v>
      </c>
      <c r="B267" t="s">
        <v>1883</v>
      </c>
      <c r="D267" t="b">
        <f>IFERROR(VLOOKUP(B267,PatData!$A$2:$A$2060,1,),"")&lt;&gt;""</f>
        <v>1</v>
      </c>
      <c r="E267">
        <v>129879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4568</v>
      </c>
      <c r="B268" t="s">
        <v>1884</v>
      </c>
      <c r="D268" t="b">
        <f>IFERROR(VLOOKUP(B268,PatData!$A$2:$A$2060,1,),"")&lt;&gt;""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4569</v>
      </c>
      <c r="B269" t="s">
        <v>1885</v>
      </c>
      <c r="D269" t="b">
        <f>IFERROR(VLOOKUP(B269,PatData!$A$2:$A$2060,1,),"")&lt;&gt;""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4570</v>
      </c>
      <c r="B270" t="s">
        <v>1886</v>
      </c>
      <c r="D270" t="b">
        <f>IFERROR(VLOOKUP(B270,PatData!$A$2:$A$2060,1,),"")&lt;&gt;""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4571</v>
      </c>
      <c r="B271" t="s">
        <v>1887</v>
      </c>
      <c r="D271" t="b">
        <f>IFERROR(VLOOKUP(B271,PatData!$A$2:$A$2060,1,),"")&lt;&gt;""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4572</v>
      </c>
      <c r="B272" t="s">
        <v>1888</v>
      </c>
      <c r="D272" t="b">
        <f>IFERROR(VLOOKUP(B272,PatData!$A$2:$A$2060,1,),"")&lt;&gt;""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4573</v>
      </c>
      <c r="B273" t="s">
        <v>1889</v>
      </c>
      <c r="D273" t="b">
        <f>IFERROR(VLOOKUP(B273,PatData!$A$2:$A$2060,1,),"")&lt;&gt;""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4574</v>
      </c>
      <c r="B274" t="s">
        <v>1890</v>
      </c>
      <c r="D274" t="b">
        <f>IFERROR(VLOOKUP(B274,PatData!$A$2:$A$2060,1,),"")&lt;&gt;""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4575</v>
      </c>
      <c r="B275" t="s">
        <v>1891</v>
      </c>
      <c r="D275" t="b">
        <f>IFERROR(VLOOKUP(B275,PatData!$A$2:$A$2060,1,),"")&lt;&gt;""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4576</v>
      </c>
      <c r="B276" t="s">
        <v>1892</v>
      </c>
      <c r="D276" t="b">
        <f>IFERROR(VLOOKUP(B276,PatData!$A$2:$A$2060,1,),"")&lt;&gt;""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4577</v>
      </c>
      <c r="B277" t="s">
        <v>1893</v>
      </c>
      <c r="D277" t="b">
        <f>IFERROR(VLOOKUP(B277,PatData!$A$2:$A$2060,1,),"")&lt;&gt;""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4578</v>
      </c>
      <c r="B278" t="s">
        <v>1894</v>
      </c>
      <c r="D278" t="b">
        <f>IFERROR(VLOOKUP(B278,PatData!$A$2:$A$2060,1,),"")&lt;&gt;""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4579</v>
      </c>
      <c r="B279" t="s">
        <v>1895</v>
      </c>
      <c r="D279" t="b">
        <f>IFERROR(VLOOKUP(B279,PatData!$A$2:$A$2060,1,),"")&lt;&gt;""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4580</v>
      </c>
      <c r="B280" t="s">
        <v>1896</v>
      </c>
      <c r="D280" t="b">
        <f>IFERROR(VLOOKUP(B280,PatData!$A$2:$A$2060,1,),"")&lt;&gt;""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4581</v>
      </c>
      <c r="B281" t="s">
        <v>1897</v>
      </c>
      <c r="D281" t="b">
        <f>IFERROR(VLOOKUP(B281,PatData!$A$2:$A$2060,1,),"")&lt;&gt;""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4582</v>
      </c>
      <c r="B282" t="s">
        <v>1898</v>
      </c>
      <c r="D282" t="b">
        <f>IFERROR(VLOOKUP(B282,PatData!$A$2:$A$2060,1,),"")&lt;&gt;""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4583</v>
      </c>
      <c r="B283" t="s">
        <v>1899</v>
      </c>
      <c r="D283" t="b">
        <f>IFERROR(VLOOKUP(B283,PatData!$A$2:$A$2060,1,),"")&lt;&gt;""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4584</v>
      </c>
      <c r="B284" t="s">
        <v>1900</v>
      </c>
      <c r="D284" t="b">
        <f>IFERROR(VLOOKUP(B284,PatData!$A$2:$A$2060,1,),"")&lt;&gt;""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4585</v>
      </c>
      <c r="B285" t="s">
        <v>1901</v>
      </c>
      <c r="D285" t="b">
        <f>IFERROR(VLOOKUP(B285,PatData!$A$2:$A$2060,1,),"")&lt;&gt;""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4586</v>
      </c>
      <c r="B286" t="s">
        <v>1902</v>
      </c>
      <c r="D286" t="b">
        <f>IFERROR(VLOOKUP(B286,PatData!$A$2:$A$2060,1,),"")&lt;&gt;""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4587</v>
      </c>
      <c r="B287" t="s">
        <v>1903</v>
      </c>
      <c r="D287" t="b">
        <f>IFERROR(VLOOKUP(B287,PatData!$A$2:$A$2060,1,),"")&lt;&gt;""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4588</v>
      </c>
      <c r="B288" t="s">
        <v>1904</v>
      </c>
      <c r="D288" t="b">
        <f>IFERROR(VLOOKUP(B288,PatData!$A$2:$A$2060,1,),"")&lt;&gt;""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4589</v>
      </c>
      <c r="B289" t="s">
        <v>1905</v>
      </c>
      <c r="D289" t="b">
        <f>IFERROR(VLOOKUP(B289,PatData!$A$2:$A$2060,1,),"")&lt;&gt;""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4590</v>
      </c>
      <c r="B290" t="s">
        <v>1906</v>
      </c>
      <c r="D290" t="b">
        <f>IFERROR(VLOOKUP(B290,PatData!$A$2:$A$2060,1,),"")&lt;&gt;""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4591</v>
      </c>
      <c r="B291" t="s">
        <v>1907</v>
      </c>
      <c r="D291" t="b">
        <f>IFERROR(VLOOKUP(B291,PatData!$A$2:$A$2060,1,),"")&lt;&gt;""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4592</v>
      </c>
      <c r="B292" t="s">
        <v>1908</v>
      </c>
      <c r="D292" t="b">
        <f>IFERROR(VLOOKUP(B292,PatData!$A$2:$A$2060,1,),"")&lt;&gt;""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4593</v>
      </c>
      <c r="B293" t="s">
        <v>1909</v>
      </c>
      <c r="D293" t="b">
        <f>IFERROR(VLOOKUP(B293,PatData!$A$2:$A$2060,1,),"")&lt;&gt;""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7174</v>
      </c>
      <c r="B294" t="s">
        <v>7175</v>
      </c>
      <c r="D294" t="b">
        <f>IFERROR(VLOOKUP(B294,PatData!$A$2:$A$2060,1,),"")&lt;&gt;""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7176</v>
      </c>
      <c r="B295" t="s">
        <v>7177</v>
      </c>
      <c r="D295" t="b">
        <f>IFERROR(VLOOKUP(B295,PatData!$A$2:$A$2060,1,),"")&lt;&gt;""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7178</v>
      </c>
      <c r="B296" t="s">
        <v>7179</v>
      </c>
      <c r="D296" t="b">
        <f>IFERROR(VLOOKUP(B296,PatData!$A$2:$A$2060,1,),"")&lt;&gt;""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7180</v>
      </c>
      <c r="B297" t="s">
        <v>7181</v>
      </c>
      <c r="D297" t="b">
        <f>IFERROR(VLOOKUP(B297,PatData!$A$2:$A$2060,1,),"")&lt;&gt;""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7182</v>
      </c>
      <c r="B298" t="s">
        <v>7183</v>
      </c>
      <c r="D298" t="b">
        <f>IFERROR(VLOOKUP(B298,PatData!$A$2:$A$2060,1,),"")&lt;&gt;""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7184</v>
      </c>
      <c r="B299" t="s">
        <v>7185</v>
      </c>
      <c r="D299" t="b">
        <f>IFERROR(VLOOKUP(B299,PatData!$A$2:$A$2060,1,),"")&lt;&gt;""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7186</v>
      </c>
      <c r="B300" t="s">
        <v>7187</v>
      </c>
      <c r="D300" t="b">
        <f>IFERROR(VLOOKUP(B300,PatData!$A$2:$A$2060,1,),"")&lt;&gt;""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7188</v>
      </c>
      <c r="B301" t="s">
        <v>7189</v>
      </c>
      <c r="D301" t="b">
        <f>IFERROR(VLOOKUP(B301,PatData!$A$2:$A$2060,1,),"")&lt;&gt;""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7190</v>
      </c>
      <c r="B302" t="s">
        <v>7191</v>
      </c>
      <c r="D302" t="b">
        <f>IFERROR(VLOOKUP(B302,PatData!$A$2:$A$2060,1,),"")&lt;&gt;""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7192</v>
      </c>
      <c r="B303" t="s">
        <v>7193</v>
      </c>
      <c r="D303" t="b">
        <f>IFERROR(VLOOKUP(B303,PatData!$A$2:$A$2060,1,),"")&lt;&gt;""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7194</v>
      </c>
      <c r="B304" t="s">
        <v>7195</v>
      </c>
      <c r="D304" t="b">
        <f>IFERROR(VLOOKUP(B304,PatData!$A$2:$A$2060,1,),"")&lt;&gt;""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7196</v>
      </c>
      <c r="B305" t="s">
        <v>7197</v>
      </c>
      <c r="D305" t="b">
        <f>IFERROR(VLOOKUP(B305,PatData!$A$2:$A$2060,1,),"")&lt;&gt;""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7198</v>
      </c>
      <c r="B306" t="s">
        <v>7199</v>
      </c>
      <c r="D306" t="b">
        <f>IFERROR(VLOOKUP(B306,PatData!$A$2:$A$2060,1,),"")&lt;&gt;""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7200</v>
      </c>
      <c r="B307" t="s">
        <v>7201</v>
      </c>
      <c r="D307" t="b">
        <f>IFERROR(VLOOKUP(B307,PatData!$A$2:$A$2060,1,),"")&lt;&gt;""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7202</v>
      </c>
      <c r="B308" t="s">
        <v>7203</v>
      </c>
      <c r="D308" t="b">
        <f>IFERROR(VLOOKUP(B308,PatData!$A$2:$A$2060,1,),"")&lt;&gt;""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7204</v>
      </c>
      <c r="B309" t="s">
        <v>7205</v>
      </c>
      <c r="D309" t="b">
        <f>IFERROR(VLOOKUP(B309,PatData!$A$2:$A$2060,1,),"")&lt;&gt;""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7206</v>
      </c>
      <c r="B310" t="s">
        <v>7207</v>
      </c>
      <c r="D310" t="b">
        <f>IFERROR(VLOOKUP(B310,PatData!$A$2:$A$2060,1,),"")&lt;&gt;""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7208</v>
      </c>
      <c r="B311" t="s">
        <v>7209</v>
      </c>
      <c r="D311" t="b">
        <f>IFERROR(VLOOKUP(B311,PatData!$A$2:$A$2060,1,),"")&lt;&gt;""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7210</v>
      </c>
      <c r="B312" t="s">
        <v>7211</v>
      </c>
      <c r="D312" t="b">
        <f>IFERROR(VLOOKUP(B312,PatData!$A$2:$A$2060,1,),"")&lt;&gt;""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7212</v>
      </c>
      <c r="B313" t="s">
        <v>7213</v>
      </c>
      <c r="D313" t="b">
        <f>IFERROR(VLOOKUP(B313,PatData!$A$2:$A$2060,1,),"")&lt;&gt;""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7214</v>
      </c>
      <c r="B314" t="s">
        <v>7215</v>
      </c>
      <c r="D314" t="b">
        <f>IFERROR(VLOOKUP(B314,PatData!$A$2:$A$2060,1,),"")&lt;&gt;""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7216</v>
      </c>
      <c r="B315" t="s">
        <v>7217</v>
      </c>
      <c r="D315" t="b">
        <f>IFERROR(VLOOKUP(B315,PatData!$A$2:$A$2060,1,),"")&lt;&gt;""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7218</v>
      </c>
      <c r="B316" t="s">
        <v>7219</v>
      </c>
      <c r="D316" t="b">
        <f>IFERROR(VLOOKUP(B316,PatData!$A$2:$A$2060,1,),"")&lt;&gt;""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7220</v>
      </c>
      <c r="B317" t="s">
        <v>7221</v>
      </c>
      <c r="D317" t="b">
        <f>IFERROR(VLOOKUP(B317,PatData!$A$2:$A$2060,1,),"")&lt;&gt;""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7222</v>
      </c>
      <c r="B318" t="s">
        <v>7223</v>
      </c>
      <c r="D318" t="b">
        <f>IFERROR(VLOOKUP(B318,PatData!$A$2:$A$2060,1,),"")&lt;&gt;""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7224</v>
      </c>
      <c r="B319" t="s">
        <v>7225</v>
      </c>
      <c r="D319" t="b">
        <f>IFERROR(VLOOKUP(B319,PatData!$A$2:$A$2060,1,),"")&lt;&gt;""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7226</v>
      </c>
      <c r="B320" t="s">
        <v>7227</v>
      </c>
      <c r="D320" t="b">
        <f>IFERROR(VLOOKUP(B320,PatData!$A$2:$A$2060,1,),"")&lt;&gt;""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7228</v>
      </c>
      <c r="B321" t="s">
        <v>7229</v>
      </c>
      <c r="D321" t="b">
        <f>IFERROR(VLOOKUP(B321,PatData!$A$2:$A$2060,1,),"")&lt;&gt;""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7230</v>
      </c>
      <c r="B322" t="s">
        <v>7231</v>
      </c>
      <c r="D322" t="b">
        <f>IFERROR(VLOOKUP(B322,PatData!$A$2:$A$2060,1,),"")&lt;&gt;""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7232</v>
      </c>
      <c r="B323" t="s">
        <v>7233</v>
      </c>
      <c r="D323" t="b">
        <f>IFERROR(VLOOKUP(B323,PatData!$A$2:$A$2060,1,),"")&lt;&gt;""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2935</v>
      </c>
      <c r="B324" t="s">
        <v>1910</v>
      </c>
      <c r="D324" t="b">
        <f>IFERROR(VLOOKUP(B324,PatData!$A$2:$A$2060,1,),"")&lt;&gt;""</f>
        <v>1</v>
      </c>
      <c r="E324" t="s">
        <v>7537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2936</v>
      </c>
      <c r="B325" t="s">
        <v>1911</v>
      </c>
      <c r="D325" t="b">
        <f>IFERROR(VLOOKUP(B325,PatData!$A$2:$A$2060,1,),"")&lt;&gt;""</f>
        <v>1</v>
      </c>
      <c r="E325" t="s">
        <v>7702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2937</v>
      </c>
      <c r="B326" t="s">
        <v>1912</v>
      </c>
      <c r="D326" t="b">
        <f>IFERROR(VLOOKUP(B326,PatData!$A$2:$A$2060,1,),"")&lt;&gt;""</f>
        <v>1</v>
      </c>
      <c r="E326" t="s">
        <v>7703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2938</v>
      </c>
      <c r="B327" t="s">
        <v>1913</v>
      </c>
      <c r="D327" t="b">
        <f>IFERROR(VLOOKUP(B327,PatData!$A$2:$A$2060,1,),"")&lt;&gt;""</f>
        <v>1</v>
      </c>
      <c r="E327" t="s">
        <v>7714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2939</v>
      </c>
      <c r="B328" t="s">
        <v>1914</v>
      </c>
      <c r="D328" t="b">
        <f>IFERROR(VLOOKUP(B328,PatData!$A$2:$A$2060,1,),"")&lt;&gt;""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2940</v>
      </c>
      <c r="B329" t="s">
        <v>1915</v>
      </c>
      <c r="D329" t="b">
        <f>IFERROR(VLOOKUP(B329,PatData!$A$2:$A$2060,1,),"")&lt;&gt;""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2941</v>
      </c>
      <c r="B330" t="s">
        <v>1916</v>
      </c>
      <c r="D330" t="b">
        <f>IFERROR(VLOOKUP(B330,PatData!$A$2:$A$2060,1,),"")&lt;&gt;""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2942</v>
      </c>
      <c r="B331" t="s">
        <v>1917</v>
      </c>
      <c r="D331" t="b">
        <f>IFERROR(VLOOKUP(B331,PatData!$A$2:$A$2060,1,),"")&lt;&gt;""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2943</v>
      </c>
      <c r="B332" t="s">
        <v>1918</v>
      </c>
      <c r="D332" t="b">
        <f>IFERROR(VLOOKUP(B332,PatData!$A$2:$A$2060,1,),"")&lt;&gt;""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2944</v>
      </c>
      <c r="B333" t="s">
        <v>1919</v>
      </c>
      <c r="D333" t="b">
        <f>IFERROR(VLOOKUP(B333,PatData!$A$2:$A$2060,1,),"")&lt;&gt;""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2945</v>
      </c>
      <c r="B334" t="s">
        <v>1920</v>
      </c>
      <c r="D334" t="b">
        <f>IFERROR(VLOOKUP(B334,PatData!$A$2:$A$2060,1,),"")&lt;&gt;""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2946</v>
      </c>
      <c r="B335" t="s">
        <v>1921</v>
      </c>
      <c r="D335" t="b">
        <f>IFERROR(VLOOKUP(B335,PatData!$A$2:$A$2060,1,),"")&lt;&gt;""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2947</v>
      </c>
      <c r="B336" t="s">
        <v>1922</v>
      </c>
      <c r="D336" t="b">
        <f>IFERROR(VLOOKUP(B336,PatData!$A$2:$A$2060,1,),"")&lt;&gt;""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2948</v>
      </c>
      <c r="B337" t="s">
        <v>1923</v>
      </c>
      <c r="D337" t="b">
        <f>IFERROR(VLOOKUP(B337,PatData!$A$2:$A$2060,1,),"")&lt;&gt;""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2949</v>
      </c>
      <c r="B338" t="s">
        <v>1924</v>
      </c>
      <c r="D338" t="b">
        <f>IFERROR(VLOOKUP(B338,PatData!$A$2:$A$2060,1,),"")&lt;&gt;""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2950</v>
      </c>
      <c r="B339" t="s">
        <v>1925</v>
      </c>
      <c r="D339" t="b">
        <f>IFERROR(VLOOKUP(B339,PatData!$A$2:$A$2060,1,),"")&lt;&gt;""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2951</v>
      </c>
      <c r="B340" t="s">
        <v>1926</v>
      </c>
      <c r="D340" t="b">
        <f>IFERROR(VLOOKUP(B340,PatData!$A$2:$A$2060,1,),"")&lt;&gt;""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2952</v>
      </c>
      <c r="B341" t="s">
        <v>1927</v>
      </c>
      <c r="D341" t="b">
        <f>IFERROR(VLOOKUP(B341,PatData!$A$2:$A$2060,1,),"")&lt;&gt;""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2953</v>
      </c>
      <c r="B342" t="s">
        <v>1928</v>
      </c>
      <c r="D342" t="b">
        <f>IFERROR(VLOOKUP(B342,PatData!$A$2:$A$2060,1,),"")&lt;&gt;""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2954</v>
      </c>
      <c r="B343" t="s">
        <v>1929</v>
      </c>
      <c r="D343" t="b">
        <f>IFERROR(VLOOKUP(B343,PatData!$A$2:$A$2060,1,),"")&lt;&gt;""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2955</v>
      </c>
      <c r="B344" t="s">
        <v>1930</v>
      </c>
      <c r="D344" t="b">
        <f>IFERROR(VLOOKUP(B344,PatData!$A$2:$A$2060,1,),"")&lt;&gt;""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2956</v>
      </c>
      <c r="B345" t="s">
        <v>1931</v>
      </c>
      <c r="D345" t="b">
        <f>IFERROR(VLOOKUP(B345,PatData!$A$2:$A$2060,1,),"")&lt;&gt;""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2957</v>
      </c>
      <c r="B346" t="s">
        <v>1932</v>
      </c>
      <c r="D346" t="b">
        <f>IFERROR(VLOOKUP(B346,PatData!$A$2:$A$2060,1,),"")&lt;&gt;""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2958</v>
      </c>
      <c r="B347" t="s">
        <v>1933</v>
      </c>
      <c r="D347" t="b">
        <f>IFERROR(VLOOKUP(B347,PatData!$A$2:$A$2060,1,),"")&lt;&gt;""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2959</v>
      </c>
      <c r="B348" t="s">
        <v>1934</v>
      </c>
      <c r="D348" t="b">
        <f>IFERROR(VLOOKUP(B348,PatData!$A$2:$A$2060,1,),"")&lt;&gt;""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2960</v>
      </c>
      <c r="B349" t="s">
        <v>1935</v>
      </c>
      <c r="D349" t="b">
        <f>IFERROR(VLOOKUP(B349,PatData!$A$2:$A$2060,1,),"")&lt;&gt;""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2961</v>
      </c>
      <c r="B350" t="s">
        <v>1936</v>
      </c>
      <c r="D350" t="b">
        <f>IFERROR(VLOOKUP(B350,PatData!$A$2:$A$2060,1,),"")&lt;&gt;""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2962</v>
      </c>
      <c r="B351" t="s">
        <v>1937</v>
      </c>
      <c r="D351" t="b">
        <f>IFERROR(VLOOKUP(B351,PatData!$A$2:$A$2060,1,),"")&lt;&gt;""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2963</v>
      </c>
      <c r="B352" t="s">
        <v>1938</v>
      </c>
      <c r="D352" t="b">
        <f>IFERROR(VLOOKUP(B352,PatData!$A$2:$A$2060,1,),"")&lt;&gt;""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2964</v>
      </c>
      <c r="B353" t="s">
        <v>1939</v>
      </c>
      <c r="D353" t="b">
        <f>IFERROR(VLOOKUP(B353,PatData!$A$2:$A$2060,1,),"")&lt;&gt;""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4594</v>
      </c>
      <c r="B354" t="s">
        <v>1940</v>
      </c>
      <c r="D354" t="b">
        <f>IFERROR(VLOOKUP(B354,PatData!$A$2:$A$2060,1,),"")&lt;&gt;""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4595</v>
      </c>
      <c r="B355" t="s">
        <v>1941</v>
      </c>
      <c r="D355" t="b">
        <f>IFERROR(VLOOKUP(B355,PatData!$A$2:$A$2060,1,),"")&lt;&gt;""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4596</v>
      </c>
      <c r="B356" t="s">
        <v>1942</v>
      </c>
      <c r="D356" t="b">
        <f>IFERROR(VLOOKUP(B356,PatData!$A$2:$A$2060,1,),"")&lt;&gt;""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4597</v>
      </c>
      <c r="B357" t="s">
        <v>1943</v>
      </c>
      <c r="D357" t="b">
        <f>IFERROR(VLOOKUP(B357,PatData!$A$2:$A$2060,1,),"")&lt;&gt;""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4598</v>
      </c>
      <c r="B358" t="s">
        <v>1944</v>
      </c>
      <c r="D358" t="b">
        <f>IFERROR(VLOOKUP(B358,PatData!$A$2:$A$2060,1,),"")&lt;&gt;""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4599</v>
      </c>
      <c r="B359" t="s">
        <v>1945</v>
      </c>
      <c r="D359" t="b">
        <f>IFERROR(VLOOKUP(B359,PatData!$A$2:$A$2060,1,),"")&lt;&gt;""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4600</v>
      </c>
      <c r="B360" t="s">
        <v>1946</v>
      </c>
      <c r="D360" t="b">
        <f>IFERROR(VLOOKUP(B360,PatData!$A$2:$A$2060,1,),"")&lt;&gt;""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4601</v>
      </c>
      <c r="B361" t="s">
        <v>1947</v>
      </c>
      <c r="D361" t="b">
        <f>IFERROR(VLOOKUP(B361,PatData!$A$2:$A$2060,1,),"")&lt;&gt;""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4602</v>
      </c>
      <c r="B362" t="s">
        <v>1948</v>
      </c>
      <c r="D362" t="b">
        <f>IFERROR(VLOOKUP(B362,PatData!$A$2:$A$2060,1,),"")&lt;&gt;""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4603</v>
      </c>
      <c r="B363" t="s">
        <v>1949</v>
      </c>
      <c r="D363" t="b">
        <f>IFERROR(VLOOKUP(B363,PatData!$A$2:$A$2060,1,),"")&lt;&gt;""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4604</v>
      </c>
      <c r="B364" t="s">
        <v>1950</v>
      </c>
      <c r="D364" t="b">
        <f>IFERROR(VLOOKUP(B364,PatData!$A$2:$A$2060,1,),"")&lt;&gt;""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4605</v>
      </c>
      <c r="B365" t="s">
        <v>1951</v>
      </c>
      <c r="D365" t="b">
        <f>IFERROR(VLOOKUP(B365,PatData!$A$2:$A$2060,1,),"")&lt;&gt;""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4606</v>
      </c>
      <c r="B366" t="s">
        <v>1952</v>
      </c>
      <c r="D366" t="b">
        <f>IFERROR(VLOOKUP(B366,PatData!$A$2:$A$2060,1,),"")&lt;&gt;""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4607</v>
      </c>
      <c r="B367" t="s">
        <v>1953</v>
      </c>
      <c r="D367" t="b">
        <f>IFERROR(VLOOKUP(B367,PatData!$A$2:$A$2060,1,),"")&lt;&gt;""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4608</v>
      </c>
      <c r="B368" t="s">
        <v>1954</v>
      </c>
      <c r="D368" t="b">
        <f>IFERROR(VLOOKUP(B368,PatData!$A$2:$A$2060,1,),"")&lt;&gt;""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4609</v>
      </c>
      <c r="B369" t="s">
        <v>1955</v>
      </c>
      <c r="D369" t="b">
        <f>IFERROR(VLOOKUP(B369,PatData!$A$2:$A$2060,1,),"")&lt;&gt;""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4610</v>
      </c>
      <c r="B370" t="s">
        <v>1956</v>
      </c>
      <c r="D370" t="b">
        <f>IFERROR(VLOOKUP(B370,PatData!$A$2:$A$2060,1,),"")&lt;&gt;""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4611</v>
      </c>
      <c r="B371" t="s">
        <v>1957</v>
      </c>
      <c r="D371" t="b">
        <f>IFERROR(VLOOKUP(B371,PatData!$A$2:$A$2060,1,),"")&lt;&gt;""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4612</v>
      </c>
      <c r="B372" t="s">
        <v>1958</v>
      </c>
      <c r="D372" t="b">
        <f>IFERROR(VLOOKUP(B372,PatData!$A$2:$A$2060,1,),"")&lt;&gt;""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4613</v>
      </c>
      <c r="B373" t="s">
        <v>1959</v>
      </c>
      <c r="D373" t="b">
        <f>IFERROR(VLOOKUP(B373,PatData!$A$2:$A$2060,1,),"")&lt;&gt;""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4614</v>
      </c>
      <c r="B374" t="s">
        <v>1960</v>
      </c>
      <c r="D374" t="b">
        <f>IFERROR(VLOOKUP(B374,PatData!$A$2:$A$2060,1,),"")&lt;&gt;""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4615</v>
      </c>
      <c r="B375" t="s">
        <v>1961</v>
      </c>
      <c r="D375" t="b">
        <f>IFERROR(VLOOKUP(B375,PatData!$A$2:$A$2060,1,),"")&lt;&gt;""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4616</v>
      </c>
      <c r="B376" t="s">
        <v>1962</v>
      </c>
      <c r="D376" t="b">
        <f>IFERROR(VLOOKUP(B376,PatData!$A$2:$A$2060,1,),"")&lt;&gt;""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4617</v>
      </c>
      <c r="B377" t="s">
        <v>1963</v>
      </c>
      <c r="D377" t="b">
        <f>IFERROR(VLOOKUP(B377,PatData!$A$2:$A$2060,1,),"")&lt;&gt;""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4618</v>
      </c>
      <c r="B378" t="s">
        <v>1964</v>
      </c>
      <c r="D378" t="b">
        <f>IFERROR(VLOOKUP(B378,PatData!$A$2:$A$2060,1,),"")&lt;&gt;""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4619</v>
      </c>
      <c r="B379" t="s">
        <v>1965</v>
      </c>
      <c r="D379" t="b">
        <f>IFERROR(VLOOKUP(B379,PatData!$A$2:$A$2060,1,),"")&lt;&gt;""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4620</v>
      </c>
      <c r="B380" t="s">
        <v>1966</v>
      </c>
      <c r="D380" t="b">
        <f>IFERROR(VLOOKUP(B380,PatData!$A$2:$A$2060,1,),"")&lt;&gt;""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4621</v>
      </c>
      <c r="B381" t="s">
        <v>1967</v>
      </c>
      <c r="D381" t="b">
        <f>IFERROR(VLOOKUP(B381,PatData!$A$2:$A$2060,1,),"")&lt;&gt;""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4622</v>
      </c>
      <c r="B382" t="s">
        <v>1968</v>
      </c>
      <c r="D382" t="b">
        <f>IFERROR(VLOOKUP(B382,PatData!$A$2:$A$2060,1,),"")&lt;&gt;""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4623</v>
      </c>
      <c r="B383" t="s">
        <v>1969</v>
      </c>
      <c r="D383" t="b">
        <f>IFERROR(VLOOKUP(B383,PatData!$A$2:$A$2060,1,),"")&lt;&gt;""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5389</v>
      </c>
      <c r="B384" t="s">
        <v>5390</v>
      </c>
      <c r="D384" t="b">
        <f>IFERROR(VLOOKUP(B384,PatData!$A$2:$A$2060,1,),"")&lt;&gt;""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5391</v>
      </c>
      <c r="B385" t="s">
        <v>5392</v>
      </c>
      <c r="D385" t="b">
        <f>IFERROR(VLOOKUP(B385,PatData!$A$2:$A$2060,1,),"")&lt;&gt;""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5393</v>
      </c>
      <c r="B386" t="s">
        <v>5394</v>
      </c>
      <c r="D386" t="b">
        <f>IFERROR(VLOOKUP(B386,PatData!$A$2:$A$2060,1,),"")&lt;&gt;""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5395</v>
      </c>
      <c r="B387" t="s">
        <v>5396</v>
      </c>
      <c r="D387" t="b">
        <f>IFERROR(VLOOKUP(B387,PatData!$A$2:$A$2060,1,),"")&lt;&gt;""</f>
        <v>1</v>
      </c>
      <c r="E387">
        <v>0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5397</v>
      </c>
      <c r="B388" t="s">
        <v>5398</v>
      </c>
      <c r="D388" t="b">
        <f>IFERROR(VLOOKUP(B388,PatData!$A$2:$A$2060,1,),"")&lt;&gt;""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5399</v>
      </c>
      <c r="B389" t="s">
        <v>5400</v>
      </c>
      <c r="D389" t="b">
        <f>IFERROR(VLOOKUP(B389,PatData!$A$2:$A$2060,1,),"")&lt;&gt;""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5401</v>
      </c>
      <c r="B390" t="s">
        <v>5402</v>
      </c>
      <c r="D390" t="b">
        <f>IFERROR(VLOOKUP(B390,PatData!$A$2:$A$2060,1,),"")&lt;&gt;""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5403</v>
      </c>
      <c r="B391" t="s">
        <v>5404</v>
      </c>
      <c r="D391" t="b">
        <f>IFERROR(VLOOKUP(B391,PatData!$A$2:$A$2060,1,),"")&lt;&gt;""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5405</v>
      </c>
      <c r="B392" t="s">
        <v>5406</v>
      </c>
      <c r="D392" t="b">
        <f>IFERROR(VLOOKUP(B392,PatData!$A$2:$A$2060,1,),"")&lt;&gt;""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5407</v>
      </c>
      <c r="B393" t="s">
        <v>5408</v>
      </c>
      <c r="D393" t="b">
        <f>IFERROR(VLOOKUP(B393,PatData!$A$2:$A$2060,1,),"")&lt;&gt;""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5409</v>
      </c>
      <c r="B394" t="s">
        <v>5410</v>
      </c>
      <c r="D394" t="b">
        <f>IFERROR(VLOOKUP(B394,PatData!$A$2:$A$2060,1,),"")&lt;&gt;""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5411</v>
      </c>
      <c r="B395" t="s">
        <v>5412</v>
      </c>
      <c r="D395" t="b">
        <f>IFERROR(VLOOKUP(B395,PatData!$A$2:$A$2060,1,),"")&lt;&gt;""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5413</v>
      </c>
      <c r="B396" t="s">
        <v>5414</v>
      </c>
      <c r="D396" t="b">
        <f>IFERROR(VLOOKUP(B396,PatData!$A$2:$A$2060,1,),"")&lt;&gt;""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5415</v>
      </c>
      <c r="B397" t="s">
        <v>5416</v>
      </c>
      <c r="D397" t="b">
        <f>IFERROR(VLOOKUP(B397,PatData!$A$2:$A$2060,1,),"")&lt;&gt;""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5417</v>
      </c>
      <c r="B398" t="s">
        <v>5418</v>
      </c>
      <c r="D398" t="b">
        <f>IFERROR(VLOOKUP(B398,PatData!$A$2:$A$2060,1,),"")&lt;&gt;""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5419</v>
      </c>
      <c r="B399" t="s">
        <v>5420</v>
      </c>
      <c r="D399" t="b">
        <f>IFERROR(VLOOKUP(B399,PatData!$A$2:$A$2060,1,),"")&lt;&gt;""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5421</v>
      </c>
      <c r="B400" t="s">
        <v>5422</v>
      </c>
      <c r="D400" t="b">
        <f>IFERROR(VLOOKUP(B400,PatData!$A$2:$A$2060,1,),"")&lt;&gt;""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5423</v>
      </c>
      <c r="B401" t="s">
        <v>5424</v>
      </c>
      <c r="D401" t="b">
        <f>IFERROR(VLOOKUP(B401,PatData!$A$2:$A$2060,1,),"")&lt;&gt;""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5425</v>
      </c>
      <c r="B402" t="s">
        <v>5426</v>
      </c>
      <c r="D402" t="b">
        <f>IFERROR(VLOOKUP(B402,PatData!$A$2:$A$2060,1,),"")&lt;&gt;""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5427</v>
      </c>
      <c r="B403" t="s">
        <v>5428</v>
      </c>
      <c r="D403" t="b">
        <f>IFERROR(VLOOKUP(B403,PatData!$A$2:$A$2060,1,),"")&lt;&gt;""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5429</v>
      </c>
      <c r="B404" t="s">
        <v>5430</v>
      </c>
      <c r="D404" t="b">
        <f>IFERROR(VLOOKUP(B404,PatData!$A$2:$A$2060,1,),"")&lt;&gt;""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5431</v>
      </c>
      <c r="B405" t="s">
        <v>5432</v>
      </c>
      <c r="D405" t="b">
        <f>IFERROR(VLOOKUP(B405,PatData!$A$2:$A$2060,1,),"")&lt;&gt;""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5433</v>
      </c>
      <c r="B406" t="s">
        <v>5434</v>
      </c>
      <c r="D406" t="b">
        <f>IFERROR(VLOOKUP(B406,PatData!$A$2:$A$2060,1,),"")&lt;&gt;""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5435</v>
      </c>
      <c r="B407" t="s">
        <v>5436</v>
      </c>
      <c r="D407" t="b">
        <f>IFERROR(VLOOKUP(B407,PatData!$A$2:$A$2060,1,),"")&lt;&gt;""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5437</v>
      </c>
      <c r="B408" t="s">
        <v>5438</v>
      </c>
      <c r="D408" t="b">
        <f>IFERROR(VLOOKUP(B408,PatData!$A$2:$A$2060,1,),"")&lt;&gt;""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5439</v>
      </c>
      <c r="B409" t="s">
        <v>5440</v>
      </c>
      <c r="D409" t="b">
        <f>IFERROR(VLOOKUP(B409,PatData!$A$2:$A$2060,1,),"")&lt;&gt;""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5441</v>
      </c>
      <c r="B410" t="s">
        <v>5442</v>
      </c>
      <c r="D410" t="b">
        <f>IFERROR(VLOOKUP(B410,PatData!$A$2:$A$2060,1,),"")&lt;&gt;""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5443</v>
      </c>
      <c r="B411" t="s">
        <v>5444</v>
      </c>
      <c r="D411" t="b">
        <f>IFERROR(VLOOKUP(B411,PatData!$A$2:$A$2060,1,),"")&lt;&gt;""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5445</v>
      </c>
      <c r="B412" t="s">
        <v>5446</v>
      </c>
      <c r="D412" t="b">
        <f>IFERROR(VLOOKUP(B412,PatData!$A$2:$A$2060,1,),"")&lt;&gt;""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5447</v>
      </c>
      <c r="B413" t="s">
        <v>5448</v>
      </c>
      <c r="D413" t="b">
        <f>IFERROR(VLOOKUP(B413,PatData!$A$2:$A$2060,1,),"")&lt;&gt;""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5735</v>
      </c>
      <c r="B414" t="s">
        <v>5736</v>
      </c>
      <c r="D414" t="b">
        <f>IFERROR(VLOOKUP(B414,PatData!$A$2:$A$2060,1,),"")&lt;&gt;""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5737</v>
      </c>
      <c r="B415" t="s">
        <v>5738</v>
      </c>
      <c r="D415" t="b">
        <f>IFERROR(VLOOKUP(B415,PatData!$A$2:$A$2060,1,),"")&lt;&gt;""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5739</v>
      </c>
      <c r="B416" t="s">
        <v>5740</v>
      </c>
      <c r="D416" t="b">
        <f>IFERROR(VLOOKUP(B416,PatData!$A$2:$A$2060,1,),"")&lt;&gt;""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5741</v>
      </c>
      <c r="B417" t="s">
        <v>5742</v>
      </c>
      <c r="D417" t="b">
        <f>IFERROR(VLOOKUP(B417,PatData!$A$2:$A$2060,1,),"")&lt;&gt;""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5743</v>
      </c>
      <c r="B418" t="s">
        <v>5744</v>
      </c>
      <c r="D418" t="b">
        <f>IFERROR(VLOOKUP(B418,PatData!$A$2:$A$2060,1,),"")&lt;&gt;""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5745</v>
      </c>
      <c r="B419" t="s">
        <v>5746</v>
      </c>
      <c r="D419" t="b">
        <f>IFERROR(VLOOKUP(B419,PatData!$A$2:$A$2060,1,),"")&lt;&gt;""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5747</v>
      </c>
      <c r="B420" t="s">
        <v>5748</v>
      </c>
      <c r="D420" t="b">
        <f>IFERROR(VLOOKUP(B420,PatData!$A$2:$A$2060,1,),"")&lt;&gt;""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5749</v>
      </c>
      <c r="B421" t="s">
        <v>5750</v>
      </c>
      <c r="D421" t="b">
        <f>IFERROR(VLOOKUP(B421,PatData!$A$2:$A$2060,1,),"")&lt;&gt;""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5751</v>
      </c>
      <c r="B422" t="s">
        <v>5752</v>
      </c>
      <c r="D422" t="b">
        <f>IFERROR(VLOOKUP(B422,PatData!$A$2:$A$2060,1,),"")&lt;&gt;""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5753</v>
      </c>
      <c r="B423" t="s">
        <v>5754</v>
      </c>
      <c r="D423" t="b">
        <f>IFERROR(VLOOKUP(B423,PatData!$A$2:$A$2060,1,),"")&lt;&gt;""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5755</v>
      </c>
      <c r="B424" t="s">
        <v>5756</v>
      </c>
      <c r="D424" t="b">
        <f>IFERROR(VLOOKUP(B424,PatData!$A$2:$A$2060,1,),"")&lt;&gt;""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5757</v>
      </c>
      <c r="B425" t="s">
        <v>5758</v>
      </c>
      <c r="D425" t="b">
        <f>IFERROR(VLOOKUP(B425,PatData!$A$2:$A$2060,1,),"")&lt;&gt;""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5759</v>
      </c>
      <c r="B426" t="s">
        <v>5760</v>
      </c>
      <c r="D426" t="b">
        <f>IFERROR(VLOOKUP(B426,PatData!$A$2:$A$2060,1,),"")&lt;&gt;""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5761</v>
      </c>
      <c r="B427" t="s">
        <v>5762</v>
      </c>
      <c r="D427" t="b">
        <f>IFERROR(VLOOKUP(B427,PatData!$A$2:$A$2060,1,),"")&lt;&gt;""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5763</v>
      </c>
      <c r="B428" t="s">
        <v>5764</v>
      </c>
      <c r="D428" t="b">
        <f>IFERROR(VLOOKUP(B428,PatData!$A$2:$A$2060,1,),"")&lt;&gt;""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5765</v>
      </c>
      <c r="B429" t="s">
        <v>5766</v>
      </c>
      <c r="D429" t="b">
        <f>IFERROR(VLOOKUP(B429,PatData!$A$2:$A$2060,1,),"")&lt;&gt;""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5767</v>
      </c>
      <c r="B430" t="s">
        <v>5768</v>
      </c>
      <c r="D430" t="b">
        <f>IFERROR(VLOOKUP(B430,PatData!$A$2:$A$2060,1,),"")&lt;&gt;""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5769</v>
      </c>
      <c r="B431" t="s">
        <v>5770</v>
      </c>
      <c r="D431" t="b">
        <f>IFERROR(VLOOKUP(B431,PatData!$A$2:$A$2060,1,),"")&lt;&gt;""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5771</v>
      </c>
      <c r="B432" t="s">
        <v>5772</v>
      </c>
      <c r="D432" t="b">
        <f>IFERROR(VLOOKUP(B432,PatData!$A$2:$A$2060,1,),"")&lt;&gt;""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5773</v>
      </c>
      <c r="B433" t="s">
        <v>5774</v>
      </c>
      <c r="D433" t="b">
        <f>IFERROR(VLOOKUP(B433,PatData!$A$2:$A$2060,1,),"")&lt;&gt;""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5775</v>
      </c>
      <c r="B434" t="s">
        <v>5776</v>
      </c>
      <c r="D434" t="b">
        <f>IFERROR(VLOOKUP(B434,PatData!$A$2:$A$2060,1,),"")&lt;&gt;""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5777</v>
      </c>
      <c r="B435" t="s">
        <v>5778</v>
      </c>
      <c r="D435" t="b">
        <f>IFERROR(VLOOKUP(B435,PatData!$A$2:$A$2060,1,),"")&lt;&gt;""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5779</v>
      </c>
      <c r="B436" t="s">
        <v>5780</v>
      </c>
      <c r="D436" t="b">
        <f>IFERROR(VLOOKUP(B436,PatData!$A$2:$A$2060,1,),"")&lt;&gt;""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5781</v>
      </c>
      <c r="B437" t="s">
        <v>5782</v>
      </c>
      <c r="D437" t="b">
        <f>IFERROR(VLOOKUP(B437,PatData!$A$2:$A$2060,1,),"")&lt;&gt;""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5783</v>
      </c>
      <c r="B438" t="s">
        <v>5784</v>
      </c>
      <c r="D438" t="b">
        <f>IFERROR(VLOOKUP(B438,PatData!$A$2:$A$2060,1,),"")&lt;&gt;""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5785</v>
      </c>
      <c r="B439" t="s">
        <v>5786</v>
      </c>
      <c r="D439" t="b">
        <f>IFERROR(VLOOKUP(B439,PatData!$A$2:$A$2060,1,),"")&lt;&gt;""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5787</v>
      </c>
      <c r="B440" t="s">
        <v>5788</v>
      </c>
      <c r="D440" t="b">
        <f>IFERROR(VLOOKUP(B440,PatData!$A$2:$A$2060,1,),"")&lt;&gt;""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5789</v>
      </c>
      <c r="B441" t="s">
        <v>5790</v>
      </c>
      <c r="D441" t="b">
        <f>IFERROR(VLOOKUP(B441,PatData!$A$2:$A$2060,1,),"")&lt;&gt;""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5791</v>
      </c>
      <c r="B442" t="s">
        <v>5792</v>
      </c>
      <c r="D442" t="b">
        <f>IFERROR(VLOOKUP(B442,PatData!$A$2:$A$2060,1,),"")&lt;&gt;""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5793</v>
      </c>
      <c r="B443" t="s">
        <v>5794</v>
      </c>
      <c r="D443" t="b">
        <f>IFERROR(VLOOKUP(B443,PatData!$A$2:$A$2060,1,),"")&lt;&gt;""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5449</v>
      </c>
      <c r="B444" t="s">
        <v>5450</v>
      </c>
      <c r="D444" t="b">
        <f>IFERROR(VLOOKUP(B444,PatData!$A$2:$A$2060,1,),"")&lt;&gt;""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5451</v>
      </c>
      <c r="B445" t="s">
        <v>5452</v>
      </c>
      <c r="D445" t="b">
        <f>IFERROR(VLOOKUP(B445,PatData!$A$2:$A$2060,1,),"")&lt;&gt;""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5453</v>
      </c>
      <c r="B446" t="s">
        <v>5454</v>
      </c>
      <c r="D446" t="b">
        <f>IFERROR(VLOOKUP(B446,PatData!$A$2:$A$2060,1,),"")&lt;&gt;""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5455</v>
      </c>
      <c r="B447" t="s">
        <v>5456</v>
      </c>
      <c r="D447" t="b">
        <f>IFERROR(VLOOKUP(B447,PatData!$A$2:$A$2060,1,),"")&lt;&gt;""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5457</v>
      </c>
      <c r="B448" t="s">
        <v>5458</v>
      </c>
      <c r="D448" t="b">
        <f>IFERROR(VLOOKUP(B448,PatData!$A$2:$A$2060,1,),"")&lt;&gt;""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5459</v>
      </c>
      <c r="B449" t="s">
        <v>5460</v>
      </c>
      <c r="D449" t="b">
        <f>IFERROR(VLOOKUP(B449,PatData!$A$2:$A$2060,1,),"")&lt;&gt;""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5461</v>
      </c>
      <c r="B450" t="s">
        <v>5462</v>
      </c>
      <c r="D450" t="b">
        <f>IFERROR(VLOOKUP(B450,PatData!$A$2:$A$2060,1,),"")&lt;&gt;""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5463</v>
      </c>
      <c r="B451" t="s">
        <v>5464</v>
      </c>
      <c r="D451" t="b">
        <f>IFERROR(VLOOKUP(B451,PatData!$A$2:$A$2060,1,),"")&lt;&gt;""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5465</v>
      </c>
      <c r="B452" t="s">
        <v>5466</v>
      </c>
      <c r="D452" t="b">
        <f>IFERROR(VLOOKUP(B452,PatData!$A$2:$A$2060,1,),"")&lt;&gt;""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5467</v>
      </c>
      <c r="B453" t="s">
        <v>5468</v>
      </c>
      <c r="D453" t="b">
        <f>IFERROR(VLOOKUP(B453,PatData!$A$2:$A$2060,1,),"")&lt;&gt;""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5469</v>
      </c>
      <c r="B454" t="s">
        <v>5470</v>
      </c>
      <c r="D454" t="b">
        <f>IFERROR(VLOOKUP(B454,PatData!$A$2:$A$2060,1,),"")&lt;&gt;""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5471</v>
      </c>
      <c r="B455" t="s">
        <v>5472</v>
      </c>
      <c r="D455" t="b">
        <f>IFERROR(VLOOKUP(B455,PatData!$A$2:$A$2060,1,),"")&lt;&gt;""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5473</v>
      </c>
      <c r="B456" t="s">
        <v>5474</v>
      </c>
      <c r="D456" t="b">
        <f>IFERROR(VLOOKUP(B456,PatData!$A$2:$A$2060,1,),"")&lt;&gt;""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5475</v>
      </c>
      <c r="B457" t="s">
        <v>5476</v>
      </c>
      <c r="D457" t="b">
        <f>IFERROR(VLOOKUP(B457,PatData!$A$2:$A$2060,1,),"")&lt;&gt;""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5477</v>
      </c>
      <c r="B458" t="s">
        <v>5478</v>
      </c>
      <c r="D458" t="b">
        <f>IFERROR(VLOOKUP(B458,PatData!$A$2:$A$2060,1,),"")&lt;&gt;""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5479</v>
      </c>
      <c r="B459" t="s">
        <v>5480</v>
      </c>
      <c r="D459" t="b">
        <f>IFERROR(VLOOKUP(B459,PatData!$A$2:$A$2060,1,),"")&lt;&gt;""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5481</v>
      </c>
      <c r="B460" t="s">
        <v>5482</v>
      </c>
      <c r="D460" t="b">
        <f>IFERROR(VLOOKUP(B460,PatData!$A$2:$A$2060,1,),"")&lt;&gt;""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5483</v>
      </c>
      <c r="B461" t="s">
        <v>5484</v>
      </c>
      <c r="D461" t="b">
        <f>IFERROR(VLOOKUP(B461,PatData!$A$2:$A$2060,1,),"")&lt;&gt;""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5485</v>
      </c>
      <c r="B462" t="s">
        <v>5486</v>
      </c>
      <c r="D462" t="b">
        <f>IFERROR(VLOOKUP(B462,PatData!$A$2:$A$2060,1,),"")&lt;&gt;""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5487</v>
      </c>
      <c r="B463" t="s">
        <v>5488</v>
      </c>
      <c r="D463" t="b">
        <f>IFERROR(VLOOKUP(B463,PatData!$A$2:$A$2060,1,),"")&lt;&gt;""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5489</v>
      </c>
      <c r="B464" t="s">
        <v>5490</v>
      </c>
      <c r="D464" t="b">
        <f>IFERROR(VLOOKUP(B464,PatData!$A$2:$A$2060,1,),"")&lt;&gt;""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5491</v>
      </c>
      <c r="B465" t="s">
        <v>5492</v>
      </c>
      <c r="D465" t="b">
        <f>IFERROR(VLOOKUP(B465,PatData!$A$2:$A$2060,1,),"")&lt;&gt;""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5493</v>
      </c>
      <c r="B466" t="s">
        <v>5494</v>
      </c>
      <c r="D466" t="b">
        <f>IFERROR(VLOOKUP(B466,PatData!$A$2:$A$2060,1,),"")&lt;&gt;""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5495</v>
      </c>
      <c r="B467" t="s">
        <v>5496</v>
      </c>
      <c r="D467" t="b">
        <f>IFERROR(VLOOKUP(B467,PatData!$A$2:$A$2060,1,),"")&lt;&gt;""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5497</v>
      </c>
      <c r="B468" t="s">
        <v>5498</v>
      </c>
      <c r="D468" t="b">
        <f>IFERROR(VLOOKUP(B468,PatData!$A$2:$A$2060,1,),"")&lt;&gt;""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5499</v>
      </c>
      <c r="B469" t="s">
        <v>5500</v>
      </c>
      <c r="D469" t="b">
        <f>IFERROR(VLOOKUP(B469,PatData!$A$2:$A$2060,1,),"")&lt;&gt;""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5501</v>
      </c>
      <c r="B470" t="s">
        <v>5502</v>
      </c>
      <c r="D470" t="b">
        <f>IFERROR(VLOOKUP(B470,PatData!$A$2:$A$2060,1,),"")&lt;&gt;""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5503</v>
      </c>
      <c r="B471" t="s">
        <v>5504</v>
      </c>
      <c r="D471" t="b">
        <f>IFERROR(VLOOKUP(B471,PatData!$A$2:$A$2060,1,),"")&lt;&gt;""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5505</v>
      </c>
      <c r="B472" t="s">
        <v>5506</v>
      </c>
      <c r="D472" t="b">
        <f>IFERROR(VLOOKUP(B472,PatData!$A$2:$A$2060,1,),"")&lt;&gt;""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5507</v>
      </c>
      <c r="B473" t="s">
        <v>5508</v>
      </c>
      <c r="D473" t="b">
        <f>IFERROR(VLOOKUP(B473,PatData!$A$2:$A$2060,1,),"")&lt;&gt;""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5795</v>
      </c>
      <c r="B474" t="s">
        <v>5796</v>
      </c>
      <c r="D474" t="b">
        <f>IFERROR(VLOOKUP(B474,PatData!$A$2:$A$2060,1,),"")&lt;&gt;""</f>
        <v>1</v>
      </c>
      <c r="E474">
        <v>100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5797</v>
      </c>
      <c r="B475" t="s">
        <v>5798</v>
      </c>
      <c r="D475" t="b">
        <f>IFERROR(VLOOKUP(B475,PatData!$A$2:$A$2060,1,),"")&lt;&gt;""</f>
        <v>1</v>
      </c>
      <c r="E475">
        <v>3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5799</v>
      </c>
      <c r="B476" t="s">
        <v>5800</v>
      </c>
      <c r="D476" t="b">
        <f>IFERROR(VLOOKUP(B476,PatData!$A$2:$A$2060,1,),"")&lt;&gt;""</f>
        <v>1</v>
      </c>
      <c r="E476">
        <v>0.6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5801</v>
      </c>
      <c r="B477" t="s">
        <v>5802</v>
      </c>
      <c r="D477" t="b">
        <f>IFERROR(VLOOKUP(B477,PatData!$A$2:$A$2060,1,),"")&lt;&gt;""</f>
        <v>1</v>
      </c>
      <c r="E477">
        <v>120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5803</v>
      </c>
      <c r="B478" t="s">
        <v>5804</v>
      </c>
      <c r="D478" t="b">
        <f>IFERROR(VLOOKUP(B478,PatData!$A$2:$A$2060,1,),"")&lt;&gt;""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5805</v>
      </c>
      <c r="B479" t="s">
        <v>5806</v>
      </c>
      <c r="D479" t="b">
        <f>IFERROR(VLOOKUP(B479,PatData!$A$2:$A$2060,1,),"")&lt;&gt;""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5807</v>
      </c>
      <c r="B480" t="s">
        <v>5808</v>
      </c>
      <c r="D480" t="b">
        <f>IFERROR(VLOOKUP(B480,PatData!$A$2:$A$2060,1,),"")&lt;&gt;""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5809</v>
      </c>
      <c r="B481" t="s">
        <v>5810</v>
      </c>
      <c r="D481" t="b">
        <f>IFERROR(VLOOKUP(B481,PatData!$A$2:$A$2060,1,),"")&lt;&gt;""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5811</v>
      </c>
      <c r="B482" t="s">
        <v>5812</v>
      </c>
      <c r="D482" t="b">
        <f>IFERROR(VLOOKUP(B482,PatData!$A$2:$A$2060,1,),"")&lt;&gt;""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5813</v>
      </c>
      <c r="B483" t="s">
        <v>5814</v>
      </c>
      <c r="D483" t="b">
        <f>IFERROR(VLOOKUP(B483,PatData!$A$2:$A$2060,1,),"")&lt;&gt;""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5815</v>
      </c>
      <c r="B484" t="s">
        <v>5816</v>
      </c>
      <c r="D484" t="b">
        <f>IFERROR(VLOOKUP(B484,PatData!$A$2:$A$2060,1,),"")&lt;&gt;""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5817</v>
      </c>
      <c r="B485" t="s">
        <v>5818</v>
      </c>
      <c r="D485" t="b">
        <f>IFERROR(VLOOKUP(B485,PatData!$A$2:$A$2060,1,),"")&lt;&gt;""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5819</v>
      </c>
      <c r="B486" t="s">
        <v>5820</v>
      </c>
      <c r="D486" t="b">
        <f>IFERROR(VLOOKUP(B486,PatData!$A$2:$A$2060,1,),"")&lt;&gt;""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5821</v>
      </c>
      <c r="B487" t="s">
        <v>5822</v>
      </c>
      <c r="D487" t="b">
        <f>IFERROR(VLOOKUP(B487,PatData!$A$2:$A$2060,1,),"")&lt;&gt;""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5823</v>
      </c>
      <c r="B488" t="s">
        <v>5824</v>
      </c>
      <c r="D488" t="b">
        <f>IFERROR(VLOOKUP(B488,PatData!$A$2:$A$2060,1,),"")&lt;&gt;""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5825</v>
      </c>
      <c r="B489" t="s">
        <v>5826</v>
      </c>
      <c r="D489" t="b">
        <f>IFERROR(VLOOKUP(B489,PatData!$A$2:$A$2060,1,),"")&lt;&gt;""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5827</v>
      </c>
      <c r="B490" t="s">
        <v>5828</v>
      </c>
      <c r="D490" t="b">
        <f>IFERROR(VLOOKUP(B490,PatData!$A$2:$A$2060,1,),"")&lt;&gt;""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5829</v>
      </c>
      <c r="B491" t="s">
        <v>5830</v>
      </c>
      <c r="D491" t="b">
        <f>IFERROR(VLOOKUP(B491,PatData!$A$2:$A$2060,1,),"")&lt;&gt;""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5831</v>
      </c>
      <c r="B492" t="s">
        <v>5832</v>
      </c>
      <c r="D492" t="b">
        <f>IFERROR(VLOOKUP(B492,PatData!$A$2:$A$2060,1,),"")&lt;&gt;""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5833</v>
      </c>
      <c r="B493" t="s">
        <v>5834</v>
      </c>
      <c r="D493" t="b">
        <f>IFERROR(VLOOKUP(B493,PatData!$A$2:$A$2060,1,),"")&lt;&gt;""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5835</v>
      </c>
      <c r="B494" t="s">
        <v>5836</v>
      </c>
      <c r="D494" t="b">
        <f>IFERROR(VLOOKUP(B494,PatData!$A$2:$A$2060,1,),"")&lt;&gt;""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5837</v>
      </c>
      <c r="B495" t="s">
        <v>5838</v>
      </c>
      <c r="D495" t="b">
        <f>IFERROR(VLOOKUP(B495,PatData!$A$2:$A$2060,1,),"")&lt;&gt;""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5839</v>
      </c>
      <c r="B496" t="s">
        <v>5840</v>
      </c>
      <c r="D496" t="b">
        <f>IFERROR(VLOOKUP(B496,PatData!$A$2:$A$2060,1,),"")&lt;&gt;""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5841</v>
      </c>
      <c r="B497" t="s">
        <v>5842</v>
      </c>
      <c r="D497" t="b">
        <f>IFERROR(VLOOKUP(B497,PatData!$A$2:$A$2060,1,),"")&lt;&gt;""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5843</v>
      </c>
      <c r="B498" t="s">
        <v>5844</v>
      </c>
      <c r="D498" t="b">
        <f>IFERROR(VLOOKUP(B498,PatData!$A$2:$A$2060,1,),"")&lt;&gt;""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5845</v>
      </c>
      <c r="B499" t="s">
        <v>5846</v>
      </c>
      <c r="D499" t="b">
        <f>IFERROR(VLOOKUP(B499,PatData!$A$2:$A$2060,1,),"")&lt;&gt;""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5847</v>
      </c>
      <c r="B500" t="s">
        <v>5848</v>
      </c>
      <c r="D500" t="b">
        <f>IFERROR(VLOOKUP(B500,PatData!$A$2:$A$2060,1,),"")&lt;&gt;""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5849</v>
      </c>
      <c r="B501" t="s">
        <v>5850</v>
      </c>
      <c r="D501" t="b">
        <f>IFERROR(VLOOKUP(B501,PatData!$A$2:$A$2060,1,),"")&lt;&gt;""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5851</v>
      </c>
      <c r="B502" t="s">
        <v>5852</v>
      </c>
      <c r="D502" t="b">
        <f>IFERROR(VLOOKUP(B502,PatData!$A$2:$A$2060,1,),"")&lt;&gt;""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5853</v>
      </c>
      <c r="B503" t="s">
        <v>5854</v>
      </c>
      <c r="D503" t="b">
        <f>IFERROR(VLOOKUP(B503,PatData!$A$2:$A$2060,1,),"")&lt;&gt;""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5509</v>
      </c>
      <c r="B504" t="s">
        <v>5510</v>
      </c>
      <c r="D504" t="b">
        <f>IFERROR(VLOOKUP(B504,PatData!$A$2:$A$2060,1,),"")&lt;&gt;""</f>
        <v>1</v>
      </c>
      <c r="E504">
        <v>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5511</v>
      </c>
      <c r="B505" t="s">
        <v>5512</v>
      </c>
      <c r="D505" t="b">
        <f>IFERROR(VLOOKUP(B505,PatData!$A$2:$A$2060,1,),"")&lt;&gt;""</f>
        <v>1</v>
      </c>
      <c r="E505">
        <v>0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5513</v>
      </c>
      <c r="B506" t="s">
        <v>5514</v>
      </c>
      <c r="D506" t="b">
        <f>IFERROR(VLOOKUP(B506,PatData!$A$2:$A$2060,1,),"")&lt;&gt;""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5515</v>
      </c>
      <c r="B507" t="s">
        <v>5516</v>
      </c>
      <c r="D507" t="b">
        <f>IFERROR(VLOOKUP(B507,PatData!$A$2:$A$2060,1,),"")&lt;&gt;""</f>
        <v>1</v>
      </c>
      <c r="E507">
        <v>0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5517</v>
      </c>
      <c r="B508" t="s">
        <v>5518</v>
      </c>
      <c r="D508" t="b">
        <f>IFERROR(VLOOKUP(B508,PatData!$A$2:$A$2060,1,),"")&lt;&gt;""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5519</v>
      </c>
      <c r="B509" t="s">
        <v>5520</v>
      </c>
      <c r="D509" t="b">
        <f>IFERROR(VLOOKUP(B509,PatData!$A$2:$A$2060,1,),"")&lt;&gt;""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5521</v>
      </c>
      <c r="B510" t="s">
        <v>5522</v>
      </c>
      <c r="D510" t="b">
        <f>IFERROR(VLOOKUP(B510,PatData!$A$2:$A$2060,1,),"")&lt;&gt;""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5523</v>
      </c>
      <c r="B511" t="s">
        <v>5524</v>
      </c>
      <c r="D511" t="b">
        <f>IFERROR(VLOOKUP(B511,PatData!$A$2:$A$2060,1,),"")&lt;&gt;""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5525</v>
      </c>
      <c r="B512" t="s">
        <v>5526</v>
      </c>
      <c r="D512" t="b">
        <f>IFERROR(VLOOKUP(B512,PatData!$A$2:$A$2060,1,),"")&lt;&gt;""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5527</v>
      </c>
      <c r="B513" t="s">
        <v>5528</v>
      </c>
      <c r="D513" t="b">
        <f>IFERROR(VLOOKUP(B513,PatData!$A$2:$A$2060,1,),"")&lt;&gt;""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5529</v>
      </c>
      <c r="B514" t="s">
        <v>5530</v>
      </c>
      <c r="D514" t="b">
        <f>IFERROR(VLOOKUP(B514,PatData!$A$2:$A$2060,1,),"")&lt;&gt;""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5531</v>
      </c>
      <c r="B515" t="s">
        <v>5532</v>
      </c>
      <c r="D515" t="b">
        <f>IFERROR(VLOOKUP(B515,PatData!$A$2:$A$2060,1,),"")&lt;&gt;""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5533</v>
      </c>
      <c r="B516" t="s">
        <v>5534</v>
      </c>
      <c r="D516" t="b">
        <f>IFERROR(VLOOKUP(B516,PatData!$A$2:$A$2060,1,),"")&lt;&gt;""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5535</v>
      </c>
      <c r="B517" t="s">
        <v>5536</v>
      </c>
      <c r="D517" t="b">
        <f>IFERROR(VLOOKUP(B517,PatData!$A$2:$A$2060,1,),"")&lt;&gt;""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5537</v>
      </c>
      <c r="B518" t="s">
        <v>5538</v>
      </c>
      <c r="D518" t="b">
        <f>IFERROR(VLOOKUP(B518,PatData!$A$2:$A$2060,1,),"")&lt;&gt;""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5539</v>
      </c>
      <c r="B519" t="s">
        <v>5540</v>
      </c>
      <c r="D519" t="b">
        <f>IFERROR(VLOOKUP(B519,PatData!$A$2:$A$2060,1,),"")&lt;&gt;""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5541</v>
      </c>
      <c r="B520" t="s">
        <v>5542</v>
      </c>
      <c r="D520" t="b">
        <f>IFERROR(VLOOKUP(B520,PatData!$A$2:$A$2060,1,),"")&lt;&gt;""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5543</v>
      </c>
      <c r="B521" t="s">
        <v>5544</v>
      </c>
      <c r="D521" t="b">
        <f>IFERROR(VLOOKUP(B521,PatData!$A$2:$A$2060,1,),"")&lt;&gt;""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5545</v>
      </c>
      <c r="B522" t="s">
        <v>5546</v>
      </c>
      <c r="D522" t="b">
        <f>IFERROR(VLOOKUP(B522,PatData!$A$2:$A$2060,1,),"")&lt;&gt;""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5547</v>
      </c>
      <c r="B523" t="s">
        <v>5548</v>
      </c>
      <c r="D523" t="b">
        <f>IFERROR(VLOOKUP(B523,PatData!$A$2:$A$2060,1,),"")&lt;&gt;""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5549</v>
      </c>
      <c r="B524" t="s">
        <v>5550</v>
      </c>
      <c r="D524" t="b">
        <f>IFERROR(VLOOKUP(B524,PatData!$A$2:$A$2060,1,),"")&lt;&gt;""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5551</v>
      </c>
      <c r="B525" t="s">
        <v>5552</v>
      </c>
      <c r="D525" t="b">
        <f>IFERROR(VLOOKUP(B525,PatData!$A$2:$A$2060,1,),"")&lt;&gt;""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5553</v>
      </c>
      <c r="B526" t="s">
        <v>5554</v>
      </c>
      <c r="D526" t="b">
        <f>IFERROR(VLOOKUP(B526,PatData!$A$2:$A$2060,1,),"")&lt;&gt;""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5555</v>
      </c>
      <c r="B527" t="s">
        <v>5556</v>
      </c>
      <c r="D527" t="b">
        <f>IFERROR(VLOOKUP(B527,PatData!$A$2:$A$2060,1,),"")&lt;&gt;""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5557</v>
      </c>
      <c r="B528" t="s">
        <v>5558</v>
      </c>
      <c r="D528" t="b">
        <f>IFERROR(VLOOKUP(B528,PatData!$A$2:$A$2060,1,),"")&lt;&gt;""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5559</v>
      </c>
      <c r="B529" t="s">
        <v>5560</v>
      </c>
      <c r="D529" t="b">
        <f>IFERROR(VLOOKUP(B529,PatData!$A$2:$A$2060,1,),"")&lt;&gt;""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5561</v>
      </c>
      <c r="B530" t="s">
        <v>5562</v>
      </c>
      <c r="D530" t="b">
        <f>IFERROR(VLOOKUP(B530,PatData!$A$2:$A$2060,1,),"")&lt;&gt;""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5563</v>
      </c>
      <c r="B531" t="s">
        <v>5564</v>
      </c>
      <c r="D531" t="b">
        <f>IFERROR(VLOOKUP(B531,PatData!$A$2:$A$2060,1,),"")&lt;&gt;""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5565</v>
      </c>
      <c r="B532" t="s">
        <v>5566</v>
      </c>
      <c r="D532" t="b">
        <f>IFERROR(VLOOKUP(B532,PatData!$A$2:$A$2060,1,),"")&lt;&gt;""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5567</v>
      </c>
      <c r="B533" t="s">
        <v>5568</v>
      </c>
      <c r="D533" t="b">
        <f>IFERROR(VLOOKUP(B533,PatData!$A$2:$A$2060,1,),"")&lt;&gt;""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4624</v>
      </c>
      <c r="B534" t="s">
        <v>1970</v>
      </c>
      <c r="D534" t="b">
        <f>IFERROR(VLOOKUP(B534,PatData!$A$2:$A$2060,1,),"")&lt;&gt;""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4625</v>
      </c>
      <c r="B535" t="s">
        <v>1971</v>
      </c>
      <c r="D535" t="b">
        <f>IFERROR(VLOOKUP(B535,PatData!$A$2:$A$2060,1,),"")&lt;&gt;""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4626</v>
      </c>
      <c r="B536" t="s">
        <v>1972</v>
      </c>
      <c r="D536" t="b">
        <f>IFERROR(VLOOKUP(B536,PatData!$A$2:$A$2060,1,),"")&lt;&gt;""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4627</v>
      </c>
      <c r="B537" t="s">
        <v>1973</v>
      </c>
      <c r="D537" t="b">
        <f>IFERROR(VLOOKUP(B537,PatData!$A$2:$A$2060,1,),"")&lt;&gt;""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4628</v>
      </c>
      <c r="B538" t="s">
        <v>1974</v>
      </c>
      <c r="D538" t="b">
        <f>IFERROR(VLOOKUP(B538,PatData!$A$2:$A$2060,1,),"")&lt;&gt;""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4629</v>
      </c>
      <c r="B539" t="s">
        <v>1975</v>
      </c>
      <c r="D539" t="b">
        <f>IFERROR(VLOOKUP(B539,PatData!$A$2:$A$2060,1,),"")&lt;&gt;""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4630</v>
      </c>
      <c r="B540" t="s">
        <v>1976</v>
      </c>
      <c r="D540" t="b">
        <f>IFERROR(VLOOKUP(B540,PatData!$A$2:$A$2060,1,),"")&lt;&gt;""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4631</v>
      </c>
      <c r="B541" t="s">
        <v>1977</v>
      </c>
      <c r="D541" t="b">
        <f>IFERROR(VLOOKUP(B541,PatData!$A$2:$A$2060,1,),"")&lt;&gt;""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4632</v>
      </c>
      <c r="B542" t="s">
        <v>1978</v>
      </c>
      <c r="D542" t="b">
        <f>IFERROR(VLOOKUP(B542,PatData!$A$2:$A$2060,1,),"")&lt;&gt;""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4633</v>
      </c>
      <c r="B543" t="s">
        <v>1979</v>
      </c>
      <c r="D543" t="b">
        <f>IFERROR(VLOOKUP(B543,PatData!$A$2:$A$2060,1,),"")&lt;&gt;""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4634</v>
      </c>
      <c r="B544" t="s">
        <v>1980</v>
      </c>
      <c r="D544" t="b">
        <f>IFERROR(VLOOKUP(B544,PatData!$A$2:$A$2060,1,),"")&lt;&gt;""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4635</v>
      </c>
      <c r="B545" t="s">
        <v>1981</v>
      </c>
      <c r="D545" t="b">
        <f>IFERROR(VLOOKUP(B545,PatData!$A$2:$A$2060,1,),"")&lt;&gt;""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4636</v>
      </c>
      <c r="B546" t="s">
        <v>1982</v>
      </c>
      <c r="D546" t="b">
        <f>IFERROR(VLOOKUP(B546,PatData!$A$2:$A$2060,1,),"")&lt;&gt;""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4637</v>
      </c>
      <c r="B547" t="s">
        <v>1983</v>
      </c>
      <c r="D547" t="b">
        <f>IFERROR(VLOOKUP(B547,PatData!$A$2:$A$2060,1,),"")&lt;&gt;""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4638</v>
      </c>
      <c r="B548" t="s">
        <v>1984</v>
      </c>
      <c r="D548" t="b">
        <f>IFERROR(VLOOKUP(B548,PatData!$A$2:$A$2060,1,),"")&lt;&gt;""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4639</v>
      </c>
      <c r="B549" t="s">
        <v>1985</v>
      </c>
      <c r="D549" t="b">
        <f>IFERROR(VLOOKUP(B549,PatData!$A$2:$A$2060,1,),"")&lt;&gt;""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4640</v>
      </c>
      <c r="B550" t="s">
        <v>1986</v>
      </c>
      <c r="D550" t="b">
        <f>IFERROR(VLOOKUP(B550,PatData!$A$2:$A$2060,1,),"")&lt;&gt;""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4641</v>
      </c>
      <c r="B551" t="s">
        <v>1987</v>
      </c>
      <c r="D551" t="b">
        <f>IFERROR(VLOOKUP(B551,PatData!$A$2:$A$2060,1,),"")&lt;&gt;""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4642</v>
      </c>
      <c r="B552" t="s">
        <v>1988</v>
      </c>
      <c r="D552" t="b">
        <f>IFERROR(VLOOKUP(B552,PatData!$A$2:$A$2060,1,),"")&lt;&gt;""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4643</v>
      </c>
      <c r="B553" t="s">
        <v>1989</v>
      </c>
      <c r="D553" t="b">
        <f>IFERROR(VLOOKUP(B553,PatData!$A$2:$A$2060,1,),"")&lt;&gt;""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4644</v>
      </c>
      <c r="B554" t="s">
        <v>1990</v>
      </c>
      <c r="D554" t="b">
        <f>IFERROR(VLOOKUP(B554,PatData!$A$2:$A$2060,1,),"")&lt;&gt;""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4645</v>
      </c>
      <c r="B555" t="s">
        <v>1991</v>
      </c>
      <c r="D555" t="b">
        <f>IFERROR(VLOOKUP(B555,PatData!$A$2:$A$2060,1,),"")&lt;&gt;""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4646</v>
      </c>
      <c r="B556" t="s">
        <v>1992</v>
      </c>
      <c r="D556" t="b">
        <f>IFERROR(VLOOKUP(B556,PatData!$A$2:$A$2060,1,),"")&lt;&gt;""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4647</v>
      </c>
      <c r="B557" t="s">
        <v>1993</v>
      </c>
      <c r="D557" t="b">
        <f>IFERROR(VLOOKUP(B557,PatData!$A$2:$A$2060,1,),"")&lt;&gt;""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4648</v>
      </c>
      <c r="B558" t="s">
        <v>1994</v>
      </c>
      <c r="D558" t="b">
        <f>IFERROR(VLOOKUP(B558,PatData!$A$2:$A$2060,1,),"")&lt;&gt;""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4649</v>
      </c>
      <c r="B559" t="s">
        <v>1995</v>
      </c>
      <c r="D559" t="b">
        <f>IFERROR(VLOOKUP(B559,PatData!$A$2:$A$2060,1,),"")&lt;&gt;""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4650</v>
      </c>
      <c r="B560" t="s">
        <v>1996</v>
      </c>
      <c r="D560" t="b">
        <f>IFERROR(VLOOKUP(B560,PatData!$A$2:$A$2060,1,),"")&lt;&gt;""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4651</v>
      </c>
      <c r="B561" t="s">
        <v>1997</v>
      </c>
      <c r="D561" t="b">
        <f>IFERROR(VLOOKUP(B561,PatData!$A$2:$A$2060,1,),"")&lt;&gt;""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4652</v>
      </c>
      <c r="B562" t="s">
        <v>1998</v>
      </c>
      <c r="D562" t="b">
        <f>IFERROR(VLOOKUP(B562,PatData!$A$2:$A$2060,1,),"")&lt;&gt;""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4653</v>
      </c>
      <c r="B563" t="s">
        <v>1999</v>
      </c>
      <c r="D563" t="b">
        <f>IFERROR(VLOOKUP(B563,PatData!$A$2:$A$2060,1,),"")&lt;&gt;""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5569</v>
      </c>
      <c r="B564" t="s">
        <v>5570</v>
      </c>
      <c r="D564" t="b">
        <f>IFERROR(VLOOKUP(B564,PatData!$A$2:$A$2060,1,),"")&lt;&gt;""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5571</v>
      </c>
      <c r="B565" t="s">
        <v>5572</v>
      </c>
      <c r="D565" t="b">
        <f>IFERROR(VLOOKUP(B565,PatData!$A$2:$A$2060,1,),"")&lt;&gt;""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5573</v>
      </c>
      <c r="B566" t="s">
        <v>5574</v>
      </c>
      <c r="D566" t="b">
        <f>IFERROR(VLOOKUP(B566,PatData!$A$2:$A$2060,1,),"")&lt;&gt;""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5575</v>
      </c>
      <c r="B567" t="s">
        <v>5576</v>
      </c>
      <c r="D567" t="b">
        <f>IFERROR(VLOOKUP(B567,PatData!$A$2:$A$2060,1,),"")&lt;&gt;""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5577</v>
      </c>
      <c r="B568" t="s">
        <v>5578</v>
      </c>
      <c r="D568" t="b">
        <f>IFERROR(VLOOKUP(B568,PatData!$A$2:$A$2060,1,),"")&lt;&gt;""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5579</v>
      </c>
      <c r="B569" t="s">
        <v>5580</v>
      </c>
      <c r="D569" t="b">
        <f>IFERROR(VLOOKUP(B569,PatData!$A$2:$A$2060,1,),"")&lt;&gt;""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5581</v>
      </c>
      <c r="B570" t="s">
        <v>5582</v>
      </c>
      <c r="D570" t="b">
        <f>IFERROR(VLOOKUP(B570,PatData!$A$2:$A$2060,1,),"")&lt;&gt;""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5583</v>
      </c>
      <c r="B571" t="s">
        <v>5584</v>
      </c>
      <c r="D571" t="b">
        <f>IFERROR(VLOOKUP(B571,PatData!$A$2:$A$2060,1,),"")&lt;&gt;""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5585</v>
      </c>
      <c r="B572" t="s">
        <v>5586</v>
      </c>
      <c r="D572" t="b">
        <f>IFERROR(VLOOKUP(B572,PatData!$A$2:$A$2060,1,),"")&lt;&gt;""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5587</v>
      </c>
      <c r="B573" t="s">
        <v>5588</v>
      </c>
      <c r="D573" t="b">
        <f>IFERROR(VLOOKUP(B573,PatData!$A$2:$A$2060,1,),"")&lt;&gt;""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5589</v>
      </c>
      <c r="B574" t="s">
        <v>5590</v>
      </c>
      <c r="D574" t="b">
        <f>IFERROR(VLOOKUP(B574,PatData!$A$2:$A$2060,1,),"")&lt;&gt;""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5591</v>
      </c>
      <c r="B575" t="s">
        <v>5592</v>
      </c>
      <c r="D575" t="b">
        <f>IFERROR(VLOOKUP(B575,PatData!$A$2:$A$2060,1,),"")&lt;&gt;""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5593</v>
      </c>
      <c r="B576" t="s">
        <v>5594</v>
      </c>
      <c r="D576" t="b">
        <f>IFERROR(VLOOKUP(B576,PatData!$A$2:$A$2060,1,),"")&lt;&gt;""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5595</v>
      </c>
      <c r="B577" t="s">
        <v>5596</v>
      </c>
      <c r="D577" t="b">
        <f>IFERROR(VLOOKUP(B577,PatData!$A$2:$A$2060,1,),"")&lt;&gt;""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5597</v>
      </c>
      <c r="B578" t="s">
        <v>5598</v>
      </c>
      <c r="D578" t="b">
        <f>IFERROR(VLOOKUP(B578,PatData!$A$2:$A$2060,1,),"")&lt;&gt;""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5599</v>
      </c>
      <c r="B579" t="s">
        <v>5600</v>
      </c>
      <c r="D579" t="b">
        <f>IFERROR(VLOOKUP(B579,PatData!$A$2:$A$2060,1,),"")&lt;&gt;""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5601</v>
      </c>
      <c r="B580" t="s">
        <v>5602</v>
      </c>
      <c r="C580"/>
      <c r="D580" t="b">
        <f>IFERROR(VLOOKUP(B580,PatData!$A$2:$A$2060,1,),"")&lt;&gt;""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5603</v>
      </c>
      <c r="B581" t="s">
        <v>5604</v>
      </c>
      <c r="C581"/>
      <c r="D581" t="b">
        <f>IFERROR(VLOOKUP(B581,PatData!$A$2:$A$2060,1,),"")&lt;&gt;""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5605</v>
      </c>
      <c r="B582" t="s">
        <v>5606</v>
      </c>
      <c r="C582"/>
      <c r="D582" t="b">
        <f>IFERROR(VLOOKUP(B582,PatData!$A$2:$A$2060,1,),"")&lt;&gt;""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5607</v>
      </c>
      <c r="B583" t="s">
        <v>5608</v>
      </c>
      <c r="C583"/>
      <c r="D583" t="b">
        <f>IFERROR(VLOOKUP(B583,PatData!$A$2:$A$2060,1,),"")&lt;&gt;""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5609</v>
      </c>
      <c r="B584" t="s">
        <v>5610</v>
      </c>
      <c r="C584"/>
      <c r="D584" t="b">
        <f>IFERROR(VLOOKUP(B584,PatData!$A$2:$A$2060,1,),"")&lt;&gt;""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5611</v>
      </c>
      <c r="B585" t="s">
        <v>5612</v>
      </c>
      <c r="C585"/>
      <c r="D585" t="b">
        <f>IFERROR(VLOOKUP(B585,PatData!$A$2:$A$2060,1,),"")&lt;&gt;""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5613</v>
      </c>
      <c r="B586" t="s">
        <v>5614</v>
      </c>
      <c r="C586"/>
      <c r="D586" t="b">
        <f>IFERROR(VLOOKUP(B586,PatData!$A$2:$A$2060,1,),"")&lt;&gt;""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5615</v>
      </c>
      <c r="B587" t="s">
        <v>5616</v>
      </c>
      <c r="C587"/>
      <c r="D587" t="b">
        <f>IFERROR(VLOOKUP(B587,PatData!$A$2:$A$2060,1,),"")&lt;&gt;""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5617</v>
      </c>
      <c r="B588" t="s">
        <v>5618</v>
      </c>
      <c r="C588"/>
      <c r="D588" t="b">
        <f>IFERROR(VLOOKUP(B588,PatData!$A$2:$A$2060,1,),"")&lt;&gt;""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5619</v>
      </c>
      <c r="B589" t="s">
        <v>5620</v>
      </c>
      <c r="C589"/>
      <c r="D589" t="b">
        <f>IFERROR(VLOOKUP(B589,PatData!$A$2:$A$2060,1,),"")&lt;&gt;""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5621</v>
      </c>
      <c r="B590" t="s">
        <v>5622</v>
      </c>
      <c r="C590"/>
      <c r="D590" t="b">
        <f>IFERROR(VLOOKUP(B590,PatData!$A$2:$A$2060,1,),"")&lt;&gt;""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5623</v>
      </c>
      <c r="B591" t="s">
        <v>5624</v>
      </c>
      <c r="C591"/>
      <c r="D591" t="b">
        <f>IFERROR(VLOOKUP(B591,PatData!$A$2:$A$2060,1,),"")&lt;&gt;""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5625</v>
      </c>
      <c r="B592" t="s">
        <v>5626</v>
      </c>
      <c r="C592"/>
      <c r="D592" t="b">
        <f>IFERROR(VLOOKUP(B592,PatData!$A$2:$A$2060,1,),"")&lt;&gt;""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5627</v>
      </c>
      <c r="B593" t="s">
        <v>5628</v>
      </c>
      <c r="C593"/>
      <c r="D593" t="b">
        <f>IFERROR(VLOOKUP(B593,PatData!$A$2:$A$2060,1,),"")&lt;&gt;""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2995</v>
      </c>
      <c r="B594" t="s">
        <v>2000</v>
      </c>
      <c r="C594"/>
      <c r="D594" t="b">
        <f>IFERROR(VLOOKUP(B594,PatData!$A$2:$A$2060,1,),"")&lt;&gt;""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2996</v>
      </c>
      <c r="B595" t="s">
        <v>2001</v>
      </c>
      <c r="C595"/>
      <c r="D595" t="b">
        <f>IFERROR(VLOOKUP(B595,PatData!$A$2:$A$2060,1,),"")&lt;&gt;""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2997</v>
      </c>
      <c r="B596" t="s">
        <v>2002</v>
      </c>
      <c r="C596"/>
      <c r="D596" t="b">
        <f>IFERROR(VLOOKUP(B596,PatData!$A$2:$A$2060,1,),"")&lt;&gt;""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2998</v>
      </c>
      <c r="B597" t="s">
        <v>2003</v>
      </c>
      <c r="C597"/>
      <c r="D597" t="b">
        <f>IFERROR(VLOOKUP(B597,PatData!$A$2:$A$2060,1,),"")&lt;&gt;""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2999</v>
      </c>
      <c r="B598" t="s">
        <v>2004</v>
      </c>
      <c r="C598"/>
      <c r="D598" t="b">
        <f>IFERROR(VLOOKUP(B598,PatData!$A$2:$A$2060,1,),"")&lt;&gt;""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3000</v>
      </c>
      <c r="B599" t="s">
        <v>2005</v>
      </c>
      <c r="C599"/>
      <c r="D599" t="b">
        <f>IFERROR(VLOOKUP(B599,PatData!$A$2:$A$2060,1,),"")&lt;&gt;""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3001</v>
      </c>
      <c r="B600" t="s">
        <v>2006</v>
      </c>
      <c r="C600"/>
      <c r="D600" t="b">
        <f>IFERROR(VLOOKUP(B600,PatData!$A$2:$A$2060,1,),"")&lt;&gt;""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3002</v>
      </c>
      <c r="B601" t="s">
        <v>2007</v>
      </c>
      <c r="C601"/>
      <c r="D601" t="b">
        <f>IFERROR(VLOOKUP(B601,PatData!$A$2:$A$2060,1,),"")&lt;&gt;""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3003</v>
      </c>
      <c r="B602" t="s">
        <v>2008</v>
      </c>
      <c r="C602"/>
      <c r="D602" t="b">
        <f>IFERROR(VLOOKUP(B602,PatData!$A$2:$A$2060,1,),"")&lt;&gt;""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3004</v>
      </c>
      <c r="B603" t="s">
        <v>2009</v>
      </c>
      <c r="C603"/>
      <c r="D603" t="b">
        <f>IFERROR(VLOOKUP(B603,PatData!$A$2:$A$2060,1,),"")&lt;&gt;""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3005</v>
      </c>
      <c r="B604" t="s">
        <v>2010</v>
      </c>
      <c r="C604"/>
      <c r="D604" t="b">
        <f>IFERROR(VLOOKUP(B604,PatData!$A$2:$A$2060,1,),"")&lt;&gt;""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3006</v>
      </c>
      <c r="B605" t="s">
        <v>2011</v>
      </c>
      <c r="C605"/>
      <c r="D605" t="b">
        <f>IFERROR(VLOOKUP(B605,PatData!$A$2:$A$2060,1,),"")&lt;&gt;""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3007</v>
      </c>
      <c r="B606" t="s">
        <v>2012</v>
      </c>
      <c r="C606"/>
      <c r="D606" t="b">
        <f>IFERROR(VLOOKUP(B606,PatData!$A$2:$A$2060,1,),"")&lt;&gt;""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3008</v>
      </c>
      <c r="B607" t="s">
        <v>2013</v>
      </c>
      <c r="C607"/>
      <c r="D607" t="b">
        <f>IFERROR(VLOOKUP(B607,PatData!$A$2:$A$2060,1,),"")&lt;&gt;""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3009</v>
      </c>
      <c r="B608" t="s">
        <v>2014</v>
      </c>
      <c r="C608"/>
      <c r="D608" t="b">
        <f>IFERROR(VLOOKUP(B608,PatData!$A$2:$A$2060,1,),"")&lt;&gt;""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3010</v>
      </c>
      <c r="B609" t="s">
        <v>2015</v>
      </c>
      <c r="C609"/>
      <c r="D609" t="b">
        <f>IFERROR(VLOOKUP(B609,PatData!$A$2:$A$2060,1,),"")&lt;&gt;""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3011</v>
      </c>
      <c r="B610" t="s">
        <v>2016</v>
      </c>
      <c r="C610"/>
      <c r="D610" t="b">
        <f>IFERROR(VLOOKUP(B610,PatData!$A$2:$A$2060,1,),"")&lt;&gt;""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3012</v>
      </c>
      <c r="B611" t="s">
        <v>2017</v>
      </c>
      <c r="C611"/>
      <c r="D611" t="b">
        <f>IFERROR(VLOOKUP(B611,PatData!$A$2:$A$2060,1,),"")&lt;&gt;""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3013</v>
      </c>
      <c r="B612" t="s">
        <v>2018</v>
      </c>
      <c r="C612"/>
      <c r="D612" t="b">
        <f>IFERROR(VLOOKUP(B612,PatData!$A$2:$A$2060,1,),"")&lt;&gt;""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3014</v>
      </c>
      <c r="B613" t="s">
        <v>2019</v>
      </c>
      <c r="C613"/>
      <c r="D613" t="b">
        <f>IFERROR(VLOOKUP(B613,PatData!$A$2:$A$2060,1,),"")&lt;&gt;""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3015</v>
      </c>
      <c r="B614" t="s">
        <v>2020</v>
      </c>
      <c r="C614"/>
      <c r="D614" t="b">
        <f>IFERROR(VLOOKUP(B614,PatData!$A$2:$A$2060,1,),"")&lt;&gt;""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3016</v>
      </c>
      <c r="B615" t="s">
        <v>2021</v>
      </c>
      <c r="C615"/>
      <c r="D615" t="b">
        <f>IFERROR(VLOOKUP(B615,PatData!$A$2:$A$2060,1,),"")&lt;&gt;""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3017</v>
      </c>
      <c r="B616" t="s">
        <v>2022</v>
      </c>
      <c r="C616"/>
      <c r="D616" t="b">
        <f>IFERROR(VLOOKUP(B616,PatData!$A$2:$A$2060,1,),"")&lt;&gt;""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3018</v>
      </c>
      <c r="B617" t="s">
        <v>2023</v>
      </c>
      <c r="C617"/>
      <c r="D617" t="b">
        <f>IFERROR(VLOOKUP(B617,PatData!$A$2:$A$2060,1,),"")&lt;&gt;""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3019</v>
      </c>
      <c r="B618" t="s">
        <v>2024</v>
      </c>
      <c r="C618"/>
      <c r="D618" t="b">
        <f>IFERROR(VLOOKUP(B618,PatData!$A$2:$A$2060,1,),"")&lt;&gt;""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3020</v>
      </c>
      <c r="B619" t="s">
        <v>2025</v>
      </c>
      <c r="C619"/>
      <c r="D619" t="b">
        <f>IFERROR(VLOOKUP(B619,PatData!$A$2:$A$2060,1,),"")&lt;&gt;""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3021</v>
      </c>
      <c r="B620" t="s">
        <v>2026</v>
      </c>
      <c r="C620"/>
      <c r="D620" t="b">
        <f>IFERROR(VLOOKUP(B620,PatData!$A$2:$A$2060,1,),"")&lt;&gt;""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3022</v>
      </c>
      <c r="B621" t="s">
        <v>2027</v>
      </c>
      <c r="C621"/>
      <c r="D621" t="b">
        <f>IFERROR(VLOOKUP(B621,PatData!$A$2:$A$2060,1,),"")&lt;&gt;""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3023</v>
      </c>
      <c r="B622" t="s">
        <v>2028</v>
      </c>
      <c r="C622"/>
      <c r="D622" t="b">
        <f>IFERROR(VLOOKUP(B622,PatData!$A$2:$A$2060,1,),"")&lt;&gt;""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3024</v>
      </c>
      <c r="B623" t="s">
        <v>2029</v>
      </c>
      <c r="C623"/>
      <c r="D623" t="b">
        <f>IFERROR(VLOOKUP(B623,PatData!$A$2:$A$2060,1,),"")&lt;&gt;""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5629</v>
      </c>
      <c r="B624" t="s">
        <v>2030</v>
      </c>
      <c r="C624"/>
      <c r="D624" t="b">
        <f>IFERROR(VLOOKUP(B624,PatData!$A$2:$A$2060,1,),"")&lt;&gt;""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5630</v>
      </c>
      <c r="B625" t="s">
        <v>2031</v>
      </c>
      <c r="C625"/>
      <c r="D625" t="b">
        <f>IFERROR(VLOOKUP(B625,PatData!$A$2:$A$2060,1,),"")&lt;&gt;""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5631</v>
      </c>
      <c r="B626" t="s">
        <v>2032</v>
      </c>
      <c r="C626"/>
      <c r="D626" t="b">
        <f>IFERROR(VLOOKUP(B626,PatData!$A$2:$A$2060,1,),"")&lt;&gt;""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5632</v>
      </c>
      <c r="B627" t="s">
        <v>2033</v>
      </c>
      <c r="C627"/>
      <c r="D627" t="b">
        <f>IFERROR(VLOOKUP(B627,PatData!$A$2:$A$2060,1,),"")&lt;&gt;""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5633</v>
      </c>
      <c r="B628" t="s">
        <v>2034</v>
      </c>
      <c r="C628"/>
      <c r="D628" t="b">
        <f>IFERROR(VLOOKUP(B628,PatData!$A$2:$A$2060,1,),"")&lt;&gt;""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5634</v>
      </c>
      <c r="B629" t="s">
        <v>2035</v>
      </c>
      <c r="C629"/>
      <c r="D629" t="b">
        <f>IFERROR(VLOOKUP(B629,PatData!$A$2:$A$2060,1,),"")&lt;&gt;""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5635</v>
      </c>
      <c r="B630" t="s">
        <v>2036</v>
      </c>
      <c r="C630"/>
      <c r="D630" t="b">
        <f>IFERROR(VLOOKUP(B630,PatData!$A$2:$A$2060,1,),"")&lt;&gt;""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5636</v>
      </c>
      <c r="B631" t="s">
        <v>2037</v>
      </c>
      <c r="C631"/>
      <c r="D631" t="b">
        <f>IFERROR(VLOOKUP(B631,PatData!$A$2:$A$2060,1,),"")&lt;&gt;""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5637</v>
      </c>
      <c r="B632" t="s">
        <v>2038</v>
      </c>
      <c r="C632"/>
      <c r="D632" t="b">
        <f>IFERROR(VLOOKUP(B632,PatData!$A$2:$A$2060,1,),"")&lt;&gt;""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5638</v>
      </c>
      <c r="B633" t="s">
        <v>2039</v>
      </c>
      <c r="C633"/>
      <c r="D633" t="b">
        <f>IFERROR(VLOOKUP(B633,PatData!$A$2:$A$2060,1,),"")&lt;&gt;""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5639</v>
      </c>
      <c r="B634" t="s">
        <v>2040</v>
      </c>
      <c r="C634"/>
      <c r="D634" t="b">
        <f>IFERROR(VLOOKUP(B634,PatData!$A$2:$A$2060,1,),"")&lt;&gt;""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5640</v>
      </c>
      <c r="B635" t="s">
        <v>2041</v>
      </c>
      <c r="C635"/>
      <c r="D635" t="b">
        <f>IFERROR(VLOOKUP(B635,PatData!$A$2:$A$2060,1,),"")&lt;&gt;""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5641</v>
      </c>
      <c r="B636" t="s">
        <v>2042</v>
      </c>
      <c r="C636"/>
      <c r="D636" t="b">
        <f>IFERROR(VLOOKUP(B636,PatData!$A$2:$A$2060,1,),"")&lt;&gt;""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5642</v>
      </c>
      <c r="B637" t="s">
        <v>2043</v>
      </c>
      <c r="C637"/>
      <c r="D637" t="b">
        <f>IFERROR(VLOOKUP(B637,PatData!$A$2:$A$2060,1,),"")&lt;&gt;""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5643</v>
      </c>
      <c r="B638" t="s">
        <v>2044</v>
      </c>
      <c r="C638"/>
      <c r="D638" t="b">
        <f>IFERROR(VLOOKUP(B638,PatData!$A$2:$A$2060,1,),"")&lt;&gt;""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5644</v>
      </c>
      <c r="B639" t="s">
        <v>2045</v>
      </c>
      <c r="C639"/>
      <c r="D639" t="b">
        <f>IFERROR(VLOOKUP(B639,PatData!$A$2:$A$2060,1,),"")&lt;&gt;""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5645</v>
      </c>
      <c r="B640" t="s">
        <v>2046</v>
      </c>
      <c r="C640"/>
      <c r="D640" t="b">
        <f>IFERROR(VLOOKUP(B640,PatData!$A$2:$A$2060,1,),"")&lt;&gt;""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5646</v>
      </c>
      <c r="B641" t="s">
        <v>2047</v>
      </c>
      <c r="C641"/>
      <c r="D641" t="b">
        <f>IFERROR(VLOOKUP(B641,PatData!$A$2:$A$2060,1,),"")&lt;&gt;""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5647</v>
      </c>
      <c r="B642" t="s">
        <v>2048</v>
      </c>
      <c r="C642"/>
      <c r="D642" t="b">
        <f>IFERROR(VLOOKUP(B642,PatData!$A$2:$A$2060,1,),"")&lt;&gt;""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5648</v>
      </c>
      <c r="B643" t="s">
        <v>2049</v>
      </c>
      <c r="C643"/>
      <c r="D643" t="b">
        <f>IFERROR(VLOOKUP(B643,PatData!$A$2:$A$2060,1,),"")&lt;&gt;""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5649</v>
      </c>
      <c r="B644" t="s">
        <v>2050</v>
      </c>
      <c r="C644"/>
      <c r="D644" t="b">
        <f>IFERROR(VLOOKUP(B644,PatData!$A$2:$A$2060,1,),"")&lt;&gt;""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5650</v>
      </c>
      <c r="B645" t="s">
        <v>2051</v>
      </c>
      <c r="C645"/>
      <c r="D645" t="b">
        <f>IFERROR(VLOOKUP(B645,PatData!$A$2:$A$2060,1,),"")&lt;&gt;""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5651</v>
      </c>
      <c r="B646" t="s">
        <v>2052</v>
      </c>
      <c r="C646"/>
      <c r="D646" t="b">
        <f>IFERROR(VLOOKUP(B646,PatData!$A$2:$A$2060,1,),"")&lt;&gt;""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5652</v>
      </c>
      <c r="B647" t="s">
        <v>2053</v>
      </c>
      <c r="C647"/>
      <c r="D647" t="b">
        <f>IFERROR(VLOOKUP(B647,PatData!$A$2:$A$2060,1,),"")&lt;&gt;""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5653</v>
      </c>
      <c r="B648" t="s">
        <v>2054</v>
      </c>
      <c r="C648"/>
      <c r="D648" t="b">
        <f>IFERROR(VLOOKUP(B648,PatData!$A$2:$A$2060,1,),"")&lt;&gt;""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5654</v>
      </c>
      <c r="B649" t="s">
        <v>2055</v>
      </c>
      <c r="C649"/>
      <c r="D649" t="b">
        <f>IFERROR(VLOOKUP(B649,PatData!$A$2:$A$2060,1,),"")&lt;&gt;""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5655</v>
      </c>
      <c r="B650" t="s">
        <v>2056</v>
      </c>
      <c r="C650"/>
      <c r="D650" t="b">
        <f>IFERROR(VLOOKUP(B650,PatData!$A$2:$A$2060,1,),"")&lt;&gt;""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5656</v>
      </c>
      <c r="B651" t="s">
        <v>2057</v>
      </c>
      <c r="C651"/>
      <c r="D651" t="b">
        <f>IFERROR(VLOOKUP(B651,PatData!$A$2:$A$2060,1,),"")&lt;&gt;""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5657</v>
      </c>
      <c r="B652" t="s">
        <v>2058</v>
      </c>
      <c r="C652"/>
      <c r="D652" t="b">
        <f>IFERROR(VLOOKUP(B652,PatData!$A$2:$A$2060,1,),"")&lt;&gt;""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5658</v>
      </c>
      <c r="B653" t="s">
        <v>2059</v>
      </c>
      <c r="C653"/>
      <c r="D653" t="b">
        <f>IFERROR(VLOOKUP(B653,PatData!$A$2:$A$2060,1,),"")&lt;&gt;""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7567</v>
      </c>
      <c r="B654" t="s">
        <v>7568</v>
      </c>
      <c r="C654"/>
      <c r="D654" t="b">
        <f>IFERROR(VLOOKUP(B654,PatData!$A$2:$A$2060,1,),"")&lt;&gt;""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7569</v>
      </c>
      <c r="B655" t="s">
        <v>7570</v>
      </c>
      <c r="C655"/>
      <c r="D655" t="b">
        <f>IFERROR(VLOOKUP(B655,PatData!$A$2:$A$2060,1,),"")&lt;&gt;""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7571</v>
      </c>
      <c r="B656" t="s">
        <v>7572</v>
      </c>
      <c r="C656"/>
      <c r="D656" t="b">
        <f>IFERROR(VLOOKUP(B656,PatData!$A$2:$A$2060,1,),"")&lt;&gt;""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7573</v>
      </c>
      <c r="B657" t="s">
        <v>7574</v>
      </c>
      <c r="C657"/>
      <c r="D657" t="b">
        <f>IFERROR(VLOOKUP(B657,PatData!$A$2:$A$2060,1,),"")&lt;&gt;""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7575</v>
      </c>
      <c r="B658" t="s">
        <v>7576</v>
      </c>
      <c r="C658"/>
      <c r="D658" t="b">
        <f>IFERROR(VLOOKUP(B658,PatData!$A$2:$A$2060,1,),"")&lt;&gt;""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7577</v>
      </c>
      <c r="B659" t="s">
        <v>7578</v>
      </c>
      <c r="C659"/>
      <c r="D659" t="b">
        <f>IFERROR(VLOOKUP(B659,PatData!$A$2:$A$2060,1,),"")&lt;&gt;""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7579</v>
      </c>
      <c r="B660" t="s">
        <v>7580</v>
      </c>
      <c r="C660"/>
      <c r="D660" t="b">
        <f>IFERROR(VLOOKUP(B660,PatData!$A$2:$A$2060,1,),"")&lt;&gt;""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7581</v>
      </c>
      <c r="B661" t="s">
        <v>7582</v>
      </c>
      <c r="C661"/>
      <c r="D661" t="b">
        <f>IFERROR(VLOOKUP(B661,PatData!$A$2:$A$2060,1,),"")&lt;&gt;""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7583</v>
      </c>
      <c r="B662" t="s">
        <v>7584</v>
      </c>
      <c r="C662"/>
      <c r="D662" t="b">
        <f>IFERROR(VLOOKUP(B662,PatData!$A$2:$A$2060,1,),"")&lt;&gt;""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7585</v>
      </c>
      <c r="B663" t="s">
        <v>7586</v>
      </c>
      <c r="C663"/>
      <c r="D663" t="b">
        <f>IFERROR(VLOOKUP(B663,PatData!$A$2:$A$2060,1,),"")&lt;&gt;""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7587</v>
      </c>
      <c r="B664" t="s">
        <v>7588</v>
      </c>
      <c r="C664"/>
      <c r="D664" t="b">
        <f>IFERROR(VLOOKUP(B664,PatData!$A$2:$A$2060,1,),"")&lt;&gt;""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7589</v>
      </c>
      <c r="B665" t="s">
        <v>7590</v>
      </c>
      <c r="C665"/>
      <c r="D665" t="b">
        <f>IFERROR(VLOOKUP(B665,PatData!$A$2:$A$2060,1,),"")&lt;&gt;""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7591</v>
      </c>
      <c r="B666" t="s">
        <v>7592</v>
      </c>
      <c r="C666"/>
      <c r="D666" t="b">
        <f>IFERROR(VLOOKUP(B666,PatData!$A$2:$A$2060,1,),"")&lt;&gt;""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7593</v>
      </c>
      <c r="B667" t="s">
        <v>7594</v>
      </c>
      <c r="C667"/>
      <c r="D667" t="b">
        <f>IFERROR(VLOOKUP(B667,PatData!$A$2:$A$2060,1,),"")&lt;&gt;""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7595</v>
      </c>
      <c r="B668" t="s">
        <v>7596</v>
      </c>
      <c r="C668"/>
      <c r="D668" t="b">
        <f>IFERROR(VLOOKUP(B668,PatData!$A$2:$A$2060,1,),"")&lt;&gt;""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7597</v>
      </c>
      <c r="B669" t="s">
        <v>7598</v>
      </c>
      <c r="C669"/>
      <c r="D669" t="b">
        <f>IFERROR(VLOOKUP(B669,PatData!$A$2:$A$2060,1,),"")&lt;&gt;""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7599</v>
      </c>
      <c r="B670" t="s">
        <v>7600</v>
      </c>
      <c r="C670"/>
      <c r="D670" t="b">
        <f>IFERROR(VLOOKUP(B670,PatData!$A$2:$A$2060,1,),"")&lt;&gt;""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7601</v>
      </c>
      <c r="B671" t="s">
        <v>7602</v>
      </c>
      <c r="C671"/>
      <c r="D671" t="b">
        <f>IFERROR(VLOOKUP(B671,PatData!$A$2:$A$2060,1,),"")&lt;&gt;""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7603</v>
      </c>
      <c r="B672" t="s">
        <v>7604</v>
      </c>
      <c r="C672"/>
      <c r="D672" t="b">
        <f>IFERROR(VLOOKUP(B672,PatData!$A$2:$A$2060,1,),"")&lt;&gt;""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7605</v>
      </c>
      <c r="B673" t="s">
        <v>7606</v>
      </c>
      <c r="C673"/>
      <c r="D673" t="b">
        <f>IFERROR(VLOOKUP(B673,PatData!$A$2:$A$2060,1,),"")&lt;&gt;""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7607</v>
      </c>
      <c r="B674" t="s">
        <v>7608</v>
      </c>
      <c r="C674"/>
      <c r="D674" t="b">
        <f>IFERROR(VLOOKUP(B674,PatData!$A$2:$A$2060,1,),"")&lt;&gt;""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7609</v>
      </c>
      <c r="B675" t="s">
        <v>7610</v>
      </c>
      <c r="C675"/>
      <c r="D675" t="b">
        <f>IFERROR(VLOOKUP(B675,PatData!$A$2:$A$2060,1,),"")&lt;&gt;""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7611</v>
      </c>
      <c r="B676" t="s">
        <v>7612</v>
      </c>
      <c r="C676"/>
      <c r="D676" t="b">
        <f>IFERROR(VLOOKUP(B676,PatData!$A$2:$A$2060,1,),"")&lt;&gt;""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7613</v>
      </c>
      <c r="B677" t="s">
        <v>7614</v>
      </c>
      <c r="C677"/>
      <c r="D677" t="b">
        <f>IFERROR(VLOOKUP(B677,PatData!$A$2:$A$2060,1,),"")&lt;&gt;""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7615</v>
      </c>
      <c r="B678" t="s">
        <v>7616</v>
      </c>
      <c r="C678"/>
      <c r="D678" t="b">
        <f>IFERROR(VLOOKUP(B678,PatData!$A$2:$A$2060,1,),"")&lt;&gt;""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7617</v>
      </c>
      <c r="B679" t="s">
        <v>7618</v>
      </c>
      <c r="C679"/>
      <c r="D679" t="b">
        <f>IFERROR(VLOOKUP(B679,PatData!$A$2:$A$2060,1,),"")&lt;&gt;""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7619</v>
      </c>
      <c r="B680" t="s">
        <v>7620</v>
      </c>
      <c r="C680"/>
      <c r="D680" t="b">
        <f>IFERROR(VLOOKUP(B680,PatData!$A$2:$A$2060,1,),"")&lt;&gt;""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7621</v>
      </c>
      <c r="B681" t="s">
        <v>7622</v>
      </c>
      <c r="C681"/>
      <c r="D681" t="b">
        <f>IFERROR(VLOOKUP(B681,PatData!$A$2:$A$2060,1,),"")&lt;&gt;""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7623</v>
      </c>
      <c r="B682" t="s">
        <v>7624</v>
      </c>
      <c r="C682"/>
      <c r="D682" t="b">
        <f>IFERROR(VLOOKUP(B682,PatData!$A$2:$A$2060,1,),"")&lt;&gt;""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7625</v>
      </c>
      <c r="B683" t="s">
        <v>7626</v>
      </c>
      <c r="C683"/>
      <c r="D683" t="b">
        <f>IFERROR(VLOOKUP(B683,PatData!$A$2:$A$2060,1,),"")&lt;&gt;""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7720</v>
      </c>
      <c r="B684" t="s">
        <v>7721</v>
      </c>
      <c r="C684"/>
      <c r="D684" t="b">
        <f>IFERROR(VLOOKUP(B684,PatData!$A$2:$A$2060,1,),"")&lt;&gt;""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7722</v>
      </c>
      <c r="B685" t="s">
        <v>7723</v>
      </c>
      <c r="C685"/>
      <c r="D685" t="b">
        <f>IFERROR(VLOOKUP(B685,PatData!$A$2:$A$2060,1,),"")&lt;&gt;""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7724</v>
      </c>
      <c r="B686" t="s">
        <v>7725</v>
      </c>
      <c r="C686"/>
      <c r="D686" t="b">
        <f>IFERROR(VLOOKUP(B686,PatData!$A$2:$A$2060,1,),"")&lt;&gt;""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7726</v>
      </c>
      <c r="B687" t="s">
        <v>7727</v>
      </c>
      <c r="C687"/>
      <c r="D687" t="b">
        <f>IFERROR(VLOOKUP(B687,PatData!$A$2:$A$2060,1,),"")&lt;&gt;""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7728</v>
      </c>
      <c r="B688" t="s">
        <v>7729</v>
      </c>
      <c r="C688"/>
      <c r="D688" t="b">
        <f>IFERROR(VLOOKUP(B688,PatData!$A$2:$A$2060,1,),"")&lt;&gt;""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7730</v>
      </c>
      <c r="B689" t="s">
        <v>7731</v>
      </c>
      <c r="C689"/>
      <c r="D689" t="b">
        <f>IFERROR(VLOOKUP(B689,PatData!$A$2:$A$2060,1,),"")&lt;&gt;""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7732</v>
      </c>
      <c r="B690" t="s">
        <v>7733</v>
      </c>
      <c r="C690"/>
      <c r="D690" t="b">
        <f>IFERROR(VLOOKUP(B690,PatData!$A$2:$A$2060,1,),"")&lt;&gt;""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7734</v>
      </c>
      <c r="B691" t="s">
        <v>7735</v>
      </c>
      <c r="C691"/>
      <c r="D691" t="b">
        <f>IFERROR(VLOOKUP(B691,PatData!$A$2:$A$2060,1,),"")&lt;&gt;""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7736</v>
      </c>
      <c r="B692" t="s">
        <v>7737</v>
      </c>
      <c r="C692"/>
      <c r="D692" t="b">
        <f>IFERROR(VLOOKUP(B692,PatData!$A$2:$A$2060,1,),"")&lt;&gt;""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7738</v>
      </c>
      <c r="B693" t="s">
        <v>7739</v>
      </c>
      <c r="C693"/>
      <c r="D693" t="b">
        <f>IFERROR(VLOOKUP(B693,PatData!$A$2:$A$2060,1,),"")&lt;&gt;""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7740</v>
      </c>
      <c r="B694" t="s">
        <v>7741</v>
      </c>
      <c r="C694"/>
      <c r="D694" t="b">
        <f>IFERROR(VLOOKUP(B694,PatData!$A$2:$A$2060,1,),"")&lt;&gt;""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7742</v>
      </c>
      <c r="B695" t="s">
        <v>7743</v>
      </c>
      <c r="C695"/>
      <c r="D695" t="b">
        <f>IFERROR(VLOOKUP(B695,PatData!$A$2:$A$2060,1,),"")&lt;&gt;""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7744</v>
      </c>
      <c r="B696" t="s">
        <v>7745</v>
      </c>
      <c r="C696"/>
      <c r="D696" t="b">
        <f>IFERROR(VLOOKUP(B696,PatData!$A$2:$A$2060,1,),"")&lt;&gt;""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7746</v>
      </c>
      <c r="B697" t="s">
        <v>7747</v>
      </c>
      <c r="D697" t="b">
        <f>IFERROR(VLOOKUP(B697,PatData!$A$2:$A$2060,1,),"")&lt;&gt;""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7748</v>
      </c>
      <c r="B698" t="s">
        <v>7749</v>
      </c>
      <c r="D698" t="b">
        <f>IFERROR(VLOOKUP(B698,PatData!$A$2:$A$2060,1,),"")&lt;&gt;""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7750</v>
      </c>
      <c r="B699" t="s">
        <v>7751</v>
      </c>
      <c r="D699" t="b">
        <f>IFERROR(VLOOKUP(B699,PatData!$A$2:$A$2060,1,),"")&lt;&gt;""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7752</v>
      </c>
      <c r="B700" t="s">
        <v>7753</v>
      </c>
      <c r="D700" t="b">
        <f>IFERROR(VLOOKUP(B700,PatData!$A$2:$A$2060,1,),"")&lt;&gt;""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7754</v>
      </c>
      <c r="B701" t="s">
        <v>7755</v>
      </c>
      <c r="D701" t="b">
        <f>IFERROR(VLOOKUP(B701,PatData!$A$2:$A$2060,1,),"")&lt;&gt;""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7756</v>
      </c>
      <c r="B702" t="s">
        <v>7757</v>
      </c>
      <c r="D702" t="b">
        <f>IFERROR(VLOOKUP(B702,PatData!$A$2:$A$2060,1,),"")&lt;&gt;""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7758</v>
      </c>
      <c r="B703" t="s">
        <v>7759</v>
      </c>
      <c r="D703" t="b">
        <f>IFERROR(VLOOKUP(B703,PatData!$A$2:$A$2060,1,),"")&lt;&gt;""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7760</v>
      </c>
      <c r="B704" t="s">
        <v>7761</v>
      </c>
      <c r="D704" t="b">
        <f>IFERROR(VLOOKUP(B704,PatData!$A$2:$A$2060,1,),"")&lt;&gt;""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7762</v>
      </c>
      <c r="B705" t="s">
        <v>7763</v>
      </c>
      <c r="D705" t="b">
        <f>IFERROR(VLOOKUP(B705,PatData!$A$2:$A$2060,1,),"")&lt;&gt;""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7764</v>
      </c>
      <c r="B706" t="s">
        <v>7765</v>
      </c>
      <c r="D706" t="b">
        <f>IFERROR(VLOOKUP(B706,PatData!$A$2:$A$2060,1,),"")&lt;&gt;""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7766</v>
      </c>
      <c r="B707" t="s">
        <v>7767</v>
      </c>
      <c r="D707" t="b">
        <f>IFERROR(VLOOKUP(B707,PatData!$A$2:$A$2060,1,),"")&lt;&gt;""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7768</v>
      </c>
      <c r="B708" t="s">
        <v>7769</v>
      </c>
      <c r="D708" t="b">
        <f>IFERROR(VLOOKUP(B708,PatData!$A$2:$A$2060,1,),"")&lt;&gt;""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7770</v>
      </c>
      <c r="B709" t="s">
        <v>7771</v>
      </c>
      <c r="D709" t="b">
        <f>IFERROR(VLOOKUP(B709,PatData!$A$2:$A$2060,1,),"")&lt;&gt;""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7772</v>
      </c>
      <c r="B710" t="s">
        <v>7773</v>
      </c>
      <c r="D710" t="b">
        <f>IFERROR(VLOOKUP(B710,PatData!$A$2:$A$2060,1,),"")&lt;&gt;""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7774</v>
      </c>
      <c r="B711" t="s">
        <v>7775</v>
      </c>
      <c r="D711" t="b">
        <f>IFERROR(VLOOKUP(B711,PatData!$A$2:$A$2060,1,),"")&lt;&gt;""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7776</v>
      </c>
      <c r="B712" t="s">
        <v>7777</v>
      </c>
      <c r="D712" t="b">
        <f>IFERROR(VLOOKUP(B712,PatData!$A$2:$A$2060,1,),"")&lt;&gt;""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7778</v>
      </c>
      <c r="B713" t="s">
        <v>7779</v>
      </c>
      <c r="D713" t="b">
        <f>IFERROR(VLOOKUP(B713,PatData!$A$2:$A$2060,1,),"")&lt;&gt;""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7780</v>
      </c>
      <c r="B714" t="s">
        <v>7781</v>
      </c>
      <c r="D714" t="b">
        <f>IFERROR(VLOOKUP(B714,PatData!$A$2:$A$2060,1,),"")&lt;&gt;""</f>
        <v>1</v>
      </c>
      <c r="E714"/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7782</v>
      </c>
      <c r="B715" t="s">
        <v>7783</v>
      </c>
      <c r="D715" t="b">
        <f>IFERROR(VLOOKUP(B715,PatData!$A$2:$A$2060,1,),"")&lt;&gt;""</f>
        <v>1</v>
      </c>
      <c r="E715"/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7784</v>
      </c>
      <c r="B716" t="s">
        <v>7785</v>
      </c>
      <c r="D716" t="b">
        <f>IFERROR(VLOOKUP(B716,PatData!$A$2:$A$2060,1,),"")&lt;&gt;""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7786</v>
      </c>
      <c r="B717" t="s">
        <v>7787</v>
      </c>
      <c r="D717" t="b">
        <f>IFERROR(VLOOKUP(B717,PatData!$A$2:$A$2060,1,),"")&lt;&gt;""</f>
        <v>1</v>
      </c>
      <c r="E717" t="b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7788</v>
      </c>
      <c r="B718" t="s">
        <v>7789</v>
      </c>
      <c r="D718" t="b">
        <f>IFERROR(VLOOKUP(B718,PatData!$A$2:$A$2060,1,),"")&lt;&gt;""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7790</v>
      </c>
      <c r="B719" t="s">
        <v>7791</v>
      </c>
      <c r="D719" t="b">
        <f>IFERROR(VLOOKUP(B719,PatData!$A$2:$A$2060,1,),"")&lt;&gt;""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7792</v>
      </c>
      <c r="B720" t="s">
        <v>7793</v>
      </c>
      <c r="D720" t="b">
        <f>IFERROR(VLOOKUP(B720,PatData!$A$2:$A$2060,1,),"")&lt;&gt;""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7794</v>
      </c>
      <c r="B721" t="s">
        <v>7795</v>
      </c>
      <c r="D721" t="b">
        <f>IFERROR(VLOOKUP(B721,PatData!$A$2:$A$2060,1,),"")&lt;&gt;""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7796</v>
      </c>
      <c r="B722" t="s">
        <v>7797</v>
      </c>
      <c r="D722" t="b">
        <f>IFERROR(VLOOKUP(B722,PatData!$A$2:$A$2060,1,),"")&lt;&gt;""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7798</v>
      </c>
      <c r="B723" t="s">
        <v>7799</v>
      </c>
      <c r="D723" t="b">
        <f>IFERROR(VLOOKUP(B723,PatData!$A$2:$A$2060,1,),"")&lt;&gt;""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7800</v>
      </c>
      <c r="B724" t="s">
        <v>7801</v>
      </c>
      <c r="D724" t="b">
        <f>IFERROR(VLOOKUP(B724,PatData!$A$2:$A$2060,1,),"")&lt;&gt;""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7802</v>
      </c>
      <c r="B725" t="s">
        <v>7803</v>
      </c>
      <c r="D725" t="b">
        <f>IFERROR(VLOOKUP(B725,PatData!$A$2:$A$2060,1,),"")&lt;&gt;""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7804</v>
      </c>
      <c r="B726" t="s">
        <v>7805</v>
      </c>
      <c r="D726" t="b">
        <f>IFERROR(VLOOKUP(B726,PatData!$A$2:$A$2060,1,),"")&lt;&gt;""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7806</v>
      </c>
      <c r="B727" t="s">
        <v>7807</v>
      </c>
      <c r="D727" t="b">
        <f>IFERROR(VLOOKUP(B727,PatData!$A$2:$A$2060,1,),"")&lt;&gt;""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7808</v>
      </c>
      <c r="B728" t="s">
        <v>7809</v>
      </c>
      <c r="D728" t="b">
        <f>IFERROR(VLOOKUP(B728,PatData!$A$2:$A$2060,1,),"")&lt;&gt;""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7810</v>
      </c>
      <c r="B729" t="s">
        <v>7811</v>
      </c>
      <c r="D729" t="b">
        <f>IFERROR(VLOOKUP(B729,PatData!$A$2:$A$2060,1,),"")&lt;&gt;""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7812</v>
      </c>
      <c r="B730" t="s">
        <v>7813</v>
      </c>
      <c r="D730" t="b">
        <f>IFERROR(VLOOKUP(B730,PatData!$A$2:$A$2060,1,),"")&lt;&gt;""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7814</v>
      </c>
      <c r="B731" t="s">
        <v>7815</v>
      </c>
      <c r="D731" t="b">
        <f>IFERROR(VLOOKUP(B731,PatData!$A$2:$A$2060,1,),"")&lt;&gt;""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7816</v>
      </c>
      <c r="B732" t="s">
        <v>7817</v>
      </c>
      <c r="D732" t="b">
        <f>IFERROR(VLOOKUP(B732,PatData!$A$2:$A$2060,1,),"")&lt;&gt;""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7818</v>
      </c>
      <c r="B733" t="s">
        <v>7819</v>
      </c>
      <c r="D733" t="b">
        <f>IFERROR(VLOOKUP(B733,PatData!$A$2:$A$2060,1,),"")&lt;&gt;""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7820</v>
      </c>
      <c r="B734" t="s">
        <v>7821</v>
      </c>
      <c r="D734" t="b">
        <f>IFERROR(VLOOKUP(B734,PatData!$A$2:$A$2060,1,),"")&lt;&gt;""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7822</v>
      </c>
      <c r="B735" t="s">
        <v>7823</v>
      </c>
      <c r="D735" t="b">
        <f>IFERROR(VLOOKUP(B735,PatData!$A$2:$A$2060,1,),"")&lt;&gt;""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7824</v>
      </c>
      <c r="B736" t="s">
        <v>7825</v>
      </c>
      <c r="D736" t="b">
        <f>IFERROR(VLOOKUP(B736,PatData!$A$2:$A$2060,1,),"")&lt;&gt;""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7826</v>
      </c>
      <c r="B737" t="s">
        <v>7827</v>
      </c>
      <c r="D737" t="b">
        <f>IFERROR(VLOOKUP(B737,PatData!$A$2:$A$2060,1,),"")&lt;&gt;""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7828</v>
      </c>
      <c r="B738" t="s">
        <v>7829</v>
      </c>
      <c r="D738" t="b">
        <f>IFERROR(VLOOKUP(B738,PatData!$A$2:$A$2060,1,),"")&lt;&gt;""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7830</v>
      </c>
      <c r="B739" t="s">
        <v>7831</v>
      </c>
      <c r="D739" t="b">
        <f>IFERROR(VLOOKUP(B739,PatData!$A$2:$A$2060,1,),"")&lt;&gt;""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7832</v>
      </c>
      <c r="B740" t="s">
        <v>7833</v>
      </c>
      <c r="D740" t="b">
        <f>IFERROR(VLOOKUP(B740,PatData!$A$2:$A$2060,1,),"")&lt;&gt;""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7834</v>
      </c>
      <c r="B741" t="s">
        <v>7835</v>
      </c>
      <c r="D741" t="b">
        <f>IFERROR(VLOOKUP(B741,PatData!$A$2:$A$2060,1,),"")&lt;&gt;""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7836</v>
      </c>
      <c r="B742" t="s">
        <v>7837</v>
      </c>
      <c r="D742" t="b">
        <f>IFERROR(VLOOKUP(B742,PatData!$A$2:$A$2060,1,),"")&lt;&gt;""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7838</v>
      </c>
      <c r="B743" t="s">
        <v>7839</v>
      </c>
      <c r="D743" t="b">
        <f>IFERROR(VLOOKUP(B743,PatData!$A$2:$A$2060,1,),"")&lt;&gt;""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3055</v>
      </c>
      <c r="B744" t="s">
        <v>3335</v>
      </c>
      <c r="D744" t="b">
        <f>IFERROR(VLOOKUP(B744,PatData!$A$2:$A$2060,1,),"")&lt;&gt;""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3056</v>
      </c>
      <c r="B745" t="s">
        <v>3336</v>
      </c>
      <c r="D745" t="b">
        <f>IFERROR(VLOOKUP(B745,PatData!$A$2:$A$2060,1,),"")&lt;&gt;""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3057</v>
      </c>
      <c r="B746" t="s">
        <v>3337</v>
      </c>
      <c r="D746" t="b">
        <f>IFERROR(VLOOKUP(B746,PatData!$A$2:$A$2060,1,),"")&lt;&gt;""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3058</v>
      </c>
      <c r="B747" t="s">
        <v>3338</v>
      </c>
      <c r="D747" t="b">
        <f>IFERROR(VLOOKUP(B747,PatData!$A$2:$A$2060,1,),"")&lt;&gt;""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3059</v>
      </c>
      <c r="B748" t="s">
        <v>3339</v>
      </c>
      <c r="D748" t="b">
        <f>IFERROR(VLOOKUP(B748,PatData!$A$2:$A$2060,1,),"")&lt;&gt;""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3060</v>
      </c>
      <c r="B749" t="s">
        <v>3340</v>
      </c>
      <c r="D749" t="b">
        <f>IFERROR(VLOOKUP(B749,PatData!$A$2:$A$2060,1,),"")&lt;&gt;""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3061</v>
      </c>
      <c r="B750" t="s">
        <v>3341</v>
      </c>
      <c r="D750" t="b">
        <f>IFERROR(VLOOKUP(B750,PatData!$A$2:$A$2060,1,),"")&lt;&gt;""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3062</v>
      </c>
      <c r="B751" t="s">
        <v>3342</v>
      </c>
      <c r="D751" t="b">
        <f>IFERROR(VLOOKUP(B751,PatData!$A$2:$A$2060,1,),"")&lt;&gt;""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3063</v>
      </c>
      <c r="B752" t="s">
        <v>3343</v>
      </c>
      <c r="D752" t="b">
        <f>IFERROR(VLOOKUP(B752,PatData!$A$2:$A$2060,1,),"")&lt;&gt;""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3064</v>
      </c>
      <c r="B753" t="s">
        <v>3344</v>
      </c>
      <c r="D753" t="b">
        <f>IFERROR(VLOOKUP(B753,PatData!$A$2:$A$2060,1,),"")&lt;&gt;""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3065</v>
      </c>
      <c r="B754" t="s">
        <v>3345</v>
      </c>
      <c r="D754" t="b">
        <f>IFERROR(VLOOKUP(B754,PatData!$A$2:$A$2060,1,),"")&lt;&gt;""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3066</v>
      </c>
      <c r="B755" t="s">
        <v>3346</v>
      </c>
      <c r="D755" t="b">
        <f>IFERROR(VLOOKUP(B755,PatData!$A$2:$A$2060,1,),"")&lt;&gt;""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3067</v>
      </c>
      <c r="B756" t="s">
        <v>3347</v>
      </c>
      <c r="D756" t="b">
        <f>IFERROR(VLOOKUP(B756,PatData!$A$2:$A$2060,1,),"")&lt;&gt;""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3068</v>
      </c>
      <c r="B757" t="s">
        <v>3348</v>
      </c>
      <c r="D757" t="b">
        <f>IFERROR(VLOOKUP(B757,PatData!$A$2:$A$2060,1,),"")&lt;&gt;""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3069</v>
      </c>
      <c r="B758" t="s">
        <v>3349</v>
      </c>
      <c r="D758" t="b">
        <f>IFERROR(VLOOKUP(B758,PatData!$A$2:$A$2060,1,),"")&lt;&gt;""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3070</v>
      </c>
      <c r="B759" t="s">
        <v>3350</v>
      </c>
      <c r="D759" t="b">
        <f>IFERROR(VLOOKUP(B759,PatData!$A$2:$A$2060,1,),"")&lt;&gt;""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3071</v>
      </c>
      <c r="B760" t="s">
        <v>3351</v>
      </c>
      <c r="D760" t="b">
        <f>IFERROR(VLOOKUP(B760,PatData!$A$2:$A$2060,1,),"")&lt;&gt;""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3072</v>
      </c>
      <c r="B761" t="s">
        <v>3352</v>
      </c>
      <c r="D761" t="b">
        <f>IFERROR(VLOOKUP(B761,PatData!$A$2:$A$2060,1,),"")&lt;&gt;""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3073</v>
      </c>
      <c r="B762" t="s">
        <v>3353</v>
      </c>
      <c r="D762" t="b">
        <f>IFERROR(VLOOKUP(B762,PatData!$A$2:$A$2060,1,),"")&lt;&gt;""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3074</v>
      </c>
      <c r="B763" t="s">
        <v>3354</v>
      </c>
      <c r="D763" t="b">
        <f>IFERROR(VLOOKUP(B763,PatData!$A$2:$A$2060,1,),"")&lt;&gt;""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3075</v>
      </c>
      <c r="B764" t="s">
        <v>3355</v>
      </c>
      <c r="D764" t="b">
        <f>IFERROR(VLOOKUP(B764,PatData!$A$2:$A$2060,1,),"")&lt;&gt;""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3076</v>
      </c>
      <c r="B765" t="s">
        <v>3356</v>
      </c>
      <c r="D765" t="b">
        <f>IFERROR(VLOOKUP(B765,PatData!$A$2:$A$2060,1,),"")&lt;&gt;""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3077</v>
      </c>
      <c r="B766" t="s">
        <v>3357</v>
      </c>
      <c r="D766" t="b">
        <f>IFERROR(VLOOKUP(B766,PatData!$A$2:$A$2060,1,),"")&lt;&gt;""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3078</v>
      </c>
      <c r="B767" t="s">
        <v>3358</v>
      </c>
      <c r="D767" t="b">
        <f>IFERROR(VLOOKUP(B767,PatData!$A$2:$A$2060,1,),"")&lt;&gt;""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3079</v>
      </c>
      <c r="B768" t="s">
        <v>3359</v>
      </c>
      <c r="D768" t="b">
        <f>IFERROR(VLOOKUP(B768,PatData!$A$2:$A$2060,1,),"")&lt;&gt;""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3080</v>
      </c>
      <c r="B769" t="s">
        <v>3360</v>
      </c>
      <c r="D769" t="b">
        <f>IFERROR(VLOOKUP(B769,PatData!$A$2:$A$2060,1,),"")&lt;&gt;""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3081</v>
      </c>
      <c r="B770" t="s">
        <v>3361</v>
      </c>
      <c r="D770" t="b">
        <f>IFERROR(VLOOKUP(B770,PatData!$A$2:$A$2060,1,),"")&lt;&gt;""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3082</v>
      </c>
      <c r="B771" t="s">
        <v>3362</v>
      </c>
      <c r="D771" t="b">
        <f>IFERROR(VLOOKUP(B771,PatData!$A$2:$A$2060,1,),"")&lt;&gt;""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3083</v>
      </c>
      <c r="B772" t="s">
        <v>3363</v>
      </c>
      <c r="D772" t="b">
        <f>IFERROR(VLOOKUP(B772,PatData!$A$2:$A$2060,1,),"")&lt;&gt;""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3084</v>
      </c>
      <c r="B773" t="s">
        <v>3364</v>
      </c>
      <c r="D773" t="b">
        <f>IFERROR(VLOOKUP(B773,PatData!$A$2:$A$2060,1,),"")&lt;&gt;""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2875</v>
      </c>
      <c r="B774" t="s">
        <v>3365</v>
      </c>
      <c r="D774" t="b">
        <f>IFERROR(VLOOKUP(B774,PatData!$A$2:$A$2060,1,),"")&lt;&gt;""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2876</v>
      </c>
      <c r="B775" t="s">
        <v>3366</v>
      </c>
      <c r="D775" t="b">
        <f>IFERROR(VLOOKUP(B775,PatData!$A$2:$A$2060,1,),"")&lt;&gt;""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2877</v>
      </c>
      <c r="B776" t="s">
        <v>3367</v>
      </c>
      <c r="D776" t="b">
        <f>IFERROR(VLOOKUP(B776,PatData!$A$2:$A$2060,1,),"")&lt;&gt;""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2878</v>
      </c>
      <c r="B777" t="s">
        <v>3368</v>
      </c>
      <c r="D777" t="b">
        <f>IFERROR(VLOOKUP(B777,PatData!$A$2:$A$2060,1,),"")&lt;&gt;""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2879</v>
      </c>
      <c r="B778" t="s">
        <v>3369</v>
      </c>
      <c r="D778" t="b">
        <f>IFERROR(VLOOKUP(B778,PatData!$A$2:$A$2060,1,),"")&lt;&gt;""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2880</v>
      </c>
      <c r="B779" t="s">
        <v>3370</v>
      </c>
      <c r="D779" t="b">
        <f>IFERROR(VLOOKUP(B779,PatData!$A$2:$A$2060,1,),"")&lt;&gt;""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2881</v>
      </c>
      <c r="B780" t="s">
        <v>3371</v>
      </c>
      <c r="D780" t="b">
        <f>IFERROR(VLOOKUP(B780,PatData!$A$2:$A$2060,1,),"")&lt;&gt;""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2882</v>
      </c>
      <c r="B781" t="s">
        <v>3372</v>
      </c>
      <c r="D781" t="b">
        <f>IFERROR(VLOOKUP(B781,PatData!$A$2:$A$2060,1,),"")&lt;&gt;""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2883</v>
      </c>
      <c r="B782" t="s">
        <v>3373</v>
      </c>
      <c r="D782" t="b">
        <f>IFERROR(VLOOKUP(B782,PatData!$A$2:$A$2060,1,),"")&lt;&gt;""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2884</v>
      </c>
      <c r="B783" t="s">
        <v>3374</v>
      </c>
      <c r="D783" t="b">
        <f>IFERROR(VLOOKUP(B783,PatData!$A$2:$A$2060,1,),"")&lt;&gt;""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2885</v>
      </c>
      <c r="B784" t="s">
        <v>3375</v>
      </c>
      <c r="D784" t="b">
        <f>IFERROR(VLOOKUP(B784,PatData!$A$2:$A$2060,1,),"")&lt;&gt;""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2886</v>
      </c>
      <c r="B785" t="s">
        <v>3376</v>
      </c>
      <c r="D785" t="b">
        <f>IFERROR(VLOOKUP(B785,PatData!$A$2:$A$2060,1,),"")&lt;&gt;""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2887</v>
      </c>
      <c r="B786" t="s">
        <v>3377</v>
      </c>
      <c r="D786" t="b">
        <f>IFERROR(VLOOKUP(B786,PatData!$A$2:$A$2060,1,),"")&lt;&gt;""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2888</v>
      </c>
      <c r="B787" t="s">
        <v>3378</v>
      </c>
      <c r="D787" t="b">
        <f>IFERROR(VLOOKUP(B787,PatData!$A$2:$A$2060,1,),"")&lt;&gt;""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2889</v>
      </c>
      <c r="B788" t="s">
        <v>3379</v>
      </c>
      <c r="D788" t="b">
        <f>IFERROR(VLOOKUP(B788,PatData!$A$2:$A$2060,1,),"")&lt;&gt;""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2890</v>
      </c>
      <c r="B789" t="s">
        <v>3380</v>
      </c>
      <c r="D789" t="b">
        <f>IFERROR(VLOOKUP(B789,PatData!$A$2:$A$2060,1,),"")&lt;&gt;""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2891</v>
      </c>
      <c r="B790" t="s">
        <v>3381</v>
      </c>
      <c r="D790" t="b">
        <f>IFERROR(VLOOKUP(B790,PatData!$A$2:$A$2060,1,),"")&lt;&gt;""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2892</v>
      </c>
      <c r="B791" t="s">
        <v>3382</v>
      </c>
      <c r="D791" t="b">
        <f>IFERROR(VLOOKUP(B791,PatData!$A$2:$A$2060,1,),"")&lt;&gt;""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2893</v>
      </c>
      <c r="B792" t="s">
        <v>3383</v>
      </c>
      <c r="D792" t="b">
        <f>IFERROR(VLOOKUP(B792,PatData!$A$2:$A$2060,1,),"")&lt;&gt;""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2894</v>
      </c>
      <c r="B793" t="s">
        <v>3384</v>
      </c>
      <c r="D793" t="b">
        <f>IFERROR(VLOOKUP(B793,PatData!$A$2:$A$2060,1,),"")&lt;&gt;""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2895</v>
      </c>
      <c r="B794" t="s">
        <v>3385</v>
      </c>
      <c r="D794" t="b">
        <f>IFERROR(VLOOKUP(B794,PatData!$A$2:$A$2060,1,),"")&lt;&gt;""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2896</v>
      </c>
      <c r="B795" t="s">
        <v>3386</v>
      </c>
      <c r="D795" t="b">
        <f>IFERROR(VLOOKUP(B795,PatData!$A$2:$A$2060,1,),"")&lt;&gt;""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2897</v>
      </c>
      <c r="B796" t="s">
        <v>3387</v>
      </c>
      <c r="D796" t="b">
        <f>IFERROR(VLOOKUP(B796,PatData!$A$2:$A$2060,1,),"")&lt;&gt;""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2898</v>
      </c>
      <c r="B797" t="s">
        <v>3388</v>
      </c>
      <c r="D797" t="b">
        <f>IFERROR(VLOOKUP(B797,PatData!$A$2:$A$2060,1,),"")&lt;&gt;""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2899</v>
      </c>
      <c r="B798" t="s">
        <v>3389</v>
      </c>
      <c r="D798" t="b">
        <f>IFERROR(VLOOKUP(B798,PatData!$A$2:$A$2060,1,),"")&lt;&gt;""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2900</v>
      </c>
      <c r="B799" t="s">
        <v>3390</v>
      </c>
      <c r="D799" t="b">
        <f>IFERROR(VLOOKUP(B799,PatData!$A$2:$A$2060,1,),"")&lt;&gt;""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2901</v>
      </c>
      <c r="B800" t="s">
        <v>3391</v>
      </c>
      <c r="D800" t="b">
        <f>IFERROR(VLOOKUP(B800,PatData!$A$2:$A$2060,1,),"")&lt;&gt;""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2902</v>
      </c>
      <c r="B801" t="s">
        <v>3392</v>
      </c>
      <c r="D801" t="b">
        <f>IFERROR(VLOOKUP(B801,PatData!$A$2:$A$2060,1,),"")&lt;&gt;""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2903</v>
      </c>
      <c r="B802" t="s">
        <v>3393</v>
      </c>
      <c r="D802" t="b">
        <f>IFERROR(VLOOKUP(B802,PatData!$A$2:$A$2060,1,),"")&lt;&gt;""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2904</v>
      </c>
      <c r="B803" t="s">
        <v>3394</v>
      </c>
      <c r="D803" t="b">
        <f>IFERROR(VLOOKUP(B803,PatData!$A$2:$A$2060,1,),"")&lt;&gt;""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3025</v>
      </c>
      <c r="B804" t="s">
        <v>2060</v>
      </c>
      <c r="D804" t="b">
        <f>IFERROR(VLOOKUP(B804,PatData!$A$2:$A$2060,1,),"")&lt;&gt;""</f>
        <v>1</v>
      </c>
      <c r="E804">
        <v>50</v>
      </c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3026</v>
      </c>
      <c r="B805" t="s">
        <v>2061</v>
      </c>
      <c r="D805" t="b">
        <f>IFERROR(VLOOKUP(B805,PatData!$A$2:$A$2060,1,),"")&lt;&gt;""</f>
        <v>1</v>
      </c>
      <c r="E805">
        <v>0.15</v>
      </c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3027</v>
      </c>
      <c r="B806" t="s">
        <v>2062</v>
      </c>
      <c r="D806" t="b">
        <f>IFERROR(VLOOKUP(B806,PatData!$A$2:$A$2060,1,),"")&lt;&gt;""</f>
        <v>1</v>
      </c>
      <c r="E806">
        <v>1</v>
      </c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3028</v>
      </c>
      <c r="B807" t="s">
        <v>2063</v>
      </c>
      <c r="D807" t="b">
        <f>IFERROR(VLOOKUP(B807,PatData!$A$2:$A$2060,1,),"")&lt;&gt;""</f>
        <v>1</v>
      </c>
      <c r="E807">
        <v>30</v>
      </c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3029</v>
      </c>
      <c r="B808" t="s">
        <v>2064</v>
      </c>
      <c r="D808" t="b">
        <f>IFERROR(VLOOKUP(B808,PatData!$A$2:$A$2060,1,),"")&lt;&gt;""</f>
        <v>1</v>
      </c>
      <c r="E808">
        <v>0</v>
      </c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3030</v>
      </c>
      <c r="B809" t="s">
        <v>2065</v>
      </c>
      <c r="D809" t="b">
        <f>IFERROR(VLOOKUP(B809,PatData!$A$2:$A$2060,1,),"")&lt;&gt;""</f>
        <v>1</v>
      </c>
      <c r="E809">
        <v>0</v>
      </c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3031</v>
      </c>
      <c r="B810" t="s">
        <v>2066</v>
      </c>
      <c r="D810" t="b">
        <f>IFERROR(VLOOKUP(B810,PatData!$A$2:$A$2060,1,),"")&lt;&gt;""</f>
        <v>1</v>
      </c>
      <c r="E810">
        <v>0</v>
      </c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3032</v>
      </c>
      <c r="B811" t="s">
        <v>2067</v>
      </c>
      <c r="D811" t="b">
        <f>IFERROR(VLOOKUP(B811,PatData!$A$2:$A$2060,1,),"")&lt;&gt;""</f>
        <v>1</v>
      </c>
      <c r="E811">
        <v>0</v>
      </c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3033</v>
      </c>
      <c r="B812" t="s">
        <v>2068</v>
      </c>
      <c r="C812"/>
      <c r="D812" t="b">
        <f>IFERROR(VLOOKUP(B812,PatData!$A$2:$A$2060,1,),"")&lt;&gt;""</f>
        <v>1</v>
      </c>
      <c r="E812">
        <v>0</v>
      </c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3034</v>
      </c>
      <c r="B813" t="s">
        <v>2069</v>
      </c>
      <c r="C813"/>
      <c r="D813" t="b">
        <f>IFERROR(VLOOKUP(B813,PatData!$A$2:$A$2060,1,),"")&lt;&gt;""</f>
        <v>1</v>
      </c>
      <c r="E813">
        <v>0</v>
      </c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3035</v>
      </c>
      <c r="B814" t="s">
        <v>2070</v>
      </c>
      <c r="C814"/>
      <c r="D814" t="b">
        <f>IFERROR(VLOOKUP(B814,PatData!$A$2:$A$2060,1,),"")&lt;&gt;""</f>
        <v>1</v>
      </c>
      <c r="E814">
        <v>0</v>
      </c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3036</v>
      </c>
      <c r="B815" t="s">
        <v>2071</v>
      </c>
      <c r="C815"/>
      <c r="D815" t="b">
        <f>IFERROR(VLOOKUP(B815,PatData!$A$2:$A$2060,1,),"")&lt;&gt;""</f>
        <v>1</v>
      </c>
      <c r="E815">
        <v>0</v>
      </c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3037</v>
      </c>
      <c r="B816" t="s">
        <v>2072</v>
      </c>
      <c r="C816"/>
      <c r="D816" t="b">
        <f>IFERROR(VLOOKUP(B816,PatData!$A$2:$A$2060,1,),"")&lt;&gt;""</f>
        <v>1</v>
      </c>
      <c r="E816">
        <v>0</v>
      </c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3038</v>
      </c>
      <c r="B817" t="s">
        <v>2073</v>
      </c>
      <c r="C817"/>
      <c r="D817" t="b">
        <f>IFERROR(VLOOKUP(B817,PatData!$A$2:$A$2060,1,),"")&lt;&gt;""</f>
        <v>1</v>
      </c>
      <c r="E817">
        <v>0</v>
      </c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3039</v>
      </c>
      <c r="B818" t="s">
        <v>2074</v>
      </c>
      <c r="C818"/>
      <c r="D818" t="b">
        <f>IFERROR(VLOOKUP(B818,PatData!$A$2:$A$2060,1,),"")&lt;&gt;""</f>
        <v>1</v>
      </c>
      <c r="E818">
        <v>0</v>
      </c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3040</v>
      </c>
      <c r="B819" t="s">
        <v>2075</v>
      </c>
      <c r="C819"/>
      <c r="D819" t="b">
        <f>IFERROR(VLOOKUP(B819,PatData!$A$2:$A$2060,1,),"")&lt;&gt;""</f>
        <v>1</v>
      </c>
      <c r="E819">
        <v>0</v>
      </c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3041</v>
      </c>
      <c r="B820" t="s">
        <v>2076</v>
      </c>
      <c r="C820"/>
      <c r="D820" t="b">
        <f>IFERROR(VLOOKUP(B820,PatData!$A$2:$A$2060,1,),"")&lt;&gt;""</f>
        <v>1</v>
      </c>
      <c r="E820">
        <v>0</v>
      </c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3042</v>
      </c>
      <c r="B821" t="s">
        <v>2077</v>
      </c>
      <c r="C821"/>
      <c r="D821" t="b">
        <f>IFERROR(VLOOKUP(B821,PatData!$A$2:$A$2060,1,),"")&lt;&gt;""</f>
        <v>1</v>
      </c>
      <c r="E821">
        <v>0</v>
      </c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3043</v>
      </c>
      <c r="B822" t="s">
        <v>2078</v>
      </c>
      <c r="C822"/>
      <c r="D822" t="b">
        <f>IFERROR(VLOOKUP(B822,PatData!$A$2:$A$2060,1,),"")&lt;&gt;""</f>
        <v>1</v>
      </c>
      <c r="E822">
        <v>0</v>
      </c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3044</v>
      </c>
      <c r="B823" t="s">
        <v>2079</v>
      </c>
      <c r="C823"/>
      <c r="D823" t="b">
        <f>IFERROR(VLOOKUP(B823,PatData!$A$2:$A$2060,1,),"")&lt;&gt;""</f>
        <v>1</v>
      </c>
      <c r="E823">
        <v>0</v>
      </c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3045</v>
      </c>
      <c r="B824" t="s">
        <v>2080</v>
      </c>
      <c r="C824"/>
      <c r="D824" t="b">
        <f>IFERROR(VLOOKUP(B824,PatData!$A$2:$A$2060,1,),"")&lt;&gt;""</f>
        <v>1</v>
      </c>
      <c r="E824">
        <v>0</v>
      </c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3046</v>
      </c>
      <c r="B825" t="s">
        <v>2081</v>
      </c>
      <c r="C825"/>
      <c r="D825" t="b">
        <f>IFERROR(VLOOKUP(B825,PatData!$A$2:$A$2060,1,),"")&lt;&gt;""</f>
        <v>1</v>
      </c>
      <c r="E825">
        <v>0</v>
      </c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3047</v>
      </c>
      <c r="B826" t="s">
        <v>2082</v>
      </c>
      <c r="C826"/>
      <c r="D826" t="b">
        <f>IFERROR(VLOOKUP(B826,PatData!$A$2:$A$2060,1,),"")&lt;&gt;""</f>
        <v>1</v>
      </c>
      <c r="E826">
        <v>0</v>
      </c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3048</v>
      </c>
      <c r="B827" t="s">
        <v>2083</v>
      </c>
      <c r="C827"/>
      <c r="D827" t="b">
        <f>IFERROR(VLOOKUP(B827,PatData!$A$2:$A$2060,1,),"")&lt;&gt;""</f>
        <v>1</v>
      </c>
      <c r="E827">
        <v>0</v>
      </c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3049</v>
      </c>
      <c r="B828" t="s">
        <v>2084</v>
      </c>
      <c r="C828"/>
      <c r="D828" t="b">
        <f>IFERROR(VLOOKUP(B828,PatData!$A$2:$A$2060,1,),"")&lt;&gt;""</f>
        <v>1</v>
      </c>
      <c r="E828">
        <v>0</v>
      </c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3050</v>
      </c>
      <c r="B829" t="s">
        <v>2085</v>
      </c>
      <c r="C829"/>
      <c r="D829" t="b">
        <f>IFERROR(VLOOKUP(B829,PatData!$A$2:$A$2060,1,),"")&lt;&gt;""</f>
        <v>1</v>
      </c>
      <c r="E829">
        <v>0</v>
      </c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3051</v>
      </c>
      <c r="B830" t="s">
        <v>2086</v>
      </c>
      <c r="C830"/>
      <c r="D830" t="b">
        <f>IFERROR(VLOOKUP(B830,PatData!$A$2:$A$2060,1,),"")&lt;&gt;""</f>
        <v>1</v>
      </c>
      <c r="E830">
        <v>0</v>
      </c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3052</v>
      </c>
      <c r="B831" t="s">
        <v>2087</v>
      </c>
      <c r="C831"/>
      <c r="D831" t="b">
        <f>IFERROR(VLOOKUP(B831,PatData!$A$2:$A$2060,1,),"")&lt;&gt;""</f>
        <v>1</v>
      </c>
      <c r="E831">
        <v>0</v>
      </c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3053</v>
      </c>
      <c r="B832" t="s">
        <v>2088</v>
      </c>
      <c r="C832"/>
      <c r="D832" t="b">
        <f>IFERROR(VLOOKUP(B832,PatData!$A$2:$A$2060,1,),"")&lt;&gt;""</f>
        <v>1</v>
      </c>
      <c r="E832">
        <v>0</v>
      </c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3054</v>
      </c>
      <c r="B833" t="s">
        <v>2089</v>
      </c>
      <c r="C833"/>
      <c r="D833" t="b">
        <f>IFERROR(VLOOKUP(B833,PatData!$A$2:$A$2060,1,),"")&lt;&gt;""</f>
        <v>1</v>
      </c>
      <c r="E833">
        <v>0</v>
      </c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3305</v>
      </c>
      <c r="B834" t="s">
        <v>2090</v>
      </c>
      <c r="C834"/>
      <c r="D834" t="b">
        <f>IFERROR(VLOOKUP(B834,PatData!$A$2:$A$2060,1,),"")&lt;&gt;""</f>
        <v>1</v>
      </c>
      <c r="E834">
        <v>250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3306</v>
      </c>
      <c r="B835" t="s">
        <v>2091</v>
      </c>
      <c r="C835"/>
      <c r="D835" t="b">
        <f>IFERROR(VLOOKUP(B835,PatData!$A$2:$A$2060,1,),"")&lt;&gt;""</f>
        <v>1</v>
      </c>
      <c r="E835">
        <v>0.15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3307</v>
      </c>
      <c r="B836" t="s">
        <v>2092</v>
      </c>
      <c r="C836"/>
      <c r="D836" t="b">
        <f>IFERROR(VLOOKUP(B836,PatData!$A$2:$A$2060,1,),"")&lt;&gt;""</f>
        <v>1</v>
      </c>
      <c r="E836">
        <v>1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3308</v>
      </c>
      <c r="B837" t="s">
        <v>2093</v>
      </c>
      <c r="C837"/>
      <c r="D837" t="b">
        <f>IFERROR(VLOOKUP(B837,PatData!$A$2:$A$2060,1,),"")&lt;&gt;""</f>
        <v>1</v>
      </c>
      <c r="E837">
        <v>30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3309</v>
      </c>
      <c r="B838" t="s">
        <v>2094</v>
      </c>
      <c r="C838"/>
      <c r="D838" t="b">
        <f>IFERROR(VLOOKUP(B838,PatData!$A$2:$A$2060,1,),"")&lt;&gt;""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3310</v>
      </c>
      <c r="B839" t="s">
        <v>2095</v>
      </c>
      <c r="C839"/>
      <c r="D839" t="b">
        <f>IFERROR(VLOOKUP(B839,PatData!$A$2:$A$2060,1,),"")&lt;&gt;""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3311</v>
      </c>
      <c r="B840" t="s">
        <v>2096</v>
      </c>
      <c r="C840"/>
      <c r="D840" t="b">
        <f>IFERROR(VLOOKUP(B840,PatData!$A$2:$A$2060,1,),"")&lt;&gt;""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3312</v>
      </c>
      <c r="B841" t="s">
        <v>2097</v>
      </c>
      <c r="C841"/>
      <c r="D841" t="b">
        <f>IFERROR(VLOOKUP(B841,PatData!$A$2:$A$2060,1,),"")&lt;&gt;""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3313</v>
      </c>
      <c r="B842" t="s">
        <v>2098</v>
      </c>
      <c r="C842"/>
      <c r="D842" t="b">
        <f>IFERROR(VLOOKUP(B842,PatData!$A$2:$A$2060,1,),"")&lt;&gt;""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3314</v>
      </c>
      <c r="B843" t="s">
        <v>2099</v>
      </c>
      <c r="C843"/>
      <c r="D843" t="b">
        <f>IFERROR(VLOOKUP(B843,PatData!$A$2:$A$2060,1,),"")&lt;&gt;""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3315</v>
      </c>
      <c r="B844" t="s">
        <v>2100</v>
      </c>
      <c r="C844"/>
      <c r="D844" t="b">
        <f>IFERROR(VLOOKUP(B844,PatData!$A$2:$A$2060,1,),"")&lt;&gt;""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3316</v>
      </c>
      <c r="B845" t="s">
        <v>2101</v>
      </c>
      <c r="C845"/>
      <c r="D845" t="b">
        <f>IFERROR(VLOOKUP(B845,PatData!$A$2:$A$2060,1,),"")&lt;&gt;""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3317</v>
      </c>
      <c r="B846" t="s">
        <v>2102</v>
      </c>
      <c r="C846"/>
      <c r="D846" t="b">
        <f>IFERROR(VLOOKUP(B846,PatData!$A$2:$A$2060,1,),"")&lt;&gt;""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3318</v>
      </c>
      <c r="B847" t="s">
        <v>2103</v>
      </c>
      <c r="C847"/>
      <c r="D847" t="b">
        <f>IFERROR(VLOOKUP(B847,PatData!$A$2:$A$2060,1,),"")&lt;&gt;""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3319</v>
      </c>
      <c r="B848" t="s">
        <v>2104</v>
      </c>
      <c r="C848"/>
      <c r="D848" t="b">
        <f>IFERROR(VLOOKUP(B848,PatData!$A$2:$A$2060,1,),"")&lt;&gt;""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3320</v>
      </c>
      <c r="B849" t="s">
        <v>2105</v>
      </c>
      <c r="C849"/>
      <c r="D849" t="b">
        <f>IFERROR(VLOOKUP(B849,PatData!$A$2:$A$2060,1,),"")&lt;&gt;""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3321</v>
      </c>
      <c r="B850" t="s">
        <v>2106</v>
      </c>
      <c r="C850"/>
      <c r="D850" t="b">
        <f>IFERROR(VLOOKUP(B850,PatData!$A$2:$A$2060,1,),"")&lt;&gt;""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3322</v>
      </c>
      <c r="B851" t="s">
        <v>2107</v>
      </c>
      <c r="C851"/>
      <c r="D851" t="b">
        <f>IFERROR(VLOOKUP(B851,PatData!$A$2:$A$2060,1,),"")&lt;&gt;""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3323</v>
      </c>
      <c r="B852" t="s">
        <v>2108</v>
      </c>
      <c r="C852"/>
      <c r="D852" t="b">
        <f>IFERROR(VLOOKUP(B852,PatData!$A$2:$A$2060,1,),"")&lt;&gt;""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3324</v>
      </c>
      <c r="B853" t="s">
        <v>2109</v>
      </c>
      <c r="C853"/>
      <c r="D853" t="b">
        <f>IFERROR(VLOOKUP(B853,PatData!$A$2:$A$2060,1,),"")&lt;&gt;""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3325</v>
      </c>
      <c r="B854" t="s">
        <v>2110</v>
      </c>
      <c r="C854"/>
      <c r="D854" t="b">
        <f>IFERROR(VLOOKUP(B854,PatData!$A$2:$A$2060,1,),"")&lt;&gt;""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3326</v>
      </c>
      <c r="B855" t="s">
        <v>2111</v>
      </c>
      <c r="C855"/>
      <c r="D855" t="b">
        <f>IFERROR(VLOOKUP(B855,PatData!$A$2:$A$2060,1,),"")&lt;&gt;""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3327</v>
      </c>
      <c r="B856" t="s">
        <v>2112</v>
      </c>
      <c r="C856"/>
      <c r="D856" t="b">
        <f>IFERROR(VLOOKUP(B856,PatData!$A$2:$A$2060,1,),"")&lt;&gt;""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3328</v>
      </c>
      <c r="B857" t="s">
        <v>2113</v>
      </c>
      <c r="C857"/>
      <c r="D857" t="b">
        <f>IFERROR(VLOOKUP(B857,PatData!$A$2:$A$2060,1,),"")&lt;&gt;""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3329</v>
      </c>
      <c r="B858" t="s">
        <v>2114</v>
      </c>
      <c r="C858"/>
      <c r="D858" t="b">
        <f>IFERROR(VLOOKUP(B858,PatData!$A$2:$A$2060,1,),"")&lt;&gt;""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3330</v>
      </c>
      <c r="B859" t="s">
        <v>2115</v>
      </c>
      <c r="C859"/>
      <c r="D859" t="b">
        <f>IFERROR(VLOOKUP(B859,PatData!$A$2:$A$2060,1,),"")&lt;&gt;""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3331</v>
      </c>
      <c r="B860" t="s">
        <v>2116</v>
      </c>
      <c r="C860"/>
      <c r="D860" t="b">
        <f>IFERROR(VLOOKUP(B860,PatData!$A$2:$A$2060,1,),"")&lt;&gt;""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3332</v>
      </c>
      <c r="B861" t="s">
        <v>2117</v>
      </c>
      <c r="C861"/>
      <c r="D861" t="b">
        <f>IFERROR(VLOOKUP(B861,PatData!$A$2:$A$2060,1,),"")&lt;&gt;""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3333</v>
      </c>
      <c r="B862" t="s">
        <v>2118</v>
      </c>
      <c r="C862"/>
      <c r="D862" t="b">
        <f>IFERROR(VLOOKUP(B862,PatData!$A$2:$A$2060,1,),"")&lt;&gt;""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3334</v>
      </c>
      <c r="B863" t="s">
        <v>2119</v>
      </c>
      <c r="C863"/>
      <c r="D863" t="b">
        <f>IFERROR(VLOOKUP(B863,PatData!$A$2:$A$2060,1,),"")&lt;&gt;""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4534</v>
      </c>
      <c r="B864" t="s">
        <v>2120</v>
      </c>
      <c r="C864"/>
      <c r="D864" t="b">
        <f>IFERROR(VLOOKUP(B864,PatData!$A$2:$A$2060,1,),"")&lt;&gt;""</f>
        <v>1</v>
      </c>
      <c r="E864" t="s">
        <v>7538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4535</v>
      </c>
      <c r="B865" t="s">
        <v>2121</v>
      </c>
      <c r="C865"/>
      <c r="D865" t="b">
        <f>IFERROR(VLOOKUP(B865,PatData!$A$2:$A$2060,1,),"")&lt;&gt;""</f>
        <v>1</v>
      </c>
      <c r="E865" t="s">
        <v>7539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4536</v>
      </c>
      <c r="B866" t="s">
        <v>2122</v>
      </c>
      <c r="C866"/>
      <c r="D866" t="b">
        <f>IFERROR(VLOOKUP(B866,PatData!$A$2:$A$2060,1,),"")&lt;&gt;""</f>
        <v>1</v>
      </c>
      <c r="E866" t="s">
        <v>7539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4537</v>
      </c>
      <c r="B867" t="s">
        <v>2123</v>
      </c>
      <c r="C867"/>
      <c r="D867" t="b">
        <f>IFERROR(VLOOKUP(B867,PatData!$A$2:$A$2060,1,),"")&lt;&gt;""</f>
        <v>1</v>
      </c>
      <c r="E867" t="s">
        <v>7538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4538</v>
      </c>
      <c r="B868" t="s">
        <v>2124</v>
      </c>
      <c r="C868"/>
      <c r="D868" t="b">
        <f>IFERROR(VLOOKUP(B868,PatData!$A$2:$A$2060,1,),"")&lt;&gt;""</f>
        <v>1</v>
      </c>
      <c r="E868"/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4539</v>
      </c>
      <c r="B869" t="s">
        <v>2125</v>
      </c>
      <c r="C869"/>
      <c r="D869" t="b">
        <f>IFERROR(VLOOKUP(B869,PatData!$A$2:$A$2060,1,),"")&lt;&gt;""</f>
        <v>1</v>
      </c>
      <c r="E869"/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4540</v>
      </c>
      <c r="B870" t="s">
        <v>2126</v>
      </c>
      <c r="C870"/>
      <c r="D870" t="b">
        <f>IFERROR(VLOOKUP(B870,PatData!$A$2:$A$2060,1,),"")&lt;&gt;""</f>
        <v>1</v>
      </c>
      <c r="E870"/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4541</v>
      </c>
      <c r="B871" t="s">
        <v>2127</v>
      </c>
      <c r="C871"/>
      <c r="D871" t="b">
        <f>IFERROR(VLOOKUP(B871,PatData!$A$2:$A$2060,1,),"")&lt;&gt;""</f>
        <v>1</v>
      </c>
      <c r="E871"/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4542</v>
      </c>
      <c r="B872" t="s">
        <v>2128</v>
      </c>
      <c r="C872"/>
      <c r="D872" t="b">
        <f>IFERROR(VLOOKUP(B872,PatData!$A$2:$A$2060,1,),"")&lt;&gt;""</f>
        <v>1</v>
      </c>
      <c r="E872"/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4543</v>
      </c>
      <c r="B873" t="s">
        <v>2129</v>
      </c>
      <c r="C873"/>
      <c r="D873" t="b">
        <f>IFERROR(VLOOKUP(B873,PatData!$A$2:$A$2060,1,),"")&lt;&gt;""</f>
        <v>1</v>
      </c>
      <c r="E873"/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4544</v>
      </c>
      <c r="B874" t="s">
        <v>2130</v>
      </c>
      <c r="C874"/>
      <c r="D874" t="b">
        <f>IFERROR(VLOOKUP(B874,PatData!$A$2:$A$2060,1,),"")&lt;&gt;""</f>
        <v>1</v>
      </c>
      <c r="E874"/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4545</v>
      </c>
      <c r="B875" t="s">
        <v>2131</v>
      </c>
      <c r="C875"/>
      <c r="D875" t="b">
        <f>IFERROR(VLOOKUP(B875,PatData!$A$2:$A$2060,1,),"")&lt;&gt;""</f>
        <v>1</v>
      </c>
      <c r="E875"/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4546</v>
      </c>
      <c r="B876" t="s">
        <v>2132</v>
      </c>
      <c r="C876"/>
      <c r="D876" t="b">
        <f>IFERROR(VLOOKUP(B876,PatData!$A$2:$A$2060,1,),"")&lt;&gt;""</f>
        <v>1</v>
      </c>
      <c r="E876"/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4547</v>
      </c>
      <c r="B877" t="s">
        <v>2133</v>
      </c>
      <c r="C877"/>
      <c r="D877" t="b">
        <f>IFERROR(VLOOKUP(B877,PatData!$A$2:$A$2060,1,),"")&lt;&gt;""</f>
        <v>1</v>
      </c>
      <c r="E877"/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4548</v>
      </c>
      <c r="B878" t="s">
        <v>2134</v>
      </c>
      <c r="C878"/>
      <c r="D878" t="b">
        <f>IFERROR(VLOOKUP(B878,PatData!$A$2:$A$2060,1,),"")&lt;&gt;""</f>
        <v>1</v>
      </c>
      <c r="E878"/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4549</v>
      </c>
      <c r="B879" t="s">
        <v>2135</v>
      </c>
      <c r="C879"/>
      <c r="D879" t="b">
        <f>IFERROR(VLOOKUP(B879,PatData!$A$2:$A$2060,1,),"")&lt;&gt;""</f>
        <v>1</v>
      </c>
      <c r="E879"/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4550</v>
      </c>
      <c r="B880" t="s">
        <v>2136</v>
      </c>
      <c r="C880"/>
      <c r="D880" t="b">
        <f>IFERROR(VLOOKUP(B880,PatData!$A$2:$A$2060,1,),"")&lt;&gt;""</f>
        <v>1</v>
      </c>
      <c r="E880"/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4551</v>
      </c>
      <c r="B881" t="s">
        <v>2137</v>
      </c>
      <c r="C881"/>
      <c r="D881" t="b">
        <f>IFERROR(VLOOKUP(B881,PatData!$A$2:$A$2060,1,),"")&lt;&gt;""</f>
        <v>1</v>
      </c>
      <c r="E881"/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4552</v>
      </c>
      <c r="B882" t="s">
        <v>2138</v>
      </c>
      <c r="C882"/>
      <c r="D882" t="b">
        <f>IFERROR(VLOOKUP(B882,PatData!$A$2:$A$2060,1,),"")&lt;&gt;""</f>
        <v>1</v>
      </c>
      <c r="E882"/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4553</v>
      </c>
      <c r="B883" t="s">
        <v>2139</v>
      </c>
      <c r="C883"/>
      <c r="D883" t="b">
        <f>IFERROR(VLOOKUP(B883,PatData!$A$2:$A$2060,1,),"")&lt;&gt;""</f>
        <v>1</v>
      </c>
      <c r="E883"/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4554</v>
      </c>
      <c r="B884" t="s">
        <v>2140</v>
      </c>
      <c r="C884"/>
      <c r="D884" t="b">
        <f>IFERROR(VLOOKUP(B884,PatData!$A$2:$A$2060,1,),"")&lt;&gt;""</f>
        <v>1</v>
      </c>
      <c r="E884"/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4555</v>
      </c>
      <c r="B885" t="s">
        <v>2141</v>
      </c>
      <c r="C885"/>
      <c r="D885" t="b">
        <f>IFERROR(VLOOKUP(B885,PatData!$A$2:$A$2060,1,),"")&lt;&gt;""</f>
        <v>1</v>
      </c>
      <c r="E885"/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4556</v>
      </c>
      <c r="B886" t="s">
        <v>2142</v>
      </c>
      <c r="C886"/>
      <c r="D886" t="b">
        <f>IFERROR(VLOOKUP(B886,PatData!$A$2:$A$2060,1,),"")&lt;&gt;""</f>
        <v>1</v>
      </c>
      <c r="E886"/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4557</v>
      </c>
      <c r="B887" t="s">
        <v>2143</v>
      </c>
      <c r="C887"/>
      <c r="D887" t="b">
        <f>IFERROR(VLOOKUP(B887,PatData!$A$2:$A$2060,1,),"")&lt;&gt;""</f>
        <v>1</v>
      </c>
      <c r="E887"/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4558</v>
      </c>
      <c r="B888" t="s">
        <v>2144</v>
      </c>
      <c r="C888"/>
      <c r="D888" t="b">
        <f>IFERROR(VLOOKUP(B888,PatData!$A$2:$A$2060,1,),"")&lt;&gt;""</f>
        <v>1</v>
      </c>
      <c r="E888"/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4559</v>
      </c>
      <c r="B889" t="s">
        <v>2145</v>
      </c>
      <c r="C889"/>
      <c r="D889" t="b">
        <f>IFERROR(VLOOKUP(B889,PatData!$A$2:$A$2060,1,),"")&lt;&gt;""</f>
        <v>1</v>
      </c>
      <c r="E889"/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4560</v>
      </c>
      <c r="B890" t="s">
        <v>2146</v>
      </c>
      <c r="C890"/>
      <c r="D890" t="b">
        <f>IFERROR(VLOOKUP(B890,PatData!$A$2:$A$2060,1,),"")&lt;&gt;""</f>
        <v>1</v>
      </c>
      <c r="E890"/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4561</v>
      </c>
      <c r="B891" t="s">
        <v>2147</v>
      </c>
      <c r="C891"/>
      <c r="D891" t="b">
        <f>IFERROR(VLOOKUP(B891,PatData!$A$2:$A$2060,1,),"")&lt;&gt;""</f>
        <v>1</v>
      </c>
      <c r="E891"/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4562</v>
      </c>
      <c r="B892" t="s">
        <v>2148</v>
      </c>
      <c r="C892"/>
      <c r="D892" t="b">
        <f>IFERROR(VLOOKUP(B892,PatData!$A$2:$A$2060,1,),"")&lt;&gt;""</f>
        <v>1</v>
      </c>
      <c r="E892"/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4563</v>
      </c>
      <c r="B893" t="s">
        <v>2149</v>
      </c>
      <c r="C893"/>
      <c r="D893" t="b">
        <f>IFERROR(VLOOKUP(B893,PatData!$A$2:$A$2060,1,),"")&lt;&gt;""</f>
        <v>1</v>
      </c>
      <c r="E893"/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3115</v>
      </c>
      <c r="B894" t="s">
        <v>2150</v>
      </c>
      <c r="C894"/>
      <c r="D894" t="b">
        <f>IFERROR(VLOOKUP(B894,PatData!$A$2:$A$2060,1,),"")&lt;&gt;""</f>
        <v>1</v>
      </c>
      <c r="E894" t="s">
        <v>7540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3116</v>
      </c>
      <c r="B895" t="s">
        <v>2151</v>
      </c>
      <c r="C895"/>
      <c r="D895" t="b">
        <f>IFERROR(VLOOKUP(B895,PatData!$A$2:$A$2060,1,),"")&lt;&gt;""</f>
        <v>1</v>
      </c>
      <c r="E895" t="s">
        <v>7540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3117</v>
      </c>
      <c r="B896" t="s">
        <v>2152</v>
      </c>
      <c r="C896"/>
      <c r="D896" t="b">
        <f>IFERROR(VLOOKUP(B896,PatData!$A$2:$A$2060,1,),"")&lt;&gt;""</f>
        <v>1</v>
      </c>
      <c r="E896" t="s">
        <v>7704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3118</v>
      </c>
      <c r="B897" t="s">
        <v>2153</v>
      </c>
      <c r="C897"/>
      <c r="D897" t="b">
        <f>IFERROR(VLOOKUP(B897,PatData!$A$2:$A$2060,1,),"")&lt;&gt;""</f>
        <v>1</v>
      </c>
      <c r="E897" t="s">
        <v>7704</v>
      </c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3119</v>
      </c>
      <c r="B898" t="s">
        <v>2154</v>
      </c>
      <c r="C898"/>
      <c r="D898" t="b">
        <f>IFERROR(VLOOKUP(B898,PatData!$A$2:$A$2060,1,),"")&lt;&gt;""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3120</v>
      </c>
      <c r="B899" t="s">
        <v>2155</v>
      </c>
      <c r="C899"/>
      <c r="D899" t="b">
        <f>IFERROR(VLOOKUP(B899,PatData!$A$2:$A$2060,1,),"")&lt;&gt;""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3121</v>
      </c>
      <c r="B900" t="s">
        <v>2156</v>
      </c>
      <c r="C900"/>
      <c r="D900" t="b">
        <f>IFERROR(VLOOKUP(B900,PatData!$A$2:$A$2060,1,),"")&lt;&gt;""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3122</v>
      </c>
      <c r="B901" t="s">
        <v>2157</v>
      </c>
      <c r="C901"/>
      <c r="D901" t="b">
        <f>IFERROR(VLOOKUP(B901,PatData!$A$2:$A$2060,1,),"")&lt;&gt;""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3123</v>
      </c>
      <c r="B902" t="s">
        <v>2158</v>
      </c>
      <c r="C902"/>
      <c r="D902" t="b">
        <f>IFERROR(VLOOKUP(B902,PatData!$A$2:$A$2060,1,),"")&lt;&gt;""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3124</v>
      </c>
      <c r="B903" t="s">
        <v>2159</v>
      </c>
      <c r="C903"/>
      <c r="D903" t="b">
        <f>IFERROR(VLOOKUP(B903,PatData!$A$2:$A$2060,1,),"")&lt;&gt;""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3125</v>
      </c>
      <c r="B904" t="s">
        <v>2160</v>
      </c>
      <c r="C904"/>
      <c r="D904" t="b">
        <f>IFERROR(VLOOKUP(B904,PatData!$A$2:$A$2060,1,),"")&lt;&gt;""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3126</v>
      </c>
      <c r="B905" t="s">
        <v>2161</v>
      </c>
      <c r="C905"/>
      <c r="D905" t="b">
        <f>IFERROR(VLOOKUP(B905,PatData!$A$2:$A$2060,1,),"")&lt;&gt;""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3127</v>
      </c>
      <c r="B906" t="s">
        <v>2162</v>
      </c>
      <c r="C906"/>
      <c r="D906" t="b">
        <f>IFERROR(VLOOKUP(B906,PatData!$A$2:$A$2060,1,),"")&lt;&gt;""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3128</v>
      </c>
      <c r="B907" t="s">
        <v>2163</v>
      </c>
      <c r="C907"/>
      <c r="D907" t="b">
        <f>IFERROR(VLOOKUP(B907,PatData!$A$2:$A$2060,1,),"")&lt;&gt;""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3129</v>
      </c>
      <c r="B908" t="s">
        <v>2164</v>
      </c>
      <c r="C908"/>
      <c r="D908" t="b">
        <f>IFERROR(VLOOKUP(B908,PatData!$A$2:$A$2060,1,),"")&lt;&gt;""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3130</v>
      </c>
      <c r="B909" t="s">
        <v>2165</v>
      </c>
      <c r="C909"/>
      <c r="D909" t="b">
        <f>IFERROR(VLOOKUP(B909,PatData!$A$2:$A$2060,1,),"")&lt;&gt;""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3131</v>
      </c>
      <c r="B910" t="s">
        <v>2166</v>
      </c>
      <c r="C910"/>
      <c r="D910" t="b">
        <f>IFERROR(VLOOKUP(B910,PatData!$A$2:$A$2060,1,),"")&lt;&gt;""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3132</v>
      </c>
      <c r="B911" t="s">
        <v>2167</v>
      </c>
      <c r="C911"/>
      <c r="D911" t="b">
        <f>IFERROR(VLOOKUP(B911,PatData!$A$2:$A$2060,1,),"")&lt;&gt;""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3133</v>
      </c>
      <c r="B912" t="s">
        <v>2168</v>
      </c>
      <c r="C912"/>
      <c r="D912" t="b">
        <f>IFERROR(VLOOKUP(B912,PatData!$A$2:$A$2060,1,),"")&lt;&gt;""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3134</v>
      </c>
      <c r="B913" t="s">
        <v>2169</v>
      </c>
      <c r="C913"/>
      <c r="D913" t="b">
        <f>IFERROR(VLOOKUP(B913,PatData!$A$2:$A$2060,1,),"")&lt;&gt;""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3135</v>
      </c>
      <c r="B914" t="s">
        <v>2170</v>
      </c>
      <c r="C914"/>
      <c r="D914" t="b">
        <f>IFERROR(VLOOKUP(B914,PatData!$A$2:$A$2060,1,),"")&lt;&gt;""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3136</v>
      </c>
      <c r="B915" t="s">
        <v>2171</v>
      </c>
      <c r="C915"/>
      <c r="D915" t="b">
        <f>IFERROR(VLOOKUP(B915,PatData!$A$2:$A$2060,1,),"")&lt;&gt;""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3137</v>
      </c>
      <c r="B916" t="s">
        <v>2172</v>
      </c>
      <c r="C916"/>
      <c r="D916" t="b">
        <f>IFERROR(VLOOKUP(B916,PatData!$A$2:$A$2060,1,),"")&lt;&gt;""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3138</v>
      </c>
      <c r="B917" t="s">
        <v>2173</v>
      </c>
      <c r="C917"/>
      <c r="D917" t="b">
        <f>IFERROR(VLOOKUP(B917,PatData!$A$2:$A$2060,1,),"")&lt;&gt;""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3139</v>
      </c>
      <c r="B918" t="s">
        <v>2174</v>
      </c>
      <c r="C918"/>
      <c r="D918" t="b">
        <f>IFERROR(VLOOKUP(B918,PatData!$A$2:$A$2060,1,),"")&lt;&gt;""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3140</v>
      </c>
      <c r="B919" t="s">
        <v>2175</v>
      </c>
      <c r="C919"/>
      <c r="D919" t="b">
        <f>IFERROR(VLOOKUP(B919,PatData!$A$2:$A$2060,1,),"")&lt;&gt;""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3141</v>
      </c>
      <c r="B920" t="s">
        <v>2176</v>
      </c>
      <c r="C920"/>
      <c r="D920" t="b">
        <f>IFERROR(VLOOKUP(B920,PatData!$A$2:$A$2060,1,),"")&lt;&gt;""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3142</v>
      </c>
      <c r="B921" t="s">
        <v>2177</v>
      </c>
      <c r="C921"/>
      <c r="D921" t="b">
        <f>IFERROR(VLOOKUP(B921,PatData!$A$2:$A$2060,1,),"")&lt;&gt;""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3143</v>
      </c>
      <c r="B922" t="s">
        <v>2178</v>
      </c>
      <c r="C922"/>
      <c r="D922" t="b">
        <f>IFERROR(VLOOKUP(B922,PatData!$A$2:$A$2060,1,),"")&lt;&gt;""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3144</v>
      </c>
      <c r="B923" t="s">
        <v>2179</v>
      </c>
      <c r="C923"/>
      <c r="D923" t="b">
        <f>IFERROR(VLOOKUP(B923,PatData!$A$2:$A$2060,1,),"")&lt;&gt;""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2965</v>
      </c>
      <c r="B924" t="s">
        <v>3427</v>
      </c>
      <c r="C924"/>
      <c r="D924" t="b">
        <f>IFERROR(VLOOKUP(B924,PatData!$A$2:$A$2060,1,),"")&lt;&gt;""</f>
        <v>1</v>
      </c>
      <c r="E924" t="s">
        <v>7689</v>
      </c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2966</v>
      </c>
      <c r="B925" t="s">
        <v>3428</v>
      </c>
      <c r="C925"/>
      <c r="D925" t="b">
        <f>IFERROR(VLOOKUP(B925,PatData!$A$2:$A$2060,1,),"")&lt;&gt;""</f>
        <v>1</v>
      </c>
      <c r="E925" t="s">
        <v>7541</v>
      </c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2967</v>
      </c>
      <c r="B926" t="s">
        <v>3429</v>
      </c>
      <c r="C926"/>
      <c r="D926" t="b">
        <f>IFERROR(VLOOKUP(B926,PatData!$A$2:$A$2060,1,),"")&lt;&gt;""</f>
        <v>1</v>
      </c>
      <c r="E926" t="s">
        <v>7705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2968</v>
      </c>
      <c r="B927" t="s">
        <v>3430</v>
      </c>
      <c r="C927"/>
      <c r="D927" t="b">
        <f>IFERROR(VLOOKUP(B927,PatData!$A$2:$A$2060,1,),"")&lt;&gt;""</f>
        <v>1</v>
      </c>
      <c r="E927" t="s">
        <v>7712</v>
      </c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2969</v>
      </c>
      <c r="B928" t="s">
        <v>3431</v>
      </c>
      <c r="C928"/>
      <c r="D928" t="b">
        <f>IFERROR(VLOOKUP(B928,PatData!$A$2:$A$2060,1,),"")&lt;&gt;""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2970</v>
      </c>
      <c r="B929" t="s">
        <v>3432</v>
      </c>
      <c r="D929" t="b">
        <f>IFERROR(VLOOKUP(B929,PatData!$A$2:$A$2060,1,),"")&lt;&gt;""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2971</v>
      </c>
      <c r="B930" t="s">
        <v>3433</v>
      </c>
      <c r="D930" t="b">
        <f>IFERROR(VLOOKUP(B930,PatData!$A$2:$A$2060,1,),"")&lt;&gt;""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2972</v>
      </c>
      <c r="B931" t="s">
        <v>3434</v>
      </c>
      <c r="D931" t="b">
        <f>IFERROR(VLOOKUP(B931,PatData!$A$2:$A$2060,1,),"")&lt;&gt;""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2973</v>
      </c>
      <c r="B932" t="s">
        <v>3435</v>
      </c>
      <c r="D932" t="b">
        <f>IFERROR(VLOOKUP(B932,PatData!$A$2:$A$2060,1,),"")&lt;&gt;""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2974</v>
      </c>
      <c r="B933" t="s">
        <v>3436</v>
      </c>
      <c r="D933" t="b">
        <f>IFERROR(VLOOKUP(B933,PatData!$A$2:$A$2060,1,),"")&lt;&gt;""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2975</v>
      </c>
      <c r="B934" t="s">
        <v>3437</v>
      </c>
      <c r="D934" t="b">
        <f>IFERROR(VLOOKUP(B934,PatData!$A$2:$A$2060,1,),"")&lt;&gt;""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2976</v>
      </c>
      <c r="B935" t="s">
        <v>3438</v>
      </c>
      <c r="D935" t="b">
        <f>IFERROR(VLOOKUP(B935,PatData!$A$2:$A$2060,1,),"")&lt;&gt;""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2977</v>
      </c>
      <c r="B936" t="s">
        <v>3439</v>
      </c>
      <c r="D936" t="b">
        <f>IFERROR(VLOOKUP(B936,PatData!$A$2:$A$2060,1,),"")&lt;&gt;""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2978</v>
      </c>
      <c r="B937" t="s">
        <v>3440</v>
      </c>
      <c r="D937" t="b">
        <f>IFERROR(VLOOKUP(B937,PatData!$A$2:$A$2060,1,),"")&lt;&gt;""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2979</v>
      </c>
      <c r="B938" t="s">
        <v>3441</v>
      </c>
      <c r="D938" t="b">
        <f>IFERROR(VLOOKUP(B938,PatData!$A$2:$A$2060,1,),"")&lt;&gt;""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2980</v>
      </c>
      <c r="B939" t="s">
        <v>3442</v>
      </c>
      <c r="D939" t="b">
        <f>IFERROR(VLOOKUP(B939,PatData!$A$2:$A$2060,1,),"")&lt;&gt;""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2981</v>
      </c>
      <c r="B940" t="s">
        <v>3443</v>
      </c>
      <c r="D940" t="b">
        <f>IFERROR(VLOOKUP(B940,PatData!$A$2:$A$2060,1,),"")&lt;&gt;""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2982</v>
      </c>
      <c r="B941" t="s">
        <v>3444</v>
      </c>
      <c r="D941" t="b">
        <f>IFERROR(VLOOKUP(B941,PatData!$A$2:$A$2060,1,),"")&lt;&gt;""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2983</v>
      </c>
      <c r="B942" t="s">
        <v>3445</v>
      </c>
      <c r="D942" t="b">
        <f>IFERROR(VLOOKUP(B942,PatData!$A$2:$A$2060,1,),"")&lt;&gt;""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2984</v>
      </c>
      <c r="B943" t="s">
        <v>3446</v>
      </c>
      <c r="D943" t="b">
        <f>IFERROR(VLOOKUP(B943,PatData!$A$2:$A$2060,1,),"")&lt;&gt;""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2985</v>
      </c>
      <c r="B944" t="s">
        <v>3447</v>
      </c>
      <c r="D944" t="b">
        <f>IFERROR(VLOOKUP(B944,PatData!$A$2:$A$2060,1,),"")&lt;&gt;""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2986</v>
      </c>
      <c r="B945" t="s">
        <v>3448</v>
      </c>
      <c r="D945" t="b">
        <f>IFERROR(VLOOKUP(B945,PatData!$A$2:$A$2060,1,),"")&lt;&gt;""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2987</v>
      </c>
      <c r="B946" t="s">
        <v>3449</v>
      </c>
      <c r="D946" t="b">
        <f>IFERROR(VLOOKUP(B946,PatData!$A$2:$A$2060,1,),"")&lt;&gt;""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2988</v>
      </c>
      <c r="B947" t="s">
        <v>3450</v>
      </c>
      <c r="D947" t="b">
        <f>IFERROR(VLOOKUP(B947,PatData!$A$2:$A$2060,1,),"")&lt;&gt;""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2989</v>
      </c>
      <c r="B948" t="s">
        <v>3451</v>
      </c>
      <c r="D948" t="b">
        <f>IFERROR(VLOOKUP(B948,PatData!$A$2:$A$2060,1,),"")&lt;&gt;""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2990</v>
      </c>
      <c r="B949" t="s">
        <v>3452</v>
      </c>
      <c r="D949" t="b">
        <f>IFERROR(VLOOKUP(B949,PatData!$A$2:$A$2060,1,),"")&lt;&gt;""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2991</v>
      </c>
      <c r="B950" t="s">
        <v>3453</v>
      </c>
      <c r="D950" t="b">
        <f>IFERROR(VLOOKUP(B950,PatData!$A$2:$A$2060,1,),"")&lt;&gt;""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2992</v>
      </c>
      <c r="B951" t="s">
        <v>3454</v>
      </c>
      <c r="D951" t="b">
        <f>IFERROR(VLOOKUP(B951,PatData!$A$2:$A$2060,1,),"")&lt;&gt;""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2993</v>
      </c>
      <c r="B952" t="s">
        <v>3455</v>
      </c>
      <c r="D952" t="b">
        <f>IFERROR(VLOOKUP(B952,PatData!$A$2:$A$2060,1,),"")&lt;&gt;""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2994</v>
      </c>
      <c r="B953" t="s">
        <v>3456</v>
      </c>
      <c r="D953" t="b">
        <f>IFERROR(VLOOKUP(B953,PatData!$A$2:$A$2060,1,),"")&lt;&gt;""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4092</v>
      </c>
      <c r="B954" t="s">
        <v>4093</v>
      </c>
      <c r="D954" t="b">
        <f>IFERROR(VLOOKUP(B954,PatData!$A$2:$A$2060,1,),"")&lt;&gt;""</f>
        <v>1</v>
      </c>
      <c r="E954">
        <v>0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4094</v>
      </c>
      <c r="B955" t="s">
        <v>4095</v>
      </c>
      <c r="D955" t="b">
        <f>IFERROR(VLOOKUP(B955,PatData!$A$2:$A$2060,1,),"")&lt;&gt;""</f>
        <v>1</v>
      </c>
      <c r="E955">
        <v>0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4096</v>
      </c>
      <c r="B956" t="s">
        <v>4097</v>
      </c>
      <c r="D956" t="b">
        <f>IFERROR(VLOOKUP(B956,PatData!$A$2:$A$2060,1,),"")&lt;&gt;""</f>
        <v>1</v>
      </c>
      <c r="E956">
        <v>0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4098</v>
      </c>
      <c r="B957" t="s">
        <v>4099</v>
      </c>
      <c r="D957" t="b">
        <f>IFERROR(VLOOKUP(B957,PatData!$A$2:$A$2060,1,),"")&lt;&gt;""</f>
        <v>1</v>
      </c>
      <c r="E957">
        <v>0</v>
      </c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4100</v>
      </c>
      <c r="B958" t="s">
        <v>4101</v>
      </c>
      <c r="D958" t="b">
        <f>IFERROR(VLOOKUP(B958,PatData!$A$2:$A$2060,1,),"")&lt;&gt;""</f>
        <v>1</v>
      </c>
      <c r="E958">
        <v>0</v>
      </c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4102</v>
      </c>
      <c r="B959" t="s">
        <v>4103</v>
      </c>
      <c r="D959" t="b">
        <f>IFERROR(VLOOKUP(B959,PatData!$A$2:$A$2060,1,),"")&lt;&gt;""</f>
        <v>1</v>
      </c>
      <c r="E959">
        <v>0</v>
      </c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4104</v>
      </c>
      <c r="B960" t="s">
        <v>4105</v>
      </c>
      <c r="D960" t="b">
        <f>IFERROR(VLOOKUP(B960,PatData!$A$2:$A$2060,1,),"")&lt;&gt;""</f>
        <v>1</v>
      </c>
      <c r="E960">
        <v>0</v>
      </c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4106</v>
      </c>
      <c r="B961" t="s">
        <v>4107</v>
      </c>
      <c r="D961" t="b">
        <f>IFERROR(VLOOKUP(B961,PatData!$A$2:$A$2060,1,),"")&lt;&gt;""</f>
        <v>1</v>
      </c>
      <c r="E961">
        <v>0</v>
      </c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4108</v>
      </c>
      <c r="B962" t="s">
        <v>4109</v>
      </c>
      <c r="D962" t="b">
        <f>IFERROR(VLOOKUP(B962,PatData!$A$2:$A$2060,1,),"")&lt;&gt;""</f>
        <v>1</v>
      </c>
      <c r="E962">
        <v>0</v>
      </c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4110</v>
      </c>
      <c r="B963" t="s">
        <v>4111</v>
      </c>
      <c r="D963" t="b">
        <f>IFERROR(VLOOKUP(B963,PatData!$A$2:$A$2060,1,),"")&lt;&gt;""</f>
        <v>1</v>
      </c>
      <c r="E963">
        <v>0</v>
      </c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4112</v>
      </c>
      <c r="B964" t="s">
        <v>4113</v>
      </c>
      <c r="D964" t="b">
        <f>IFERROR(VLOOKUP(B964,PatData!$A$2:$A$2060,1,),"")&lt;&gt;""</f>
        <v>1</v>
      </c>
      <c r="E964">
        <v>0</v>
      </c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4114</v>
      </c>
      <c r="B965" t="s">
        <v>4115</v>
      </c>
      <c r="D965" t="b">
        <f>IFERROR(VLOOKUP(B965,PatData!$A$2:$A$2060,1,),"")&lt;&gt;""</f>
        <v>1</v>
      </c>
      <c r="E965">
        <v>0</v>
      </c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3508</v>
      </c>
      <c r="B966" t="s">
        <v>3809</v>
      </c>
      <c r="D966" t="b">
        <f>IFERROR(VLOOKUP(B966,PatData!$A$2:$A$2060,1,),"")&lt;&gt;""</f>
        <v>1</v>
      </c>
      <c r="E966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4116</v>
      </c>
      <c r="B967" t="s">
        <v>4450</v>
      </c>
      <c r="D967" t="b">
        <f>IFERROR(VLOOKUP(B967,PatData!$A$2:$A$2060,1,),"")&lt;&gt;""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3509</v>
      </c>
      <c r="B968" t="s">
        <v>4451</v>
      </c>
      <c r="D968" t="b">
        <f>IFERROR(VLOOKUP(B968,PatData!$A$2:$A$2060,1,),"")&lt;&gt;""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3510</v>
      </c>
      <c r="B969" t="s">
        <v>4452</v>
      </c>
      <c r="D969" t="b">
        <f>IFERROR(VLOOKUP(B969,PatData!$A$2:$A$2060,1,),"")&lt;&gt;""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3511</v>
      </c>
      <c r="B970" t="s">
        <v>4453</v>
      </c>
      <c r="D970" t="b">
        <f>IFERROR(VLOOKUP(B970,PatData!$A$2:$A$2060,1,),"")&lt;&gt;""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3512</v>
      </c>
      <c r="B971" t="s">
        <v>4454</v>
      </c>
      <c r="D971" t="b">
        <f>IFERROR(VLOOKUP(B971,PatData!$A$2:$A$2060,1,),"")&lt;&gt;""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3513</v>
      </c>
      <c r="B972" t="s">
        <v>4455</v>
      </c>
      <c r="D972" t="b">
        <f>IFERROR(VLOOKUP(B972,PatData!$A$2:$A$2060,1,),"")&lt;&gt;""</f>
        <v>1</v>
      </c>
      <c r="E972"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3514</v>
      </c>
      <c r="B973" t="s">
        <v>4456</v>
      </c>
      <c r="D973" t="b">
        <f>IFERROR(VLOOKUP(B973,PatData!$A$2:$A$2060,1,),"")&lt;&gt;""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3515</v>
      </c>
      <c r="B974" t="s">
        <v>4457</v>
      </c>
      <c r="D974" t="b">
        <f>IFERROR(VLOOKUP(B974,PatData!$A$2:$A$2060,1,),"")&lt;&gt;""</f>
        <v>1</v>
      </c>
      <c r="E974"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3516</v>
      </c>
      <c r="B975" t="s">
        <v>4458</v>
      </c>
      <c r="D975" t="b">
        <f>IFERROR(VLOOKUP(B975,PatData!$A$2:$A$2060,1,),"")&lt;&gt;""</f>
        <v>1</v>
      </c>
      <c r="E975"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3517</v>
      </c>
      <c r="B976" t="s">
        <v>4459</v>
      </c>
      <c r="D976" t="b">
        <f>IFERROR(VLOOKUP(B976,PatData!$A$2:$A$2060,1,),"")&lt;&gt;""</f>
        <v>1</v>
      </c>
      <c r="E976"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3518</v>
      </c>
      <c r="B977" t="s">
        <v>4266</v>
      </c>
      <c r="D977" t="b">
        <f>IFERROR(VLOOKUP(B977,PatData!$A$2:$A$2060,1,),"")&lt;&gt;""</f>
        <v>1</v>
      </c>
      <c r="E977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3519</v>
      </c>
      <c r="B978" t="s">
        <v>4267</v>
      </c>
      <c r="D978" t="b">
        <f>IFERROR(VLOOKUP(B978,PatData!$A$2:$A$2060,1,),"")&lt;&gt;""</f>
        <v>1</v>
      </c>
      <c r="E978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3520</v>
      </c>
      <c r="B979" t="s">
        <v>4268</v>
      </c>
      <c r="D979" t="b">
        <f>IFERROR(VLOOKUP(B979,PatData!$A$2:$A$2060,1,),"")&lt;&gt;""</f>
        <v>1</v>
      </c>
      <c r="E979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3521</v>
      </c>
      <c r="B980" t="s">
        <v>4269</v>
      </c>
      <c r="D980" t="b">
        <f>IFERROR(VLOOKUP(B980,PatData!$A$2:$A$2060,1,),"")&lt;&gt;""</f>
        <v>1</v>
      </c>
      <c r="E980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3522</v>
      </c>
      <c r="B981" t="s">
        <v>4270</v>
      </c>
      <c r="D981" t="b">
        <f>IFERROR(VLOOKUP(B981,PatData!$A$2:$A$2060,1,),"")&lt;&gt;""</f>
        <v>1</v>
      </c>
      <c r="E981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3523</v>
      </c>
      <c r="B982" t="s">
        <v>4271</v>
      </c>
      <c r="D982" t="b">
        <f>IFERROR(VLOOKUP(B982,PatData!$A$2:$A$2060,1,),"")&lt;&gt;""</f>
        <v>1</v>
      </c>
      <c r="E982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3524</v>
      </c>
      <c r="B983" t="s">
        <v>4272</v>
      </c>
      <c r="D983" t="b">
        <f>IFERROR(VLOOKUP(B983,PatData!$A$2:$A$2060,1,),"")&lt;&gt;""</f>
        <v>1</v>
      </c>
      <c r="E983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3525</v>
      </c>
      <c r="B984" t="s">
        <v>4273</v>
      </c>
      <c r="D984" t="b">
        <f>IFERROR(VLOOKUP(B984,PatData!$A$2:$A$2060,1,),"")&lt;&gt;""</f>
        <v>1</v>
      </c>
      <c r="E984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3526</v>
      </c>
      <c r="B985" t="s">
        <v>4274</v>
      </c>
      <c r="D985" t="b">
        <f>IFERROR(VLOOKUP(B985,PatData!$A$2:$A$2060,1,),"")&lt;&gt;""</f>
        <v>1</v>
      </c>
      <c r="E985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3527</v>
      </c>
      <c r="B986" t="s">
        <v>4275</v>
      </c>
      <c r="D986" t="b">
        <f>IFERROR(VLOOKUP(B986,PatData!$A$2:$A$2060,1,),"")&lt;&gt;""</f>
        <v>1</v>
      </c>
      <c r="E986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3528</v>
      </c>
      <c r="B987" t="s">
        <v>3810</v>
      </c>
      <c r="D987" t="b">
        <f>IFERROR(VLOOKUP(B987,PatData!$A$2:$A$2060,1,),"")&lt;&gt;""</f>
        <v>1</v>
      </c>
      <c r="E987"/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3529</v>
      </c>
      <c r="B988" t="s">
        <v>3811</v>
      </c>
      <c r="D988" t="b">
        <f>IFERROR(VLOOKUP(B988,PatData!$A$2:$A$2060,1,),"")&lt;&gt;""</f>
        <v>1</v>
      </c>
      <c r="E988"/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3530</v>
      </c>
      <c r="B989" t="s">
        <v>4276</v>
      </c>
      <c r="D989" t="b">
        <f>IFERROR(VLOOKUP(B989,PatData!$A$2:$A$2060,1,),"")&lt;&gt;""</f>
        <v>1</v>
      </c>
      <c r="E989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3531</v>
      </c>
      <c r="B990" t="s">
        <v>4277</v>
      </c>
      <c r="D990" t="b">
        <f>IFERROR(VLOOKUP(B990,PatData!$A$2:$A$2060,1,),"")&lt;&gt;""</f>
        <v>1</v>
      </c>
      <c r="E990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3532</v>
      </c>
      <c r="B991" t="s">
        <v>4278</v>
      </c>
      <c r="D991" t="b">
        <f>IFERROR(VLOOKUP(B991,PatData!$A$2:$A$2060,1,),"")&lt;&gt;""</f>
        <v>1</v>
      </c>
      <c r="E991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3533</v>
      </c>
      <c r="B992" t="s">
        <v>4279</v>
      </c>
      <c r="D992" t="b">
        <f>IFERROR(VLOOKUP(B992,PatData!$A$2:$A$2060,1,),"")&lt;&gt;""</f>
        <v>1</v>
      </c>
      <c r="E992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3534</v>
      </c>
      <c r="B993" t="s">
        <v>4280</v>
      </c>
      <c r="D993" t="b">
        <f>IFERROR(VLOOKUP(B993,PatData!$A$2:$A$2060,1,),"")&lt;&gt;""</f>
        <v>1</v>
      </c>
      <c r="E993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3535</v>
      </c>
      <c r="B994" t="s">
        <v>4281</v>
      </c>
      <c r="D994" t="b">
        <f>IFERROR(VLOOKUP(B994,PatData!$A$2:$A$2060,1,),"")&lt;&gt;""</f>
        <v>1</v>
      </c>
      <c r="E994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3536</v>
      </c>
      <c r="B995" t="s">
        <v>4282</v>
      </c>
      <c r="D995" t="b">
        <f>IFERROR(VLOOKUP(B995,PatData!$A$2:$A$2060,1,),"")&lt;&gt;""</f>
        <v>1</v>
      </c>
      <c r="E995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3537</v>
      </c>
      <c r="B996" t="s">
        <v>4283</v>
      </c>
      <c r="D996" t="b">
        <f>IFERROR(VLOOKUP(B996,PatData!$A$2:$A$2060,1,),"")&lt;&gt;""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3538</v>
      </c>
      <c r="B997" t="s">
        <v>4284</v>
      </c>
      <c r="D997" t="b">
        <f>IFERROR(VLOOKUP(B997,PatData!$A$2:$A$2060,1,),"")&lt;&gt;""</f>
        <v>1</v>
      </c>
      <c r="E997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3539</v>
      </c>
      <c r="B998" t="s">
        <v>4285</v>
      </c>
      <c r="D998" t="b">
        <f>IFERROR(VLOOKUP(B998,PatData!$A$2:$A$2060,1,),"")&lt;&gt;""</f>
        <v>1</v>
      </c>
      <c r="E998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3540</v>
      </c>
      <c r="B999" t="s">
        <v>3812</v>
      </c>
      <c r="D999" t="b">
        <f>IFERROR(VLOOKUP(B999,PatData!$A$2:$A$2060,1,),"")&lt;&gt;""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3541</v>
      </c>
      <c r="B1000" t="s">
        <v>3813</v>
      </c>
      <c r="D1000" t="b">
        <f>IFERROR(VLOOKUP(B1000,PatData!$A$2:$A$2060,1,),"")&lt;&gt;""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3542</v>
      </c>
      <c r="B1001" t="s">
        <v>3814</v>
      </c>
      <c r="D1001" t="b">
        <f>IFERROR(VLOOKUP(B1001,PatData!$A$2:$A$2060,1,),"")&lt;&gt;""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3543</v>
      </c>
      <c r="B1002" t="s">
        <v>3815</v>
      </c>
      <c r="D1002" t="b">
        <f>IFERROR(VLOOKUP(B1002,PatData!$A$2:$A$2060,1,),"")&lt;&gt;""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3544</v>
      </c>
      <c r="B1003" t="s">
        <v>3816</v>
      </c>
      <c r="D1003" t="b">
        <f>IFERROR(VLOOKUP(B1003,PatData!$A$2:$A$2060,1,),"")&lt;&gt;""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3545</v>
      </c>
      <c r="B1004" t="s">
        <v>3817</v>
      </c>
      <c r="D1004" t="b">
        <f>IFERROR(VLOOKUP(B1004,PatData!$A$2:$A$2060,1,),"")&lt;&gt;""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3546</v>
      </c>
      <c r="B1005" t="s">
        <v>3818</v>
      </c>
      <c r="D1005" t="b">
        <f>IFERROR(VLOOKUP(B1005,PatData!$A$2:$A$2060,1,),"")&lt;&gt;""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3547</v>
      </c>
      <c r="B1006" t="s">
        <v>3819</v>
      </c>
      <c r="D1006" t="b">
        <f>IFERROR(VLOOKUP(B1006,PatData!$A$2:$A$2060,1,),"")&lt;&gt;""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3548</v>
      </c>
      <c r="B1007" t="s">
        <v>3820</v>
      </c>
      <c r="D1007" t="b">
        <f>IFERROR(VLOOKUP(B1007,PatData!$A$2:$A$2060,1,),"")&lt;&gt;""</f>
        <v>1</v>
      </c>
      <c r="E1007"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3549</v>
      </c>
      <c r="B1008" t="s">
        <v>3821</v>
      </c>
      <c r="D1008" t="b">
        <f>IFERROR(VLOOKUP(B1008,PatData!$A$2:$A$2060,1,),"")&lt;&gt;""</f>
        <v>1</v>
      </c>
      <c r="E1008"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3550</v>
      </c>
      <c r="B1009" t="s">
        <v>3822</v>
      </c>
      <c r="D1009" t="b">
        <f>IFERROR(VLOOKUP(B1009,PatData!$A$2:$A$2060,1,),"")&lt;&gt;""</f>
        <v>1</v>
      </c>
      <c r="E1009"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3551</v>
      </c>
      <c r="B1010" t="s">
        <v>3823</v>
      </c>
      <c r="D1010" t="b">
        <f>IFERROR(VLOOKUP(B1010,PatData!$A$2:$A$2060,1,),"")&lt;&gt;""</f>
        <v>1</v>
      </c>
      <c r="E1010"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3552</v>
      </c>
      <c r="B1011" t="s">
        <v>4286</v>
      </c>
      <c r="D1011" t="b">
        <f>IFERROR(VLOOKUP(B1011,PatData!$A$2:$A$2060,1,),"")&lt;&gt;""</f>
        <v>1</v>
      </c>
      <c r="E1011"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3553</v>
      </c>
      <c r="B1012" t="s">
        <v>3824</v>
      </c>
      <c r="D1012" t="b">
        <f>IFERROR(VLOOKUP(B1012,PatData!$A$2:$A$2060,1,),"")&lt;&gt;""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3554</v>
      </c>
      <c r="B1013" t="s">
        <v>3825</v>
      </c>
      <c r="D1013" t="b">
        <f>IFERROR(VLOOKUP(B1013,PatData!$A$2:$A$2060,1,),"")&lt;&gt;""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3555</v>
      </c>
      <c r="B1014" t="s">
        <v>3826</v>
      </c>
      <c r="D1014" t="b">
        <f>IFERROR(VLOOKUP(B1014,PatData!$A$2:$A$2060,1,),"")&lt;&gt;""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3556</v>
      </c>
      <c r="B1015" t="s">
        <v>3827</v>
      </c>
      <c r="D1015" t="b">
        <f>IFERROR(VLOOKUP(B1015,PatData!$A$2:$A$2060,1,),"")&lt;&gt;""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3557</v>
      </c>
      <c r="B1016" t="s">
        <v>3828</v>
      </c>
      <c r="D1016" t="b">
        <f>IFERROR(VLOOKUP(B1016,PatData!$A$2:$A$2060,1,),"")&lt;&gt;""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3558</v>
      </c>
      <c r="B1017" t="s">
        <v>3829</v>
      </c>
      <c r="D1017" t="b">
        <f>IFERROR(VLOOKUP(B1017,PatData!$A$2:$A$2060,1,),"")&lt;&gt;""</f>
        <v>1</v>
      </c>
      <c r="E1017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3559</v>
      </c>
      <c r="B1018" t="s">
        <v>3830</v>
      </c>
      <c r="D1018" t="b">
        <f>IFERROR(VLOOKUP(B1018,PatData!$A$2:$A$2060,1,),"")&lt;&gt;""</f>
        <v>1</v>
      </c>
      <c r="E1018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3560</v>
      </c>
      <c r="B1019" t="s">
        <v>3831</v>
      </c>
      <c r="D1019" t="b">
        <f>IFERROR(VLOOKUP(B1019,PatData!$A$2:$A$2060,1,),"")&lt;&gt;""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3561</v>
      </c>
      <c r="B1020" t="s">
        <v>3832</v>
      </c>
      <c r="D1020" t="b">
        <f>IFERROR(VLOOKUP(B1020,PatData!$A$2:$A$2060,1,),"")&lt;&gt;""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3562</v>
      </c>
      <c r="B1021" t="s">
        <v>3833</v>
      </c>
      <c r="D1021" t="b">
        <f>IFERROR(VLOOKUP(B1021,PatData!$A$2:$A$2060,1,),"")&lt;&gt;""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3563</v>
      </c>
      <c r="B1022" t="s">
        <v>3834</v>
      </c>
      <c r="D1022" t="b">
        <f>IFERROR(VLOOKUP(B1022,PatData!$A$2:$A$2060,1,),"")&lt;&gt;""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3564</v>
      </c>
      <c r="B1023" t="s">
        <v>3835</v>
      </c>
      <c r="D1023" t="b">
        <f>IFERROR(VLOOKUP(B1023,PatData!$A$2:$A$2060,1,),"")&lt;&gt;""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3565</v>
      </c>
      <c r="B1024" t="s">
        <v>4287</v>
      </c>
      <c r="D1024" t="b">
        <f>IFERROR(VLOOKUP(B1024,PatData!$A$2:$A$2060,1,),"")&lt;&gt;""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3566</v>
      </c>
      <c r="B1025" t="s">
        <v>3836</v>
      </c>
      <c r="D1025" t="b">
        <f>IFERROR(VLOOKUP(B1025,PatData!$A$2:$A$2060,1,),"")&lt;&gt;""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3567</v>
      </c>
      <c r="B1026" t="s">
        <v>3837</v>
      </c>
      <c r="D1026" t="b">
        <f>IFERROR(VLOOKUP(B1026,PatData!$A$2:$A$2060,1,),"")&lt;&gt;""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3568</v>
      </c>
      <c r="B1027" t="s">
        <v>3838</v>
      </c>
      <c r="D1027" t="b">
        <f>IFERROR(VLOOKUP(B1027,PatData!$A$2:$A$2060,1,),"")&lt;&gt;""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3569</v>
      </c>
      <c r="B1028" t="s">
        <v>3839</v>
      </c>
      <c r="D1028" t="b">
        <f>IFERROR(VLOOKUP(B1028,PatData!$A$2:$A$2060,1,),"")&lt;&gt;""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3570</v>
      </c>
      <c r="B1029" t="s">
        <v>3840</v>
      </c>
      <c r="D1029" t="b">
        <f>IFERROR(VLOOKUP(B1029,PatData!$A$2:$A$2060,1,),"")&lt;&gt;""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3571</v>
      </c>
      <c r="B1030" t="s">
        <v>3841</v>
      </c>
      <c r="D1030" t="b">
        <f>IFERROR(VLOOKUP(B1030,PatData!$A$2:$A$2060,1,),"")&lt;&gt;""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3572</v>
      </c>
      <c r="B1031" t="s">
        <v>3842</v>
      </c>
      <c r="D1031" t="b">
        <f>IFERROR(VLOOKUP(B1031,PatData!$A$2:$A$2060,1,),"")&lt;&gt;""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3573</v>
      </c>
      <c r="B1032" t="s">
        <v>3843</v>
      </c>
      <c r="D1032" t="b">
        <f>IFERROR(VLOOKUP(B1032,PatData!$A$2:$A$2060,1,),"")&lt;&gt;""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3574</v>
      </c>
      <c r="B1033" t="s">
        <v>3844</v>
      </c>
      <c r="D1033" t="b">
        <f>IFERROR(VLOOKUP(B1033,PatData!$A$2:$A$2060,1,),"")&lt;&gt;""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3575</v>
      </c>
      <c r="B1034" t="s">
        <v>3845</v>
      </c>
      <c r="D1034" t="b">
        <f>IFERROR(VLOOKUP(B1034,PatData!$A$2:$A$2060,1,),"")&lt;&gt;""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3576</v>
      </c>
      <c r="B1035" t="s">
        <v>3846</v>
      </c>
      <c r="D1035" t="b">
        <f>IFERROR(VLOOKUP(B1035,PatData!$A$2:$A$2060,1,),"")&lt;&gt;""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3577</v>
      </c>
      <c r="B1036" t="s">
        <v>3847</v>
      </c>
      <c r="D1036" t="b">
        <f>IFERROR(VLOOKUP(B1036,PatData!$A$2:$A$2060,1,),"")&lt;&gt;""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3578</v>
      </c>
      <c r="B1037" t="s">
        <v>3848</v>
      </c>
      <c r="D1037" t="b">
        <f>IFERROR(VLOOKUP(B1037,PatData!$A$2:$A$2060,1,),"")&lt;&gt;""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3579</v>
      </c>
      <c r="B1038" t="s">
        <v>3849</v>
      </c>
      <c r="D1038" t="b">
        <f>IFERROR(VLOOKUP(B1038,PatData!$A$2:$A$2060,1,),"")&lt;&gt;""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3580</v>
      </c>
      <c r="B1039" t="s">
        <v>4460</v>
      </c>
      <c r="D1039" t="b">
        <f>IFERROR(VLOOKUP(B1039,PatData!$A$2:$A$2060,1,),"")&lt;&gt;""</f>
        <v>1</v>
      </c>
      <c r="E1039">
        <v>2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3581</v>
      </c>
      <c r="B1040" t="s">
        <v>3850</v>
      </c>
      <c r="D1040" t="b">
        <f>IFERROR(VLOOKUP(B1040,PatData!$A$2:$A$2060,1,),"")&lt;&gt;""</f>
        <v>1</v>
      </c>
      <c r="E1040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3582</v>
      </c>
      <c r="B1041" t="s">
        <v>3851</v>
      </c>
      <c r="D1041" t="b">
        <f>IFERROR(VLOOKUP(B1041,PatData!$A$2:$A$2060,1,),"")&lt;&gt;""</f>
        <v>1</v>
      </c>
      <c r="E1041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3583</v>
      </c>
      <c r="B1042" t="s">
        <v>3852</v>
      </c>
      <c r="D1042" t="b">
        <f>IFERROR(VLOOKUP(B1042,PatData!$A$2:$A$2060,1,),"")&lt;&gt;""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3584</v>
      </c>
      <c r="B1043" t="s">
        <v>3853</v>
      </c>
      <c r="D1043" t="b">
        <f>IFERROR(VLOOKUP(B1043,PatData!$A$2:$A$2060,1,),"")&lt;&gt;""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3585</v>
      </c>
      <c r="B1044" t="s">
        <v>3854</v>
      </c>
      <c r="D1044" t="b">
        <f>IFERROR(VLOOKUP(B1044,PatData!$A$2:$A$2060,1,),"")&lt;&gt;""</f>
        <v>1</v>
      </c>
      <c r="E1044"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3586</v>
      </c>
      <c r="B1045" t="s">
        <v>3855</v>
      </c>
      <c r="D1045" t="b">
        <f>IFERROR(VLOOKUP(B1045,PatData!$A$2:$A$2060,1,),"")&lt;&gt;""</f>
        <v>1</v>
      </c>
      <c r="E1045"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3587</v>
      </c>
      <c r="B1046" t="s">
        <v>3856</v>
      </c>
      <c r="D1046" t="b">
        <f>IFERROR(VLOOKUP(B1046,PatData!$A$2:$A$2060,1,),"")&lt;&gt;""</f>
        <v>1</v>
      </c>
      <c r="E1046"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4117</v>
      </c>
      <c r="B1047" t="s">
        <v>3857</v>
      </c>
      <c r="D1047" t="b">
        <f>IFERROR(VLOOKUP(B1047,PatData!$A$2:$A$2060,1,),"")&lt;&gt;""</f>
        <v>1</v>
      </c>
      <c r="E1047"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4118</v>
      </c>
      <c r="B1048" t="s">
        <v>3858</v>
      </c>
      <c r="D1048" t="b">
        <f>IFERROR(VLOOKUP(B1048,PatData!$A$2:$A$2060,1,),"")&lt;&gt;""</f>
        <v>1</v>
      </c>
      <c r="E1048"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3588</v>
      </c>
      <c r="B1049" t="s">
        <v>3859</v>
      </c>
      <c r="D1049" t="b">
        <f>IFERROR(VLOOKUP(B1049,PatData!$A$2:$A$2060,1,),"")&lt;&gt;""</f>
        <v>1</v>
      </c>
      <c r="E1049"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3589</v>
      </c>
      <c r="B1050" t="s">
        <v>3860</v>
      </c>
      <c r="D1050" t="b">
        <f>IFERROR(VLOOKUP(B1050,PatData!$A$2:$A$2060,1,),"")&lt;&gt;""</f>
        <v>1</v>
      </c>
      <c r="E1050"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3590</v>
      </c>
      <c r="B1051" t="s">
        <v>3861</v>
      </c>
      <c r="D1051" t="b">
        <f>IFERROR(VLOOKUP(B1051,PatData!$A$2:$A$2060,1,),"")&lt;&gt;""</f>
        <v>1</v>
      </c>
      <c r="E1051"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3591</v>
      </c>
      <c r="B1052" t="s">
        <v>3862</v>
      </c>
      <c r="D1052" t="b">
        <f>IFERROR(VLOOKUP(B1052,PatData!$A$2:$A$2060,1,),"")&lt;&gt;""</f>
        <v>1</v>
      </c>
      <c r="E1052"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3592</v>
      </c>
      <c r="B1053" t="s">
        <v>3863</v>
      </c>
      <c r="D1053" t="b">
        <f>IFERROR(VLOOKUP(B1053,PatData!$A$2:$A$2060,1,),"")&lt;&gt;""</f>
        <v>1</v>
      </c>
      <c r="E1053"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3593</v>
      </c>
      <c r="B1054" t="s">
        <v>3864</v>
      </c>
      <c r="D1054" t="b">
        <f>IFERROR(VLOOKUP(B1054,PatData!$A$2:$A$2060,1,),"")&lt;&gt;""</f>
        <v>1</v>
      </c>
      <c r="E1054"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3594</v>
      </c>
      <c r="B1055" t="s">
        <v>3865</v>
      </c>
      <c r="D1055" t="b">
        <f>IFERROR(VLOOKUP(B1055,PatData!$A$2:$A$2060,1,),"")&lt;&gt;""</f>
        <v>1</v>
      </c>
      <c r="E1055"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3595</v>
      </c>
      <c r="B1056" t="s">
        <v>3866</v>
      </c>
      <c r="D1056" t="b">
        <f>IFERROR(VLOOKUP(B1056,PatData!$A$2:$A$2060,1,),"")&lt;&gt;""</f>
        <v>1</v>
      </c>
      <c r="E1056"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3596</v>
      </c>
      <c r="B1057" t="s">
        <v>3867</v>
      </c>
      <c r="D1057" t="b">
        <f>IFERROR(VLOOKUP(B1057,PatData!$A$2:$A$2060,1,),"")&lt;&gt;""</f>
        <v>1</v>
      </c>
      <c r="E1057"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3597</v>
      </c>
      <c r="B1058" t="s">
        <v>3868</v>
      </c>
      <c r="D1058" t="b">
        <f>IFERROR(VLOOKUP(B1058,PatData!$A$2:$A$2060,1,),"")&lt;&gt;""</f>
        <v>1</v>
      </c>
      <c r="E1058"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3598</v>
      </c>
      <c r="B1059" t="s">
        <v>3869</v>
      </c>
      <c r="D1059" t="b">
        <f>IFERROR(VLOOKUP(B1059,PatData!$A$2:$A$2060,1,),"")&lt;&gt;""</f>
        <v>1</v>
      </c>
      <c r="E1059"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3599</v>
      </c>
      <c r="B1060" t="s">
        <v>3870</v>
      </c>
      <c r="D1060" t="b">
        <f>IFERROR(VLOOKUP(B1060,PatData!$A$2:$A$2060,1,),"")&lt;&gt;""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3600</v>
      </c>
      <c r="B1061" t="s">
        <v>3871</v>
      </c>
      <c r="D1061" t="b">
        <f>IFERROR(VLOOKUP(B1061,PatData!$A$2:$A$2060,1,),"")&lt;&gt;""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3601</v>
      </c>
      <c r="B1062" t="s">
        <v>3872</v>
      </c>
      <c r="D1062" t="b">
        <f>IFERROR(VLOOKUP(B1062,PatData!$A$2:$A$2060,1,),"")&lt;&gt;""</f>
        <v>1</v>
      </c>
      <c r="E1062">
        <v>5000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3602</v>
      </c>
      <c r="B1063" t="s">
        <v>3873</v>
      </c>
      <c r="D1063" t="b">
        <f>IFERROR(VLOOKUP(B1063,PatData!$A$2:$A$2060,1,),"")&lt;&gt;""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3603</v>
      </c>
      <c r="B1064" t="s">
        <v>3874</v>
      </c>
      <c r="D1064" t="b">
        <f>IFERROR(VLOOKUP(B1064,PatData!$A$2:$A$2060,1,),"")&lt;&gt;""</f>
        <v>1</v>
      </c>
      <c r="E1064">
        <v>2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3604</v>
      </c>
      <c r="B1065" t="s">
        <v>3875</v>
      </c>
      <c r="D1065" t="b">
        <f>IFERROR(VLOOKUP(B1065,PatData!$A$2:$A$2060,1,),"")&lt;&gt;""</f>
        <v>1</v>
      </c>
      <c r="E1065">
        <v>2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3605</v>
      </c>
      <c r="B1066" t="s">
        <v>3876</v>
      </c>
      <c r="D1066" t="b">
        <f>IFERROR(VLOOKUP(B1066,PatData!$A$2:$A$2060,1,),"")&lt;&gt;""</f>
        <v>1</v>
      </c>
      <c r="E1066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3606</v>
      </c>
      <c r="B1067" t="s">
        <v>3877</v>
      </c>
      <c r="D1067" t="b">
        <f>IFERROR(VLOOKUP(B1067,PatData!$A$2:$A$2060,1,),"")&lt;&gt;""</f>
        <v>1</v>
      </c>
      <c r="E1067">
        <v>5000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3607</v>
      </c>
      <c r="B1068" t="s">
        <v>3878</v>
      </c>
      <c r="D1068" t="b">
        <f>IFERROR(VLOOKUP(B1068,PatData!$A$2:$A$2060,1,),"")&lt;&gt;""</f>
        <v>1</v>
      </c>
      <c r="E1068"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3608</v>
      </c>
      <c r="B1069" t="s">
        <v>3879</v>
      </c>
      <c r="D1069" t="b">
        <f>IFERROR(VLOOKUP(B1069,PatData!$A$2:$A$2060,1,),"")&lt;&gt;""</f>
        <v>1</v>
      </c>
      <c r="E1069">
        <v>5000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3609</v>
      </c>
      <c r="B1070" t="s">
        <v>3880</v>
      </c>
      <c r="D1070" t="b">
        <f>IFERROR(VLOOKUP(B1070,PatData!$A$2:$A$2060,1,),"")&lt;&gt;""</f>
        <v>1</v>
      </c>
      <c r="E1070">
        <v>5000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4288</v>
      </c>
      <c r="B1071" t="s">
        <v>4691</v>
      </c>
      <c r="D1071" t="b">
        <f>IFERROR(VLOOKUP(B1071,PatData!$A$2:$A$2060,1,),"")&lt;&gt;""</f>
        <v>1</v>
      </c>
      <c r="E1071">
        <v>5000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4289</v>
      </c>
      <c r="B1072" t="s">
        <v>3881</v>
      </c>
      <c r="D1072" t="b">
        <f>IFERROR(VLOOKUP(B1072,PatData!$A$2:$A$2060,1,),"")&lt;&gt;""</f>
        <v>1</v>
      </c>
      <c r="E1072">
        <v>5000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4290</v>
      </c>
      <c r="B1073" t="s">
        <v>3882</v>
      </c>
      <c r="D1073" t="b">
        <f>IFERROR(VLOOKUP(B1073,PatData!$A$2:$A$2060,1,),"")&lt;&gt;""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4291</v>
      </c>
      <c r="B1074" t="s">
        <v>3883</v>
      </c>
      <c r="D1074" t="b">
        <f>IFERROR(VLOOKUP(B1074,PatData!$A$2:$A$2060,1,),"")&lt;&gt;""</f>
        <v>1</v>
      </c>
      <c r="E1074">
        <v>5000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4292</v>
      </c>
      <c r="B1075" t="s">
        <v>4692</v>
      </c>
      <c r="D1075" t="b">
        <f>IFERROR(VLOOKUP(B1075,PatData!$A$2:$A$2060,1,),"")&lt;&gt;""</f>
        <v>1</v>
      </c>
      <c r="E1075">
        <v>5000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4461</v>
      </c>
      <c r="B1076" t="s">
        <v>3884</v>
      </c>
      <c r="D1076" t="b">
        <f>IFERROR(VLOOKUP(B1076,PatData!$A$2:$A$2060,1,),"")&lt;&gt;""</f>
        <v>1</v>
      </c>
      <c r="E1076">
        <v>5000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1118</v>
      </c>
      <c r="B1077" t="s">
        <v>1527</v>
      </c>
      <c r="D1077" t="b">
        <f>IFERROR(VLOOKUP(B1077,PatData!$A$2:$A$2060,1,),"")&lt;&gt;""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1119</v>
      </c>
      <c r="B1078" t="s">
        <v>1528</v>
      </c>
      <c r="D1078" t="b">
        <f>IFERROR(VLOOKUP(B1078,PatData!$A$2:$A$2060,1,),"")&lt;&gt;""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1120</v>
      </c>
      <c r="B1079" t="s">
        <v>1529</v>
      </c>
      <c r="D1079" t="b">
        <f>IFERROR(VLOOKUP(B1079,PatData!$A$2:$A$2060,1,),"")&lt;&gt;""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1121</v>
      </c>
      <c r="B1080" t="s">
        <v>1530</v>
      </c>
      <c r="D1080" t="b">
        <f>IFERROR(VLOOKUP(B1080,PatData!$A$2:$A$2060,1,),"")&lt;&gt;""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1122</v>
      </c>
      <c r="B1081" t="s">
        <v>1531</v>
      </c>
      <c r="D1081" t="b">
        <f>IFERROR(VLOOKUP(B1081,PatData!$A$2:$A$2060,1,),"")&lt;&gt;""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1123</v>
      </c>
      <c r="B1082" t="s">
        <v>1532</v>
      </c>
      <c r="D1082" t="b">
        <f>IFERROR(VLOOKUP(B1082,PatData!$A$2:$A$2060,1,),"")&lt;&gt;""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1124</v>
      </c>
      <c r="B1083" t="s">
        <v>1533</v>
      </c>
      <c r="D1083" t="b">
        <f>IFERROR(VLOOKUP(B1083,PatData!$A$2:$A$2060,1,),"")&lt;&gt;""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1125</v>
      </c>
      <c r="B1084" t="s">
        <v>1534</v>
      </c>
      <c r="D1084" t="b">
        <f>IFERROR(VLOOKUP(B1084,PatData!$A$2:$A$2060,1,),"")&lt;&gt;""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1126</v>
      </c>
      <c r="B1085" t="s">
        <v>1535</v>
      </c>
      <c r="D1085" t="b">
        <f>IFERROR(VLOOKUP(B1085,PatData!$A$2:$A$2060,1,),"")&lt;&gt;""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1127</v>
      </c>
      <c r="B1086" t="s">
        <v>1536</v>
      </c>
      <c r="D1086" t="b">
        <f>IFERROR(VLOOKUP(B1086,PatData!$A$2:$A$2060,1,),"")&lt;&gt;""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1128</v>
      </c>
      <c r="B1087" t="s">
        <v>1537</v>
      </c>
      <c r="D1087" t="b">
        <f>IFERROR(VLOOKUP(B1087,PatData!$A$2:$A$2060,1,),"")&lt;&gt;""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1129</v>
      </c>
      <c r="B1088" t="s">
        <v>1538</v>
      </c>
      <c r="D1088" t="b">
        <f>IFERROR(VLOOKUP(B1088,PatData!$A$2:$A$2060,1,),"")&lt;&gt;""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1130</v>
      </c>
      <c r="B1089" t="s">
        <v>1539</v>
      </c>
      <c r="D1089" t="b">
        <f>IFERROR(VLOOKUP(B1089,PatData!$A$2:$A$2060,1,),"")&lt;&gt;""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1131</v>
      </c>
      <c r="B1090" t="s">
        <v>1540</v>
      </c>
      <c r="D1090" t="b">
        <f>IFERROR(VLOOKUP(B1090,PatData!$A$2:$A$2060,1,),"")&lt;&gt;""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1132</v>
      </c>
      <c r="B1091" t="s">
        <v>1541</v>
      </c>
      <c r="D1091" t="b">
        <f>IFERROR(VLOOKUP(B1091,PatData!$A$2:$A$2060,1,),"")&lt;&gt;""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1133</v>
      </c>
      <c r="B1092" t="s">
        <v>1542</v>
      </c>
      <c r="D1092" t="b">
        <f>IFERROR(VLOOKUP(B1092,PatData!$A$2:$A$2060,1,),"")&lt;&gt;""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1134</v>
      </c>
      <c r="B1093" t="s">
        <v>1543</v>
      </c>
      <c r="D1093" t="b">
        <f>IFERROR(VLOOKUP(B1093,PatData!$A$2:$A$2060,1,),"")&lt;&gt;""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7050</v>
      </c>
      <c r="B1094" t="s">
        <v>1544</v>
      </c>
      <c r="D1094" t="b">
        <f>IFERROR(VLOOKUP(B1094,PatData!$A$2:$A$2060,1,),"")&lt;&gt;""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1135</v>
      </c>
      <c r="B1095" t="s">
        <v>1545</v>
      </c>
      <c r="D1095" t="b">
        <f>IFERROR(VLOOKUP(B1095,PatData!$A$2:$A$2060,1,),"")&lt;&gt;""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1136</v>
      </c>
      <c r="B1096" t="s">
        <v>1546</v>
      </c>
      <c r="D1096" t="b">
        <f>IFERROR(VLOOKUP(B1096,PatData!$A$2:$A$2060,1,),"")&lt;&gt;""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1137</v>
      </c>
      <c r="B1097" t="s">
        <v>1547</v>
      </c>
      <c r="D1097" t="b">
        <f>IFERROR(VLOOKUP(B1097,PatData!$A$2:$A$2060,1,),"")&lt;&gt;""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1138</v>
      </c>
      <c r="B1098" t="s">
        <v>1548</v>
      </c>
      <c r="D1098" t="b">
        <f>IFERROR(VLOOKUP(B1098,PatData!$A$2:$A$2060,1,),"")&lt;&gt;""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1139</v>
      </c>
      <c r="B1099" t="s">
        <v>1549</v>
      </c>
      <c r="D1099" t="b">
        <f>IFERROR(VLOOKUP(B1099,PatData!$A$2:$A$2060,1,),"")&lt;&gt;""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1140</v>
      </c>
      <c r="B1100" t="s">
        <v>1550</v>
      </c>
      <c r="D1100" t="b">
        <f>IFERROR(VLOOKUP(B1100,PatData!$A$2:$A$2060,1,),"")&lt;&gt;""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1141</v>
      </c>
      <c r="B1101" t="s">
        <v>1551</v>
      </c>
      <c r="D1101" t="b">
        <f>IFERROR(VLOOKUP(B1101,PatData!$A$2:$A$2060,1,),"")&lt;&gt;""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1142</v>
      </c>
      <c r="B1102" t="s">
        <v>1552</v>
      </c>
      <c r="D1102" t="b">
        <f>IFERROR(VLOOKUP(B1102,PatData!$A$2:$A$2060,1,),"")&lt;&gt;""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1143</v>
      </c>
      <c r="B1103" t="s">
        <v>7051</v>
      </c>
      <c r="D1103" t="b">
        <f>IFERROR(VLOOKUP(B1103,PatData!$A$2:$A$2060,1,),"")&lt;&gt;""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1154</v>
      </c>
      <c r="B1104" t="s">
        <v>1553</v>
      </c>
      <c r="D1104" t="b">
        <f>IFERROR(VLOOKUP(B1104,PatData!$A$2:$A$2060,1,),"")&lt;&gt;""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1144</v>
      </c>
      <c r="B1105" t="s">
        <v>1554</v>
      </c>
      <c r="D1105" t="b">
        <f>IFERROR(VLOOKUP(B1105,PatData!$A$2:$A$2060,1,),"")&lt;&gt;""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1145</v>
      </c>
      <c r="B1106" t="s">
        <v>1555</v>
      </c>
      <c r="D1106" t="b">
        <f>IFERROR(VLOOKUP(B1106,PatData!$A$2:$A$2060,1,),"")&lt;&gt;""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1146</v>
      </c>
      <c r="B1107" t="s">
        <v>1556</v>
      </c>
      <c r="D1107" t="b">
        <f>IFERROR(VLOOKUP(B1107,PatData!$A$2:$A$2060,1,),"")&lt;&gt;""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1147</v>
      </c>
      <c r="B1108" t="s">
        <v>1557</v>
      </c>
      <c r="D1108" t="b">
        <f>IFERROR(VLOOKUP(B1108,PatData!$A$2:$A$2060,1,),"")&lt;&gt;""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1148</v>
      </c>
      <c r="B1109" t="s">
        <v>1558</v>
      </c>
      <c r="D1109" t="b">
        <f>IFERROR(VLOOKUP(B1109,PatData!$A$2:$A$2060,1,),"")&lt;&gt;""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1149</v>
      </c>
      <c r="B1110" t="s">
        <v>1559</v>
      </c>
      <c r="D1110" t="b">
        <f>IFERROR(VLOOKUP(B1110,PatData!$A$2:$A$2060,1,),"")&lt;&gt;""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1150</v>
      </c>
      <c r="B1111" t="s">
        <v>1560</v>
      </c>
      <c r="D1111" t="b">
        <f>IFERROR(VLOOKUP(B1111,PatData!$A$2:$A$2060,1,),"")&lt;&gt;""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1151</v>
      </c>
      <c r="B1112" t="s">
        <v>1561</v>
      </c>
      <c r="D1112" t="b">
        <f>IFERROR(VLOOKUP(B1112,PatData!$A$2:$A$2060,1,),"")&lt;&gt;""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1152</v>
      </c>
      <c r="B1113" t="s">
        <v>1562</v>
      </c>
      <c r="D1113" t="b">
        <f>IFERROR(VLOOKUP(B1113,PatData!$A$2:$A$2060,1,),"")&lt;&gt;""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1160</v>
      </c>
      <c r="B1114" t="s">
        <v>1563</v>
      </c>
      <c r="D1114" t="b">
        <f>IFERROR(VLOOKUP(B1114,PatData!$A$2:$A$2060,1,),"")&lt;&gt;""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1155</v>
      </c>
      <c r="B1115" t="s">
        <v>1564</v>
      </c>
      <c r="D1115" t="b">
        <f>IFERROR(VLOOKUP(B1115,PatData!$A$2:$A$2060,1,),"")&lt;&gt;""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1153</v>
      </c>
      <c r="B1116" t="s">
        <v>1565</v>
      </c>
      <c r="D1116" t="b">
        <f>IFERROR(VLOOKUP(B1116,PatData!$A$2:$A$2060,1,),"")&lt;&gt;""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1156</v>
      </c>
      <c r="B1117" t="s">
        <v>1566</v>
      </c>
      <c r="D1117" t="b">
        <f>IFERROR(VLOOKUP(B1117,PatData!$A$2:$A$2060,1,),"")&lt;&gt;""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1157</v>
      </c>
      <c r="B1118" t="s">
        <v>1567</v>
      </c>
      <c r="D1118" t="b">
        <f>IFERROR(VLOOKUP(B1118,PatData!$A$2:$A$2060,1,),"")&lt;&gt;""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1158</v>
      </c>
      <c r="B1119" t="s">
        <v>1568</v>
      </c>
      <c r="D1119" t="b">
        <f>IFERROR(VLOOKUP(B1119,PatData!$A$2:$A$2060,1,),"")&lt;&gt;""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1159</v>
      </c>
      <c r="B1120" t="s">
        <v>1569</v>
      </c>
      <c r="D1120" t="b">
        <f>IFERROR(VLOOKUP(B1120,PatData!$A$2:$A$2060,1,),"")&lt;&gt;""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1167</v>
      </c>
      <c r="B1121" t="s">
        <v>1570</v>
      </c>
      <c r="D1121" t="b">
        <f>IFERROR(VLOOKUP(B1121,PatData!$A$2:$A$2060,1,),"")&lt;&gt;""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1161</v>
      </c>
      <c r="B1122" t="s">
        <v>1571</v>
      </c>
      <c r="D1122" t="b">
        <f>IFERROR(VLOOKUP(B1122,PatData!$A$2:$A$2060,1,),"")&lt;&gt;""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1162</v>
      </c>
      <c r="B1123" t="s">
        <v>1572</v>
      </c>
      <c r="D1123" t="b">
        <f>IFERROR(VLOOKUP(B1123,PatData!$A$2:$A$2060,1,),"")&lt;&gt;""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1163</v>
      </c>
      <c r="B1124" t="s">
        <v>1573</v>
      </c>
      <c r="D1124" t="b">
        <f>IFERROR(VLOOKUP(B1124,PatData!$A$2:$A$2060,1,),"")&lt;&gt;""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1164</v>
      </c>
      <c r="B1125" t="s">
        <v>1574</v>
      </c>
      <c r="D1125" t="b">
        <f>IFERROR(VLOOKUP(B1125,PatData!$A$2:$A$2060,1,),"")&lt;&gt;""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1165</v>
      </c>
      <c r="B1126" t="s">
        <v>1575</v>
      </c>
      <c r="D1126" t="b">
        <f>IFERROR(VLOOKUP(B1126,PatData!$A$2:$A$2060,1,),"")&lt;&gt;""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1166</v>
      </c>
      <c r="B1127" t="s">
        <v>1576</v>
      </c>
      <c r="D1127" t="b">
        <f>IFERROR(VLOOKUP(B1127,PatData!$A$2:$A$2060,1,),"")&lt;&gt;""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1168</v>
      </c>
      <c r="B1128" t="s">
        <v>1577</v>
      </c>
      <c r="D1128" t="b">
        <f>IFERROR(VLOOKUP(B1128,PatData!$A$2:$A$2060,1,),"")&lt;&gt;""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1192</v>
      </c>
      <c r="B1129" t="s">
        <v>1578</v>
      </c>
      <c r="D1129" t="b">
        <f>IFERROR(VLOOKUP(B1129,PatData!$A$2:$A$2060,1,),"")&lt;&gt;""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1169</v>
      </c>
      <c r="B1130" t="s">
        <v>1579</v>
      </c>
      <c r="D1130" t="b">
        <f>IFERROR(VLOOKUP(B1130,PatData!$A$2:$A$2060,1,),"")&lt;&gt;""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1170</v>
      </c>
      <c r="B1131" t="s">
        <v>1580</v>
      </c>
      <c r="D1131" t="b">
        <f>IFERROR(VLOOKUP(B1131,PatData!$A$2:$A$2060,1,),"")&lt;&gt;""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1171</v>
      </c>
      <c r="B1132" t="s">
        <v>1581</v>
      </c>
      <c r="D1132" t="b">
        <f>IFERROR(VLOOKUP(B1132,PatData!$A$2:$A$2060,1,),"")&lt;&gt;""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1172</v>
      </c>
      <c r="B1133" t="s">
        <v>1582</v>
      </c>
      <c r="D1133" t="b">
        <f>IFERROR(VLOOKUP(B1133,PatData!$A$2:$A$2060,1,),"")&lt;&gt;""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1173</v>
      </c>
      <c r="B1134" t="s">
        <v>1583</v>
      </c>
      <c r="D1134" t="b">
        <f>IFERROR(VLOOKUP(B1134,PatData!$A$2:$A$2060,1,),"")&lt;&gt;""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1174</v>
      </c>
      <c r="B1135" t="s">
        <v>1584</v>
      </c>
      <c r="D1135" t="b">
        <f>IFERROR(VLOOKUP(B1135,PatData!$A$2:$A$2060,1,),"")&lt;&gt;""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1175</v>
      </c>
      <c r="B1136" t="s">
        <v>1585</v>
      </c>
      <c r="D1136" t="b">
        <f>IFERROR(VLOOKUP(B1136,PatData!$A$2:$A$2060,1,),"")&lt;&gt;""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1176</v>
      </c>
      <c r="B1137" t="s">
        <v>1586</v>
      </c>
      <c r="D1137" t="b">
        <f>IFERROR(VLOOKUP(B1137,PatData!$A$2:$A$2060,1,),"")&lt;&gt;""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1177</v>
      </c>
      <c r="B1138" t="s">
        <v>1587</v>
      </c>
      <c r="D1138" t="b">
        <f>IFERROR(VLOOKUP(B1138,PatData!$A$2:$A$2060,1,),"")&lt;&gt;""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1178</v>
      </c>
      <c r="B1139" t="s">
        <v>1588</v>
      </c>
      <c r="D1139" t="b">
        <f>IFERROR(VLOOKUP(B1139,PatData!$A$2:$A$2060,1,),"")&lt;&gt;""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1179</v>
      </c>
      <c r="B1140" t="s">
        <v>1589</v>
      </c>
      <c r="D1140" t="b">
        <f>IFERROR(VLOOKUP(B1140,PatData!$A$2:$A$2060,1,),"")&lt;&gt;""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1180</v>
      </c>
      <c r="B1141" t="s">
        <v>1590</v>
      </c>
      <c r="D1141" t="b">
        <f>IFERROR(VLOOKUP(B1141,PatData!$A$2:$A$2060,1,),"")&lt;&gt;""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1181</v>
      </c>
      <c r="B1142" t="s">
        <v>1591</v>
      </c>
      <c r="D1142" t="b">
        <f>IFERROR(VLOOKUP(B1142,PatData!$A$2:$A$2060,1,),"")&lt;&gt;""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1182</v>
      </c>
      <c r="B1143" t="s">
        <v>1592</v>
      </c>
      <c r="D1143" t="b">
        <f>IFERROR(VLOOKUP(B1143,PatData!$A$2:$A$2060,1,),"")&lt;&gt;""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1183</v>
      </c>
      <c r="B1144" t="s">
        <v>1593</v>
      </c>
      <c r="D1144" t="b">
        <f>IFERROR(VLOOKUP(B1144,PatData!$A$2:$A$2060,1,),"")&lt;&gt;""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1184</v>
      </c>
      <c r="B1145" t="s">
        <v>1594</v>
      </c>
      <c r="D1145" t="b">
        <f>IFERROR(VLOOKUP(B1145,PatData!$A$2:$A$2060,1,),"")&lt;&gt;""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1185</v>
      </c>
      <c r="B1146" t="s">
        <v>1595</v>
      </c>
      <c r="D1146" t="b">
        <f>IFERROR(VLOOKUP(B1146,PatData!$A$2:$A$2060,1,),"")&lt;&gt;""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1186</v>
      </c>
      <c r="B1147" t="s">
        <v>1596</v>
      </c>
      <c r="D1147" t="b">
        <f>IFERROR(VLOOKUP(B1147,PatData!$A$2:$A$2060,1,),"")&lt;&gt;""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1187</v>
      </c>
      <c r="B1148" t="s">
        <v>1597</v>
      </c>
      <c r="D1148" t="b">
        <f>IFERROR(VLOOKUP(B1148,PatData!$A$2:$A$2060,1,),"")&lt;&gt;""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1188</v>
      </c>
      <c r="B1149" t="s">
        <v>1598</v>
      </c>
      <c r="D1149" t="b">
        <f>IFERROR(VLOOKUP(B1149,PatData!$A$2:$A$2060,1,),"")&lt;&gt;""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1189</v>
      </c>
      <c r="B1150" t="s">
        <v>1599</v>
      </c>
      <c r="D1150" t="b">
        <f>IFERROR(VLOOKUP(B1150,PatData!$A$2:$A$2060,1,),"")&lt;&gt;""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1190</v>
      </c>
      <c r="B1151" t="s">
        <v>1600</v>
      </c>
      <c r="D1151" t="b">
        <f>IFERROR(VLOOKUP(B1151,PatData!$A$2:$A$2060,1,),"")&lt;&gt;""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1191</v>
      </c>
      <c r="B1152" t="s">
        <v>1601</v>
      </c>
      <c r="D1152" t="b">
        <f>IFERROR(VLOOKUP(B1152,PatData!$A$2:$A$2060,1,),"")&lt;&gt;""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1193</v>
      </c>
      <c r="B1153" t="s">
        <v>1602</v>
      </c>
      <c r="D1153" t="b">
        <f>IFERROR(VLOOKUP(B1153,PatData!$A$2:$A$2060,1,),"")&lt;&gt;""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7052</v>
      </c>
      <c r="B1154" t="s">
        <v>1603</v>
      </c>
      <c r="D1154" t="b">
        <f>IFERROR(VLOOKUP(B1154,PatData!$A$2:$A$2060,1,),"")&lt;&gt;""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1196</v>
      </c>
      <c r="B1155" t="s">
        <v>1604</v>
      </c>
      <c r="D1155" t="b">
        <f>IFERROR(VLOOKUP(B1155,PatData!$A$2:$A$2060,1,),"")&lt;&gt;""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1194</v>
      </c>
      <c r="B1156" t="s">
        <v>1605</v>
      </c>
      <c r="D1156" t="b">
        <f>IFERROR(VLOOKUP(B1156,PatData!$A$2:$A$2060,1,),"")&lt;&gt;""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1195</v>
      </c>
      <c r="B1157" t="s">
        <v>1606</v>
      </c>
      <c r="D1157" t="b">
        <f>IFERROR(VLOOKUP(B1157,PatData!$A$2:$A$2060,1,),"")&lt;&gt;""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7053</v>
      </c>
      <c r="B1158" t="s">
        <v>1607</v>
      </c>
      <c r="D1158" t="b">
        <f>IFERROR(VLOOKUP(B1158,PatData!$A$2:$A$2060,1,),"")&lt;&gt;""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1197</v>
      </c>
      <c r="B1159" t="s">
        <v>1608</v>
      </c>
      <c r="D1159" t="b">
        <f>IFERROR(VLOOKUP(B1159,PatData!$A$2:$A$2060,1,),"")&lt;&gt;""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1198</v>
      </c>
      <c r="B1160" t="s">
        <v>1609</v>
      </c>
      <c r="D1160" t="b">
        <f>IFERROR(VLOOKUP(B1160,PatData!$A$2:$A$2060,1,),"")&lt;&gt;""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1199</v>
      </c>
      <c r="B1161" t="s">
        <v>1610</v>
      </c>
      <c r="D1161" t="b">
        <f>IFERROR(VLOOKUP(B1161,PatData!$A$2:$A$2060,1,),"")&lt;&gt;""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7054</v>
      </c>
      <c r="B1162" t="s">
        <v>1611</v>
      </c>
      <c r="D1162" t="b">
        <f>IFERROR(VLOOKUP(B1162,PatData!$A$2:$A$2060,1,),"")&lt;&gt;""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1200</v>
      </c>
      <c r="B1163" t="s">
        <v>1612</v>
      </c>
      <c r="D1163" t="b">
        <f>IFERROR(VLOOKUP(B1163,PatData!$A$2:$A$2060,1,),"")&lt;&gt;""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4769</v>
      </c>
      <c r="B1164" t="s">
        <v>4770</v>
      </c>
      <c r="D1164" t="b">
        <f>IFERROR(VLOOKUP(B1164,PatData!$A$2:$A$2060,1,),"")&lt;&gt;""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1201</v>
      </c>
      <c r="B1165" t="s">
        <v>1613</v>
      </c>
      <c r="D1165" t="b">
        <f>IFERROR(VLOOKUP(B1165,PatData!$A$2:$A$2060,1,),"")&lt;&gt;""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1202</v>
      </c>
      <c r="B1166" t="s">
        <v>1614</v>
      </c>
      <c r="D1166" t="b">
        <f>IFERROR(VLOOKUP(B1166,PatData!$A$2:$A$2060,1,),"")&lt;&gt;""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7055</v>
      </c>
      <c r="B1167" t="s">
        <v>1615</v>
      </c>
      <c r="D1167" t="b">
        <f>IFERROR(VLOOKUP(B1167,PatData!$A$2:$A$2060,1,),"")&lt;&gt;""</f>
        <v>1</v>
      </c>
      <c r="E1167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1203</v>
      </c>
      <c r="B1168" t="s">
        <v>1616</v>
      </c>
      <c r="D1168" t="b">
        <f>IFERROR(VLOOKUP(B1168,PatData!$A$2:$A$2060,1,),"")&lt;&gt;""</f>
        <v>1</v>
      </c>
      <c r="E1168"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1204</v>
      </c>
      <c r="B1169" t="s">
        <v>1617</v>
      </c>
      <c r="D1169" t="b">
        <f>IFERROR(VLOOKUP(B1169,PatData!$A$2:$A$2060,1,),"")&lt;&gt;""</f>
        <v>1</v>
      </c>
      <c r="E1169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1205</v>
      </c>
      <c r="B1170" t="s">
        <v>1618</v>
      </c>
      <c r="D1170" t="b">
        <f>IFERROR(VLOOKUP(B1170,PatData!$A$2:$A$2060,1,),"")&lt;&gt;""</f>
        <v>1</v>
      </c>
      <c r="E1170"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1206</v>
      </c>
      <c r="B1171" t="s">
        <v>1619</v>
      </c>
      <c r="D1171" t="b">
        <f>IFERROR(VLOOKUP(B1171,PatData!$A$2:$A$2060,1,),"")&lt;&gt;""</f>
        <v>1</v>
      </c>
      <c r="E1171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1207</v>
      </c>
      <c r="B1172" t="s">
        <v>1620</v>
      </c>
      <c r="D1172" t="b">
        <f>IFERROR(VLOOKUP(B1172,PatData!$A$2:$A$2060,1,),"")&lt;&gt;""</f>
        <v>1</v>
      </c>
      <c r="E1172"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1208</v>
      </c>
      <c r="B1173" t="s">
        <v>1621</v>
      </c>
      <c r="D1173" t="b">
        <f>IFERROR(VLOOKUP(B1173,PatData!$A$2:$A$2060,1,),"")&lt;&gt;""</f>
        <v>1</v>
      </c>
      <c r="E1173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1209</v>
      </c>
      <c r="B1174" t="s">
        <v>1622</v>
      </c>
      <c r="D1174" t="b">
        <f>IFERROR(VLOOKUP(B1174,PatData!$A$2:$A$2060,1,),"")&lt;&gt;""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1210</v>
      </c>
      <c r="B1175" t="s">
        <v>1623</v>
      </c>
      <c r="D1175" t="b">
        <f>IFERROR(VLOOKUP(B1175,PatData!$A$2:$A$2060,1,),"")&lt;&gt;""</f>
        <v>1</v>
      </c>
      <c r="E1175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7056</v>
      </c>
      <c r="B1176" t="s">
        <v>7057</v>
      </c>
      <c r="D1176" t="b">
        <f>IFERROR(VLOOKUP(B1176,PatData!$A$2:$A$2060,1,),"")&lt;&gt;""</f>
        <v>1</v>
      </c>
      <c r="E1176"/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7058</v>
      </c>
      <c r="B1177" t="s">
        <v>1624</v>
      </c>
      <c r="D1177" t="b">
        <f>IFERROR(VLOOKUP(B1177,PatData!$A$2:$A$2060,1,),"")&lt;&gt;""</f>
        <v>1</v>
      </c>
      <c r="E1177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7059</v>
      </c>
      <c r="B1178" t="s">
        <v>1625</v>
      </c>
      <c r="D1178" t="b">
        <f>IFERROR(VLOOKUP(B1178,PatData!$A$2:$A$2060,1,),"")&lt;&gt;""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1211</v>
      </c>
      <c r="B1179" t="s">
        <v>1626</v>
      </c>
      <c r="D1179" t="b">
        <f>IFERROR(VLOOKUP(B1179,PatData!$A$2:$A$2060,1,),"")&lt;&gt;""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1212</v>
      </c>
      <c r="B1180" t="s">
        <v>1627</v>
      </c>
      <c r="D1180" t="b">
        <f>IFERROR(VLOOKUP(B1180,PatData!$A$2:$A$2060,1,),"")&lt;&gt;""</f>
        <v>1</v>
      </c>
      <c r="E1180"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1213</v>
      </c>
      <c r="B1181" t="s">
        <v>1628</v>
      </c>
      <c r="D1181" t="b">
        <f>IFERROR(VLOOKUP(B1181,PatData!$A$2:$A$2060,1,),"")&lt;&gt;""</f>
        <v>1</v>
      </c>
      <c r="E1181"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1214</v>
      </c>
      <c r="B1182" t="s">
        <v>1629</v>
      </c>
      <c r="D1182" t="b">
        <f>IFERROR(VLOOKUP(B1182,PatData!$A$2:$A$2060,1,),"")&lt;&gt;""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1215</v>
      </c>
      <c r="B1183" t="s">
        <v>1630</v>
      </c>
      <c r="D1183" t="b">
        <f>IFERROR(VLOOKUP(B1183,PatData!$A$2:$A$2060,1,),"")&lt;&gt;""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1216</v>
      </c>
      <c r="B1184" t="s">
        <v>1631</v>
      </c>
      <c r="D1184" t="b">
        <f>IFERROR(VLOOKUP(B1184,PatData!$A$2:$A$2060,1,),"")&lt;&gt;""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1217</v>
      </c>
      <c r="B1185" t="s">
        <v>1632</v>
      </c>
      <c r="D1185" t="b">
        <f>IFERROR(VLOOKUP(B1185,PatData!$A$2:$A$2060,1,),"")&lt;&gt;""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1218</v>
      </c>
      <c r="B1186" t="s">
        <v>1633</v>
      </c>
      <c r="D1186" t="b">
        <f>IFERROR(VLOOKUP(B1186,PatData!$A$2:$A$2060,1,),"")&lt;&gt;""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1219</v>
      </c>
      <c r="B1187" t="s">
        <v>1634</v>
      </c>
      <c r="D1187" t="b">
        <f>IFERROR(VLOOKUP(B1187,PatData!$A$2:$A$2060,1,),"")&lt;&gt;""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1220</v>
      </c>
      <c r="B1188" t="s">
        <v>1635</v>
      </c>
      <c r="D1188" t="b">
        <f>IFERROR(VLOOKUP(B1188,PatData!$A$2:$A$2060,1,),"")&lt;&gt;""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1221</v>
      </c>
      <c r="B1189" t="s">
        <v>1636</v>
      </c>
      <c r="D1189" t="b">
        <f>IFERROR(VLOOKUP(B1189,PatData!$A$2:$A$2060,1,),"")&lt;&gt;""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7060</v>
      </c>
      <c r="B1190" t="s">
        <v>1637</v>
      </c>
      <c r="D1190" t="b">
        <f>IFERROR(VLOOKUP(B1190,PatData!$A$2:$A$2060,1,),"")&lt;&gt;""</f>
        <v>1</v>
      </c>
      <c r="E1190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924</v>
      </c>
      <c r="B1191" t="s">
        <v>1638</v>
      </c>
      <c r="D1191" t="b">
        <f>IFERROR(VLOOKUP(B1191,PatData!$A$2:$A$2060,1,),"")&lt;&gt;""</f>
        <v>1</v>
      </c>
      <c r="E1191">
        <v>50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1117</v>
      </c>
      <c r="B1192" t="s">
        <v>1639</v>
      </c>
      <c r="D1192" t="b">
        <f>IFERROR(VLOOKUP(B1192,PatData!$A$2:$A$2060,1,),"")&lt;&gt;""</f>
        <v>1</v>
      </c>
      <c r="E1192"/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924</v>
      </c>
      <c r="B1193" t="s">
        <v>1524</v>
      </c>
      <c r="D1193" t="b">
        <f>IFERROR(VLOOKUP(B1193,PatData!$A$2:$A$2060,1,),"")&lt;&gt;""</f>
        <v>1</v>
      </c>
      <c r="E1193">
        <v>50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3610</v>
      </c>
      <c r="B1194" t="s">
        <v>3885</v>
      </c>
      <c r="D1194" t="b">
        <f>IFERROR(VLOOKUP(B1194,PatData!$A$2:$A$2060,1,),"")&lt;&gt;""</f>
        <v>1</v>
      </c>
      <c r="E1194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4119</v>
      </c>
      <c r="B1195" t="s">
        <v>4293</v>
      </c>
      <c r="D1195" t="b">
        <f>IFERROR(VLOOKUP(B1195,PatData!$A$2:$A$2060,1,),"")&lt;&gt;""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3611</v>
      </c>
      <c r="B1196" t="s">
        <v>4294</v>
      </c>
      <c r="D1196" t="b">
        <f>IFERROR(VLOOKUP(B1196,PatData!$A$2:$A$2060,1,),"")&lt;&gt;""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3612</v>
      </c>
      <c r="B1197" t="s">
        <v>4295</v>
      </c>
      <c r="D1197" t="b">
        <f>IFERROR(VLOOKUP(B1197,PatData!$A$2:$A$2060,1,),"")&lt;&gt;""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3613</v>
      </c>
      <c r="B1198" t="s">
        <v>4296</v>
      </c>
      <c r="D1198" t="b">
        <f>IFERROR(VLOOKUP(B1198,PatData!$A$2:$A$2060,1,),"")&lt;&gt;""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3614</v>
      </c>
      <c r="B1199" t="s">
        <v>4297</v>
      </c>
      <c r="D1199" t="b">
        <f>IFERROR(VLOOKUP(B1199,PatData!$A$2:$A$2060,1,),"")&lt;&gt;""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3615</v>
      </c>
      <c r="B1200" t="s">
        <v>4298</v>
      </c>
      <c r="D1200" t="b">
        <f>IFERROR(VLOOKUP(B1200,PatData!$A$2:$A$2060,1,),"")&lt;&gt;""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3616</v>
      </c>
      <c r="B1201" t="s">
        <v>4299</v>
      </c>
      <c r="D1201" t="b">
        <f>IFERROR(VLOOKUP(B1201,PatData!$A$2:$A$2060,1,),"")&lt;&gt;""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3617</v>
      </c>
      <c r="B1202" t="s">
        <v>4300</v>
      </c>
      <c r="D1202" t="b">
        <f>IFERROR(VLOOKUP(B1202,PatData!$A$2:$A$2060,1,),"")&lt;&gt;""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3618</v>
      </c>
      <c r="B1203" t="s">
        <v>4301</v>
      </c>
      <c r="D1203" t="b">
        <f>IFERROR(VLOOKUP(B1203,PatData!$A$2:$A$2060,1,),"")&lt;&gt;""</f>
        <v>1</v>
      </c>
      <c r="E1203">
        <v>1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3619</v>
      </c>
      <c r="B1204" t="s">
        <v>4302</v>
      </c>
      <c r="D1204" t="b">
        <f>IFERROR(VLOOKUP(B1204,PatData!$A$2:$A$2060,1,),"")&lt;&gt;""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3620</v>
      </c>
      <c r="B1205" t="s">
        <v>4303</v>
      </c>
      <c r="D1205" t="b">
        <f>IFERROR(VLOOKUP(B1205,PatData!$A$2:$A$2060,1,),"")&lt;&gt;""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3621</v>
      </c>
      <c r="B1206" t="s">
        <v>4304</v>
      </c>
      <c r="D1206" t="b">
        <f>IFERROR(VLOOKUP(B1206,PatData!$A$2:$A$2060,1,),"")&lt;&gt;""</f>
        <v>1</v>
      </c>
      <c r="E1206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3622</v>
      </c>
      <c r="B1207" t="s">
        <v>4305</v>
      </c>
      <c r="D1207" t="b">
        <f>IFERROR(VLOOKUP(B1207,PatData!$A$2:$A$2060,1,),"")&lt;&gt;""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3623</v>
      </c>
      <c r="B1208" t="s">
        <v>4306</v>
      </c>
      <c r="D1208" t="b">
        <f>IFERROR(VLOOKUP(B1208,PatData!$A$2:$A$2060,1,),"")&lt;&gt;""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3624</v>
      </c>
      <c r="B1209" t="s">
        <v>4307</v>
      </c>
      <c r="D1209" t="b">
        <f>IFERROR(VLOOKUP(B1209,PatData!$A$2:$A$2060,1,),"")&lt;&gt;""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3625</v>
      </c>
      <c r="B1210" t="s">
        <v>4308</v>
      </c>
      <c r="D1210" t="b">
        <f>IFERROR(VLOOKUP(B1210,PatData!$A$2:$A$2060,1,),"")&lt;&gt;""</f>
        <v>1</v>
      </c>
      <c r="E1210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3626</v>
      </c>
      <c r="B1211" t="s">
        <v>4309</v>
      </c>
      <c r="D1211" t="b">
        <f>IFERROR(VLOOKUP(B1211,PatData!$A$2:$A$2060,1,),"")&lt;&gt;""</f>
        <v>1</v>
      </c>
      <c r="E1211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3627</v>
      </c>
      <c r="B1212" t="s">
        <v>4310</v>
      </c>
      <c r="D1212" t="b">
        <f>IFERROR(VLOOKUP(B1212,PatData!$A$2:$A$2060,1,),"")&lt;&gt;""</f>
        <v>1</v>
      </c>
      <c r="E1212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3628</v>
      </c>
      <c r="B1213" t="s">
        <v>4311</v>
      </c>
      <c r="D1213" t="b">
        <f>IFERROR(VLOOKUP(B1213,PatData!$A$2:$A$2060,1,),"")&lt;&gt;""</f>
        <v>1</v>
      </c>
      <c r="E1213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3629</v>
      </c>
      <c r="B1214" t="s">
        <v>4312</v>
      </c>
      <c r="D1214" t="b">
        <f>IFERROR(VLOOKUP(B1214,PatData!$A$2:$A$2060,1,),"")&lt;&gt;""</f>
        <v>1</v>
      </c>
      <c r="E1214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3630</v>
      </c>
      <c r="B1215" t="s">
        <v>3886</v>
      </c>
      <c r="D1215" t="b">
        <f>IFERROR(VLOOKUP(B1215,PatData!$A$2:$A$2060,1,),"")&lt;&gt;""</f>
        <v>1</v>
      </c>
      <c r="E1215"/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3631</v>
      </c>
      <c r="B1216" t="s">
        <v>3887</v>
      </c>
      <c r="D1216" t="b">
        <f>IFERROR(VLOOKUP(B1216,PatData!$A$2:$A$2060,1,),"")&lt;&gt;""</f>
        <v>1</v>
      </c>
      <c r="E1216"/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3632</v>
      </c>
      <c r="B1217" t="s">
        <v>4313</v>
      </c>
      <c r="D1217" t="b">
        <f>IFERROR(VLOOKUP(B1217,PatData!$A$2:$A$2060,1,),"")&lt;&gt;""</f>
        <v>1</v>
      </c>
      <c r="E1217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3633</v>
      </c>
      <c r="B1218" t="s">
        <v>4314</v>
      </c>
      <c r="D1218" t="b">
        <f>IFERROR(VLOOKUP(B1218,PatData!$A$2:$A$2060,1,),"")&lt;&gt;""</f>
        <v>1</v>
      </c>
      <c r="E1218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3634</v>
      </c>
      <c r="B1219" t="s">
        <v>4315</v>
      </c>
      <c r="D1219" t="b">
        <f>IFERROR(VLOOKUP(B1219,PatData!$A$2:$A$2060,1,),"")&lt;&gt;""</f>
        <v>1</v>
      </c>
      <c r="E1219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3635</v>
      </c>
      <c r="B1220" t="s">
        <v>4316</v>
      </c>
      <c r="D1220" t="b">
        <f>IFERROR(VLOOKUP(B1220,PatData!$A$2:$A$2060,1,),"")&lt;&gt;""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3636</v>
      </c>
      <c r="B1221" t="s">
        <v>4317</v>
      </c>
      <c r="D1221" t="b">
        <f>IFERROR(VLOOKUP(B1221,PatData!$A$2:$A$2060,1,),"")&lt;&gt;""</f>
        <v>1</v>
      </c>
      <c r="E1221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3637</v>
      </c>
      <c r="B1222" t="s">
        <v>4318</v>
      </c>
      <c r="D1222" t="b">
        <f>IFERROR(VLOOKUP(B1222,PatData!$A$2:$A$2060,1,),"")&lt;&gt;""</f>
        <v>1</v>
      </c>
      <c r="E1222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3638</v>
      </c>
      <c r="B1223" t="s">
        <v>4319</v>
      </c>
      <c r="D1223" t="b">
        <f>IFERROR(VLOOKUP(B1223,PatData!$A$2:$A$2060,1,),"")&lt;&gt;""</f>
        <v>1</v>
      </c>
      <c r="E1223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3639</v>
      </c>
      <c r="B1224" t="s">
        <v>4320</v>
      </c>
      <c r="D1224" t="b">
        <f>IFERROR(VLOOKUP(B1224,PatData!$A$2:$A$2060,1,),"")&lt;&gt;""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3640</v>
      </c>
      <c r="B1225" t="s">
        <v>4321</v>
      </c>
      <c r="D1225" t="b">
        <f>IFERROR(VLOOKUP(B1225,PatData!$A$2:$A$2060,1,),"")&lt;&gt;""</f>
        <v>1</v>
      </c>
      <c r="E1225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3641</v>
      </c>
      <c r="B1226" t="s">
        <v>4322</v>
      </c>
      <c r="D1226" t="b">
        <f>IFERROR(VLOOKUP(B1226,PatData!$A$2:$A$2060,1,),"")&lt;&gt;""</f>
        <v>1</v>
      </c>
      <c r="E1226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3642</v>
      </c>
      <c r="B1227" t="s">
        <v>3888</v>
      </c>
      <c r="D1227" t="b">
        <f>IFERROR(VLOOKUP(B1227,PatData!$A$2:$A$2060,1,),"")&lt;&gt;""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3643</v>
      </c>
      <c r="B1228" t="s">
        <v>3889</v>
      </c>
      <c r="D1228" t="b">
        <f>IFERROR(VLOOKUP(B1228,PatData!$A$2:$A$2060,1,),"")&lt;&gt;""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3644</v>
      </c>
      <c r="B1229" t="s">
        <v>3890</v>
      </c>
      <c r="D1229" t="b">
        <f>IFERROR(VLOOKUP(B1229,PatData!$A$2:$A$2060,1,),"")&lt;&gt;""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3645</v>
      </c>
      <c r="B1230" t="s">
        <v>3891</v>
      </c>
      <c r="D1230" t="b">
        <f>IFERROR(VLOOKUP(B1230,PatData!$A$2:$A$2060,1,),"")&lt;&gt;""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3646</v>
      </c>
      <c r="B1231" t="s">
        <v>3892</v>
      </c>
      <c r="D1231" t="b">
        <f>IFERROR(VLOOKUP(B1231,PatData!$A$2:$A$2060,1,),"")&lt;&gt;""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3647</v>
      </c>
      <c r="B1232" t="s">
        <v>3893</v>
      </c>
      <c r="D1232" t="b">
        <f>IFERROR(VLOOKUP(B1232,PatData!$A$2:$A$2060,1,),"")&lt;&gt;""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3648</v>
      </c>
      <c r="B1233" t="s">
        <v>3894</v>
      </c>
      <c r="D1233" t="b">
        <f>IFERROR(VLOOKUP(B1233,PatData!$A$2:$A$2060,1,),"")&lt;&gt;""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3649</v>
      </c>
      <c r="B1234" t="s">
        <v>3895</v>
      </c>
      <c r="D1234" t="b">
        <f>IFERROR(VLOOKUP(B1234,PatData!$A$2:$A$2060,1,),"")&lt;&gt;""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3650</v>
      </c>
      <c r="B1235" t="s">
        <v>3896</v>
      </c>
      <c r="D1235" t="b">
        <f>IFERROR(VLOOKUP(B1235,PatData!$A$2:$A$2060,1,),"")&lt;&gt;""</f>
        <v>1</v>
      </c>
      <c r="E1235">
        <v>1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3651</v>
      </c>
      <c r="B1236" t="s">
        <v>3897</v>
      </c>
      <c r="D1236" t="b">
        <f>IFERROR(VLOOKUP(B1236,PatData!$A$2:$A$2060,1,),"")&lt;&gt;""</f>
        <v>1</v>
      </c>
      <c r="E1236">
        <v>1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3652</v>
      </c>
      <c r="B1237" t="s">
        <v>3898</v>
      </c>
      <c r="D1237" t="b">
        <f>IFERROR(VLOOKUP(B1237,PatData!$A$2:$A$2060,1,),"")&lt;&gt;""</f>
        <v>1</v>
      </c>
      <c r="E1237">
        <v>1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3653</v>
      </c>
      <c r="B1238" t="s">
        <v>3899</v>
      </c>
      <c r="D1238" t="b">
        <f>IFERROR(VLOOKUP(B1238,PatData!$A$2:$A$2060,1,),"")&lt;&gt;""</f>
        <v>1</v>
      </c>
      <c r="E1238">
        <v>1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3654</v>
      </c>
      <c r="B1239" t="s">
        <v>4323</v>
      </c>
      <c r="D1239" t="b">
        <f>IFERROR(VLOOKUP(B1239,PatData!$A$2:$A$2060,1,),"")&lt;&gt;""</f>
        <v>1</v>
      </c>
      <c r="E1239">
        <v>1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3655</v>
      </c>
      <c r="B1240" t="s">
        <v>3900</v>
      </c>
      <c r="D1240" t="b">
        <f>IFERROR(VLOOKUP(B1240,PatData!$A$2:$A$2060,1,),"")&lt;&gt;""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3656</v>
      </c>
      <c r="B1241" t="s">
        <v>3901</v>
      </c>
      <c r="D1241" t="b">
        <f>IFERROR(VLOOKUP(B1241,PatData!$A$2:$A$2060,1,),"")&lt;&gt;""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3657</v>
      </c>
      <c r="B1242" t="s">
        <v>3902</v>
      </c>
      <c r="D1242" t="b">
        <f>IFERROR(VLOOKUP(B1242,PatData!$A$2:$A$2060,1,),"")&lt;&gt;""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3658</v>
      </c>
      <c r="B1243" t="s">
        <v>3903</v>
      </c>
      <c r="D1243" t="b">
        <f>IFERROR(VLOOKUP(B1243,PatData!$A$2:$A$2060,1,),"")&lt;&gt;""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3659</v>
      </c>
      <c r="B1244" t="s">
        <v>3904</v>
      </c>
      <c r="D1244" t="b">
        <f>IFERROR(VLOOKUP(B1244,PatData!$A$2:$A$2060,1,),"")&lt;&gt;""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3660</v>
      </c>
      <c r="B1245" t="s">
        <v>3905</v>
      </c>
      <c r="D1245" t="b">
        <f>IFERROR(VLOOKUP(B1245,PatData!$A$2:$A$2060,1,),"")&lt;&gt;""</f>
        <v>1</v>
      </c>
      <c r="E1245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3661</v>
      </c>
      <c r="B1246" t="s">
        <v>3906</v>
      </c>
      <c r="D1246" t="b">
        <f>IFERROR(VLOOKUP(B1246,PatData!$A$2:$A$2060,1,),"")&lt;&gt;""</f>
        <v>1</v>
      </c>
      <c r="E1246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3662</v>
      </c>
      <c r="B1247" t="s">
        <v>3907</v>
      </c>
      <c r="D1247" t="b">
        <f>IFERROR(VLOOKUP(B1247,PatData!$A$2:$A$2060,1,),"")&lt;&gt;""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3663</v>
      </c>
      <c r="B1248" t="s">
        <v>3908</v>
      </c>
      <c r="D1248" t="b">
        <f>IFERROR(VLOOKUP(B1248,PatData!$A$2:$A$2060,1,),"")&lt;&gt;""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3664</v>
      </c>
      <c r="B1249" t="s">
        <v>3909</v>
      </c>
      <c r="D1249" t="b">
        <f>IFERROR(VLOOKUP(B1249,PatData!$A$2:$A$2060,1,),"")&lt;&gt;""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3665</v>
      </c>
      <c r="B1250" t="s">
        <v>3910</v>
      </c>
      <c r="D1250" t="b">
        <f>IFERROR(VLOOKUP(B1250,PatData!$A$2:$A$2060,1,),"")&lt;&gt;""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3666</v>
      </c>
      <c r="B1251" t="s">
        <v>3911</v>
      </c>
      <c r="D1251" t="b">
        <f>IFERROR(VLOOKUP(B1251,PatData!$A$2:$A$2060,1,),"")&lt;&gt;""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3667</v>
      </c>
      <c r="B1252" t="s">
        <v>4324</v>
      </c>
      <c r="D1252" t="b">
        <f>IFERROR(VLOOKUP(B1252,PatData!$A$2:$A$2060,1,),"")&lt;&gt;""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3668</v>
      </c>
      <c r="B1253" t="s">
        <v>3912</v>
      </c>
      <c r="D1253" t="b">
        <f>IFERROR(VLOOKUP(B1253,PatData!$A$2:$A$2060,1,),"")&lt;&gt;""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3669</v>
      </c>
      <c r="B1254" t="s">
        <v>3913</v>
      </c>
      <c r="D1254" t="b">
        <f>IFERROR(VLOOKUP(B1254,PatData!$A$2:$A$2060,1,),"")&lt;&gt;""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3670</v>
      </c>
      <c r="B1255" t="s">
        <v>3914</v>
      </c>
      <c r="D1255" t="b">
        <f>IFERROR(VLOOKUP(B1255,PatData!$A$2:$A$2060,1,),"")&lt;&gt;""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3671</v>
      </c>
      <c r="B1256" t="s">
        <v>3915</v>
      </c>
      <c r="D1256" t="b">
        <f>IFERROR(VLOOKUP(B1256,PatData!$A$2:$A$2060,1,),"")&lt;&gt;""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3672</v>
      </c>
      <c r="B1257" t="s">
        <v>3916</v>
      </c>
      <c r="D1257" t="b">
        <f>IFERROR(VLOOKUP(B1257,PatData!$A$2:$A$2060,1,),"")&lt;&gt;""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3673</v>
      </c>
      <c r="B1258" t="s">
        <v>3917</v>
      </c>
      <c r="D1258" t="b">
        <f>IFERROR(VLOOKUP(B1258,PatData!$A$2:$A$2060,1,),"")&lt;&gt;""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3674</v>
      </c>
      <c r="B1259" t="s">
        <v>3918</v>
      </c>
      <c r="D1259" t="b">
        <f>IFERROR(VLOOKUP(B1259,PatData!$A$2:$A$2060,1,),"")&lt;&gt;""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3675</v>
      </c>
      <c r="B1260" t="s">
        <v>3919</v>
      </c>
      <c r="D1260" t="b">
        <f>IFERROR(VLOOKUP(B1260,PatData!$A$2:$A$2060,1,),"")&lt;&gt;""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3676</v>
      </c>
      <c r="B1261" t="s">
        <v>3920</v>
      </c>
      <c r="D1261" t="b">
        <f>IFERROR(VLOOKUP(B1261,PatData!$A$2:$A$2060,1,),"")&lt;&gt;""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3677</v>
      </c>
      <c r="B1262" t="s">
        <v>3921</v>
      </c>
      <c r="D1262" t="b">
        <f>IFERROR(VLOOKUP(B1262,PatData!$A$2:$A$2060,1,),"")&lt;&gt;""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3678</v>
      </c>
      <c r="B1263" t="s">
        <v>3922</v>
      </c>
      <c r="D1263" t="b">
        <f>IFERROR(VLOOKUP(B1263,PatData!$A$2:$A$2060,1,),"")&lt;&gt;""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3679</v>
      </c>
      <c r="B1264" t="s">
        <v>3923</v>
      </c>
      <c r="D1264" t="b">
        <f>IFERROR(VLOOKUP(B1264,PatData!$A$2:$A$2060,1,),"")&lt;&gt;""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3680</v>
      </c>
      <c r="B1265" t="s">
        <v>3924</v>
      </c>
      <c r="D1265" t="b">
        <f>IFERROR(VLOOKUP(B1265,PatData!$A$2:$A$2060,1,),"")&lt;&gt;""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3681</v>
      </c>
      <c r="B1266" t="s">
        <v>3925</v>
      </c>
      <c r="D1266" t="b">
        <f>IFERROR(VLOOKUP(B1266,PatData!$A$2:$A$2060,1,),"")&lt;&gt;""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3682</v>
      </c>
      <c r="B1267" t="s">
        <v>4467</v>
      </c>
      <c r="D1267" t="b">
        <f>IFERROR(VLOOKUP(B1267,PatData!$A$2:$A$2060,1,),"")&lt;&gt;""</f>
        <v>1</v>
      </c>
      <c r="E1267">
        <v>2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3683</v>
      </c>
      <c r="B1268" t="s">
        <v>3926</v>
      </c>
      <c r="D1268" t="b">
        <f>IFERROR(VLOOKUP(B1268,PatData!$A$2:$A$2060,1,),"")&lt;&gt;""</f>
        <v>1</v>
      </c>
      <c r="E1268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3684</v>
      </c>
      <c r="B1269" t="s">
        <v>3927</v>
      </c>
      <c r="D1269" t="b">
        <f>IFERROR(VLOOKUP(B1269,PatData!$A$2:$A$2060,1,),"")&lt;&gt;""</f>
        <v>1</v>
      </c>
      <c r="E1269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3685</v>
      </c>
      <c r="B1270" t="s">
        <v>3928</v>
      </c>
      <c r="D1270" t="b">
        <f>IFERROR(VLOOKUP(B1270,PatData!$A$2:$A$2060,1,),"")&lt;&gt;""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3686</v>
      </c>
      <c r="B1271" t="s">
        <v>3929</v>
      </c>
      <c r="D1271" t="b">
        <f>IFERROR(VLOOKUP(B1271,PatData!$A$2:$A$2060,1,),"")&lt;&gt;""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3687</v>
      </c>
      <c r="B1272" t="s">
        <v>3930</v>
      </c>
      <c r="D1272" t="b">
        <f>IFERROR(VLOOKUP(B1272,PatData!$A$2:$A$2060,1,),"")&lt;&gt;""</f>
        <v>1</v>
      </c>
      <c r="E1272">
        <v>1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3688</v>
      </c>
      <c r="B1273" t="s">
        <v>3931</v>
      </c>
      <c r="D1273" t="b">
        <f>IFERROR(VLOOKUP(B1273,PatData!$A$2:$A$2060,1,),"")&lt;&gt;""</f>
        <v>1</v>
      </c>
      <c r="E1273">
        <v>1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3689</v>
      </c>
      <c r="B1274" t="s">
        <v>3932</v>
      </c>
      <c r="D1274" t="b">
        <f>IFERROR(VLOOKUP(B1274,PatData!$A$2:$A$2060,1,),"")&lt;&gt;""</f>
        <v>1</v>
      </c>
      <c r="E1274">
        <v>1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4120</v>
      </c>
      <c r="B1275" t="s">
        <v>3933</v>
      </c>
      <c r="D1275" t="b">
        <f>IFERROR(VLOOKUP(B1275,PatData!$A$2:$A$2060,1,),"")&lt;&gt;""</f>
        <v>1</v>
      </c>
      <c r="E1275">
        <v>1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4121</v>
      </c>
      <c r="B1276" t="s">
        <v>3934</v>
      </c>
      <c r="D1276" t="b">
        <f>IFERROR(VLOOKUP(B1276,PatData!$A$2:$A$2060,1,),"")&lt;&gt;""</f>
        <v>1</v>
      </c>
      <c r="E1276">
        <v>1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3690</v>
      </c>
      <c r="B1277" t="s">
        <v>3935</v>
      </c>
      <c r="D1277" t="b">
        <f>IFERROR(VLOOKUP(B1277,PatData!$A$2:$A$2060,1,),"")&lt;&gt;""</f>
        <v>1</v>
      </c>
      <c r="E1277">
        <v>1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3691</v>
      </c>
      <c r="B1278" t="s">
        <v>3936</v>
      </c>
      <c r="D1278" t="b">
        <f>IFERROR(VLOOKUP(B1278,PatData!$A$2:$A$2060,1,),"")&lt;&gt;""</f>
        <v>1</v>
      </c>
      <c r="E1278">
        <v>1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3692</v>
      </c>
      <c r="B1279" t="s">
        <v>3937</v>
      </c>
      <c r="D1279" t="b">
        <f>IFERROR(VLOOKUP(B1279,PatData!$A$2:$A$2060,1,),"")&lt;&gt;""</f>
        <v>1</v>
      </c>
      <c r="E1279">
        <v>1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3693</v>
      </c>
      <c r="B1280" t="s">
        <v>3938</v>
      </c>
      <c r="D1280" t="b">
        <f>IFERROR(VLOOKUP(B1280,PatData!$A$2:$A$2060,1,),"")&lt;&gt;""</f>
        <v>1</v>
      </c>
      <c r="E1280">
        <v>1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3694</v>
      </c>
      <c r="B1281" t="s">
        <v>3939</v>
      </c>
      <c r="D1281" t="b">
        <f>IFERROR(VLOOKUP(B1281,PatData!$A$2:$A$2060,1,),"")&lt;&gt;""</f>
        <v>1</v>
      </c>
      <c r="E1281">
        <v>1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3695</v>
      </c>
      <c r="B1282" t="s">
        <v>3940</v>
      </c>
      <c r="D1282" t="b">
        <f>IFERROR(VLOOKUP(B1282,PatData!$A$2:$A$2060,1,),"")&lt;&gt;""</f>
        <v>1</v>
      </c>
      <c r="E1282">
        <v>1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3696</v>
      </c>
      <c r="B1283" t="s">
        <v>3941</v>
      </c>
      <c r="D1283" t="b">
        <f>IFERROR(VLOOKUP(B1283,PatData!$A$2:$A$2060,1,),"")&lt;&gt;""</f>
        <v>1</v>
      </c>
      <c r="E1283">
        <v>1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3697</v>
      </c>
      <c r="B1284" t="s">
        <v>3942</v>
      </c>
      <c r="D1284" t="b">
        <f>IFERROR(VLOOKUP(B1284,PatData!$A$2:$A$2060,1,),"")&lt;&gt;""</f>
        <v>1</v>
      </c>
      <c r="E1284">
        <v>1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3698</v>
      </c>
      <c r="B1285" t="s">
        <v>3943</v>
      </c>
      <c r="D1285" t="b">
        <f>IFERROR(VLOOKUP(B1285,PatData!$A$2:$A$2060,1,),"")&lt;&gt;""</f>
        <v>1</v>
      </c>
      <c r="E1285">
        <v>1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3699</v>
      </c>
      <c r="B1286" t="s">
        <v>3944</v>
      </c>
      <c r="D1286" t="b">
        <f>IFERROR(VLOOKUP(B1286,PatData!$A$2:$A$2060,1,),"")&lt;&gt;""</f>
        <v>1</v>
      </c>
      <c r="E1286">
        <v>1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3700</v>
      </c>
      <c r="B1287" t="s">
        <v>3945</v>
      </c>
      <c r="D1287" t="b">
        <f>IFERROR(VLOOKUP(B1287,PatData!$A$2:$A$2060,1,),"")&lt;&gt;""</f>
        <v>1</v>
      </c>
      <c r="E1287">
        <v>1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3701</v>
      </c>
      <c r="B1288" t="s">
        <v>3946</v>
      </c>
      <c r="D1288" t="b">
        <f>IFERROR(VLOOKUP(B1288,PatData!$A$2:$A$2060,1,),"")&lt;&gt;""</f>
        <v>1</v>
      </c>
      <c r="E1288">
        <v>1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3702</v>
      </c>
      <c r="B1289" t="s">
        <v>3947</v>
      </c>
      <c r="D1289" t="b">
        <f>IFERROR(VLOOKUP(B1289,PatData!$A$2:$A$2060,1,),"")&lt;&gt;""</f>
        <v>1</v>
      </c>
      <c r="E1289">
        <v>1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3703</v>
      </c>
      <c r="B1290" t="s">
        <v>3948</v>
      </c>
      <c r="D1290" t="b">
        <f>IFERROR(VLOOKUP(B1290,PatData!$A$2:$A$2060,1,),"")&lt;&gt;""</f>
        <v>1</v>
      </c>
      <c r="E1290">
        <v>5000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3704</v>
      </c>
      <c r="B1291" t="s">
        <v>3949</v>
      </c>
      <c r="D1291" t="b">
        <f>IFERROR(VLOOKUP(B1291,PatData!$A$2:$A$2060,1,),"")&lt;&gt;""</f>
        <v>1</v>
      </c>
      <c r="E1291">
        <v>1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3705</v>
      </c>
      <c r="B1292" t="s">
        <v>3950</v>
      </c>
      <c r="D1292" t="b">
        <f>IFERROR(VLOOKUP(B1292,PatData!$A$2:$A$2060,1,),"")&lt;&gt;""</f>
        <v>1</v>
      </c>
      <c r="E1292">
        <v>2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3706</v>
      </c>
      <c r="B1293" t="s">
        <v>3951</v>
      </c>
      <c r="D1293" t="b">
        <f>IFERROR(VLOOKUP(B1293,PatData!$A$2:$A$2060,1,),"")&lt;&gt;""</f>
        <v>1</v>
      </c>
      <c r="E1293">
        <v>2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3707</v>
      </c>
      <c r="B1294" t="s">
        <v>3952</v>
      </c>
      <c r="D1294" t="b">
        <f>IFERROR(VLOOKUP(B1294,PatData!$A$2:$A$2060,1,),"")&lt;&gt;""</f>
        <v>1</v>
      </c>
      <c r="E1294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3708</v>
      </c>
      <c r="B1295" t="s">
        <v>3953</v>
      </c>
      <c r="D1295" t="b">
        <f>IFERROR(VLOOKUP(B1295,PatData!$A$2:$A$2060,1,),"")&lt;&gt;""</f>
        <v>1</v>
      </c>
      <c r="E1295">
        <v>5000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3709</v>
      </c>
      <c r="B1296" t="s">
        <v>3954</v>
      </c>
      <c r="D1296" t="b">
        <f>IFERROR(VLOOKUP(B1296,PatData!$A$2:$A$2060,1,),"")&lt;&gt;""</f>
        <v>1</v>
      </c>
      <c r="E1296">
        <v>1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3710</v>
      </c>
      <c r="B1297" t="s">
        <v>3955</v>
      </c>
      <c r="D1297" t="b">
        <f>IFERROR(VLOOKUP(B1297,PatData!$A$2:$A$2060,1,),"")&lt;&gt;""</f>
        <v>1</v>
      </c>
      <c r="E1297">
        <v>5000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3711</v>
      </c>
      <c r="B1298" t="s">
        <v>3956</v>
      </c>
      <c r="D1298" t="b">
        <f>IFERROR(VLOOKUP(B1298,PatData!$A$2:$A$2060,1,),"")&lt;&gt;""</f>
        <v>1</v>
      </c>
      <c r="E1298">
        <v>5000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4325</v>
      </c>
      <c r="B1299" t="s">
        <v>4693</v>
      </c>
      <c r="D1299" t="b">
        <f>IFERROR(VLOOKUP(B1299,PatData!$A$2:$A$2060,1,),"")&lt;&gt;""</f>
        <v>1</v>
      </c>
      <c r="E1299">
        <v>5000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4326</v>
      </c>
      <c r="B1300" t="s">
        <v>3958</v>
      </c>
      <c r="D1300" t="b">
        <f>IFERROR(VLOOKUP(B1300,PatData!$A$2:$A$2060,1,),"")&lt;&gt;""</f>
        <v>1</v>
      </c>
      <c r="E1300">
        <v>5000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4327</v>
      </c>
      <c r="B1301" t="s">
        <v>3959</v>
      </c>
      <c r="D1301" t="b">
        <f>IFERROR(VLOOKUP(B1301,PatData!$A$2:$A$2060,1,),"")&lt;&gt;""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4328</v>
      </c>
      <c r="B1302" t="s">
        <v>3960</v>
      </c>
      <c r="D1302" t="b">
        <f>IFERROR(VLOOKUP(B1302,PatData!$A$2:$A$2060,1,),"")&lt;&gt;""</f>
        <v>1</v>
      </c>
      <c r="E1302">
        <v>5000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4329</v>
      </c>
      <c r="B1303" t="s">
        <v>4694</v>
      </c>
      <c r="D1303" t="b">
        <f>IFERROR(VLOOKUP(B1303,PatData!$A$2:$A$2060,1,),"")&lt;&gt;""</f>
        <v>1</v>
      </c>
      <c r="E1303">
        <v>5000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4462</v>
      </c>
      <c r="B1304" t="s">
        <v>3962</v>
      </c>
      <c r="D1304" t="b">
        <f>IFERROR(VLOOKUP(B1304,PatData!$A$2:$A$2060,1,),"")&lt;&gt;""</f>
        <v>1</v>
      </c>
      <c r="E1304">
        <v>5000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1227</v>
      </c>
      <c r="B1305" t="s">
        <v>2180</v>
      </c>
      <c r="D1305" t="b">
        <f>IFERROR(VLOOKUP(B1305,PatData!$A$2:$A$2060,1,),"")&lt;&gt;""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1238</v>
      </c>
      <c r="B1306" t="s">
        <v>2181</v>
      </c>
      <c r="D1306" t="b">
        <f>IFERROR(VLOOKUP(B1306,PatData!$A$2:$A$2060,1,),"")&lt;&gt;""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1249</v>
      </c>
      <c r="B1307" t="s">
        <v>2182</v>
      </c>
      <c r="D1307" t="b">
        <f>IFERROR(VLOOKUP(B1307,PatData!$A$2:$A$2060,1,),"")&lt;&gt;""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1252</v>
      </c>
      <c r="B1308" t="s">
        <v>2183</v>
      </c>
      <c r="D1308" t="b">
        <f>IFERROR(VLOOKUP(B1308,PatData!$A$2:$A$2060,1,),"")&lt;&gt;""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1253</v>
      </c>
      <c r="B1309" t="s">
        <v>2184</v>
      </c>
      <c r="D1309" t="b">
        <f>IFERROR(VLOOKUP(B1309,PatData!$A$2:$A$2060,1,),"")&lt;&gt;""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1254</v>
      </c>
      <c r="B1310" t="s">
        <v>2185</v>
      </c>
      <c r="D1310" t="b">
        <f>IFERROR(VLOOKUP(B1310,PatData!$A$2:$A$2060,1,),"")&lt;&gt;""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1255</v>
      </c>
      <c r="B1311" t="s">
        <v>2186</v>
      </c>
      <c r="D1311" t="b">
        <f>IFERROR(VLOOKUP(B1311,PatData!$A$2:$A$2060,1,),"")&lt;&gt;""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1256</v>
      </c>
      <c r="B1312" t="s">
        <v>2187</v>
      </c>
      <c r="D1312" t="b">
        <f>IFERROR(VLOOKUP(B1312,PatData!$A$2:$A$2060,1,),"")&lt;&gt;""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1257</v>
      </c>
      <c r="B1313" t="s">
        <v>2188</v>
      </c>
      <c r="D1313" t="b">
        <f>IFERROR(VLOOKUP(B1313,PatData!$A$2:$A$2060,1,),"")&lt;&gt;""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1228</v>
      </c>
      <c r="B1314" t="s">
        <v>2189</v>
      </c>
      <c r="D1314" t="b">
        <f>IFERROR(VLOOKUP(B1314,PatData!$A$2:$A$2060,1,),"")&lt;&gt;""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1229</v>
      </c>
      <c r="B1315" t="s">
        <v>2190</v>
      </c>
      <c r="D1315" t="b">
        <f>IFERROR(VLOOKUP(B1315,PatData!$A$2:$A$2060,1,),"")&lt;&gt;""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1230</v>
      </c>
      <c r="B1316" t="s">
        <v>2191</v>
      </c>
      <c r="D1316" t="b">
        <f>IFERROR(VLOOKUP(B1316,PatData!$A$2:$A$2060,1,),"")&lt;&gt;""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1231</v>
      </c>
      <c r="B1317" t="s">
        <v>2192</v>
      </c>
      <c r="D1317" t="b">
        <f>IFERROR(VLOOKUP(B1317,PatData!$A$2:$A$2060,1,),"")&lt;&gt;""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1232</v>
      </c>
      <c r="B1318" t="s">
        <v>2193</v>
      </c>
      <c r="D1318" t="b">
        <f>IFERROR(VLOOKUP(B1318,PatData!$A$2:$A$2060,1,),"")&lt;&gt;""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1233</v>
      </c>
      <c r="B1319" t="s">
        <v>2194</v>
      </c>
      <c r="D1319" t="b">
        <f>IFERROR(VLOOKUP(B1319,PatData!$A$2:$A$2060,1,),"")&lt;&gt;""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1234</v>
      </c>
      <c r="B1320" t="s">
        <v>2195</v>
      </c>
      <c r="D1320" t="b">
        <f>IFERROR(VLOOKUP(B1320,PatData!$A$2:$A$2060,1,),"")&lt;&gt;""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1235</v>
      </c>
      <c r="B1321" t="s">
        <v>2196</v>
      </c>
      <c r="D1321" t="b">
        <f>IFERROR(VLOOKUP(B1321,PatData!$A$2:$A$2060,1,),"")&lt;&gt;""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1236</v>
      </c>
      <c r="B1322" t="s">
        <v>2197</v>
      </c>
      <c r="D1322" t="b">
        <f>IFERROR(VLOOKUP(B1322,PatData!$A$2:$A$2060,1,),"")&lt;&gt;""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1237</v>
      </c>
      <c r="B1323" t="s">
        <v>2198</v>
      </c>
      <c r="D1323" t="b">
        <f>IFERROR(VLOOKUP(B1323,PatData!$A$2:$A$2060,1,),"")&lt;&gt;""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1239</v>
      </c>
      <c r="B1324" t="s">
        <v>2199</v>
      </c>
      <c r="D1324" t="b">
        <f>IFERROR(VLOOKUP(B1324,PatData!$A$2:$A$2060,1,),"")&lt;&gt;""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1240</v>
      </c>
      <c r="B1325" t="s">
        <v>2200</v>
      </c>
      <c r="D1325" t="b">
        <f>IFERROR(VLOOKUP(B1325,PatData!$A$2:$A$2060,1,),"")&lt;&gt;""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1241</v>
      </c>
      <c r="B1326" t="s">
        <v>2201</v>
      </c>
      <c r="D1326" t="b">
        <f>IFERROR(VLOOKUP(B1326,PatData!$A$2:$A$2060,1,),"")&lt;&gt;""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1242</v>
      </c>
      <c r="B1327" t="s">
        <v>2202</v>
      </c>
      <c r="D1327" t="b">
        <f>IFERROR(VLOOKUP(B1327,PatData!$A$2:$A$2060,1,),"")&lt;&gt;""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1243</v>
      </c>
      <c r="B1328" t="s">
        <v>2203</v>
      </c>
      <c r="D1328" t="b">
        <f>IFERROR(VLOOKUP(B1328,PatData!$A$2:$A$2060,1,),"")&lt;&gt;""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1244</v>
      </c>
      <c r="B1329" t="s">
        <v>2204</v>
      </c>
      <c r="D1329" t="b">
        <f>IFERROR(VLOOKUP(B1329,PatData!$A$2:$A$2060,1,),"")&lt;&gt;""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1245</v>
      </c>
      <c r="B1330" t="s">
        <v>2205</v>
      </c>
      <c r="D1330" t="b">
        <f>IFERROR(VLOOKUP(B1330,PatData!$A$2:$A$2060,1,),"")&lt;&gt;""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1246</v>
      </c>
      <c r="B1331" t="s">
        <v>2206</v>
      </c>
      <c r="D1331" t="b">
        <f>IFERROR(VLOOKUP(B1331,PatData!$A$2:$A$2060,1,),"")&lt;&gt;""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1247</v>
      </c>
      <c r="B1332" t="s">
        <v>2207</v>
      </c>
      <c r="D1332" t="b">
        <f>IFERROR(VLOOKUP(B1332,PatData!$A$2:$A$2060,1,),"")&lt;&gt;""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1248</v>
      </c>
      <c r="B1333" t="s">
        <v>2208</v>
      </c>
      <c r="D1333" t="b">
        <f>IFERROR(VLOOKUP(B1333,PatData!$A$2:$A$2060,1,),"")&lt;&gt;""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1250</v>
      </c>
      <c r="B1334" t="s">
        <v>2209</v>
      </c>
      <c r="D1334" t="b">
        <f>IFERROR(VLOOKUP(B1334,PatData!$A$2:$A$2060,1,),"")&lt;&gt;""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1251</v>
      </c>
      <c r="B1335" t="s">
        <v>2210</v>
      </c>
      <c r="D1335" t="b">
        <f>IFERROR(VLOOKUP(B1335,PatData!$A$2:$A$2060,1,),"")&lt;&gt;""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1258</v>
      </c>
      <c r="B1336" t="s">
        <v>2211</v>
      </c>
      <c r="D1336" t="b">
        <f>IFERROR(VLOOKUP(B1336,PatData!$A$2:$A$2060,1,),"")&lt;&gt;""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1269</v>
      </c>
      <c r="B1337" t="s">
        <v>2212</v>
      </c>
      <c r="D1337" t="b">
        <f>IFERROR(VLOOKUP(B1337,PatData!$A$2:$A$2060,1,),"")&lt;&gt;""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1280</v>
      </c>
      <c r="B1338" t="s">
        <v>2213</v>
      </c>
      <c r="D1338" t="b">
        <f>IFERROR(VLOOKUP(B1338,PatData!$A$2:$A$2060,1,),"")&lt;&gt;""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1283</v>
      </c>
      <c r="B1339" t="s">
        <v>2214</v>
      </c>
      <c r="D1339" t="b">
        <f>IFERROR(VLOOKUP(B1339,PatData!$A$2:$A$2060,1,),"")&lt;&gt;""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1284</v>
      </c>
      <c r="B1340" t="s">
        <v>2215</v>
      </c>
      <c r="D1340" t="b">
        <f>IFERROR(VLOOKUP(B1340,PatData!$A$2:$A$2060,1,),"")&lt;&gt;""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1285</v>
      </c>
      <c r="B1341" t="s">
        <v>2216</v>
      </c>
      <c r="D1341" t="b">
        <f>IFERROR(VLOOKUP(B1341,PatData!$A$2:$A$2060,1,),"")&lt;&gt;""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1286</v>
      </c>
      <c r="B1342" t="s">
        <v>2217</v>
      </c>
      <c r="D1342" t="b">
        <f>IFERROR(VLOOKUP(B1342,PatData!$A$2:$A$2060,1,),"")&lt;&gt;""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1287</v>
      </c>
      <c r="B1343" t="s">
        <v>2218</v>
      </c>
      <c r="D1343" t="b">
        <f>IFERROR(VLOOKUP(B1343,PatData!$A$2:$A$2060,1,),"")&lt;&gt;""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1288</v>
      </c>
      <c r="B1344" t="s">
        <v>2219</v>
      </c>
      <c r="D1344" t="b">
        <f>IFERROR(VLOOKUP(B1344,PatData!$A$2:$A$2060,1,),"")&lt;&gt;""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1259</v>
      </c>
      <c r="B1345" t="s">
        <v>2220</v>
      </c>
      <c r="D1345" t="b">
        <f>IFERROR(VLOOKUP(B1345,PatData!$A$2:$A$2060,1,),"")&lt;&gt;""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1260</v>
      </c>
      <c r="B1346" t="s">
        <v>2221</v>
      </c>
      <c r="D1346" t="b">
        <f>IFERROR(VLOOKUP(B1346,PatData!$A$2:$A$2060,1,),"")&lt;&gt;""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1261</v>
      </c>
      <c r="B1347" t="s">
        <v>2222</v>
      </c>
      <c r="D1347" t="b">
        <f>IFERROR(VLOOKUP(B1347,PatData!$A$2:$A$2060,1,),"")&lt;&gt;""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1262</v>
      </c>
      <c r="B1348" t="s">
        <v>2223</v>
      </c>
      <c r="D1348" t="b">
        <f>IFERROR(VLOOKUP(B1348,PatData!$A$2:$A$2060,1,),"")&lt;&gt;""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1263</v>
      </c>
      <c r="B1349" t="s">
        <v>2224</v>
      </c>
      <c r="D1349" t="b">
        <f>IFERROR(VLOOKUP(B1349,PatData!$A$2:$A$2060,1,),"")&lt;&gt;""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1264</v>
      </c>
      <c r="B1350" t="s">
        <v>2225</v>
      </c>
      <c r="D1350" t="b">
        <f>IFERROR(VLOOKUP(B1350,PatData!$A$2:$A$2060,1,),"")&lt;&gt;""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1265</v>
      </c>
      <c r="B1351" t="s">
        <v>2226</v>
      </c>
      <c r="D1351" t="b">
        <f>IFERROR(VLOOKUP(B1351,PatData!$A$2:$A$2060,1,),"")&lt;&gt;""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1266</v>
      </c>
      <c r="B1352" t="s">
        <v>2227</v>
      </c>
      <c r="D1352" t="b">
        <f>IFERROR(VLOOKUP(B1352,PatData!$A$2:$A$2060,1,),"")&lt;&gt;""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1267</v>
      </c>
      <c r="B1353" t="s">
        <v>2228</v>
      </c>
      <c r="D1353" t="b">
        <f>IFERROR(VLOOKUP(B1353,PatData!$A$2:$A$2060,1,),"")&lt;&gt;""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1268</v>
      </c>
      <c r="B1354" t="s">
        <v>2229</v>
      </c>
      <c r="D1354" t="b">
        <f>IFERROR(VLOOKUP(B1354,PatData!$A$2:$A$2060,1,),"")&lt;&gt;""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1270</v>
      </c>
      <c r="B1355" t="s">
        <v>2230</v>
      </c>
      <c r="D1355" t="b">
        <f>IFERROR(VLOOKUP(B1355,PatData!$A$2:$A$2060,1,),"")&lt;&gt;""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1271</v>
      </c>
      <c r="B1356" t="s">
        <v>2231</v>
      </c>
      <c r="D1356" t="b">
        <f>IFERROR(VLOOKUP(B1356,PatData!$A$2:$A$2060,1,),"")&lt;&gt;""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1272</v>
      </c>
      <c r="B1357" t="s">
        <v>2232</v>
      </c>
      <c r="D1357" t="b">
        <f>IFERROR(VLOOKUP(B1357,PatData!$A$2:$A$2060,1,),"")&lt;&gt;""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1273</v>
      </c>
      <c r="B1358" t="s">
        <v>2233</v>
      </c>
      <c r="D1358" t="b">
        <f>IFERROR(VLOOKUP(B1358,PatData!$A$2:$A$2060,1,),"")&lt;&gt;""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1274</v>
      </c>
      <c r="B1359" t="s">
        <v>2234</v>
      </c>
      <c r="D1359" t="b">
        <f>IFERROR(VLOOKUP(B1359,PatData!$A$2:$A$2060,1,),"")&lt;&gt;""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1275</v>
      </c>
      <c r="B1360" t="s">
        <v>2235</v>
      </c>
      <c r="D1360" t="b">
        <f>IFERROR(VLOOKUP(B1360,PatData!$A$2:$A$2060,1,),"")&lt;&gt;""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1276</v>
      </c>
      <c r="B1361" t="s">
        <v>2236</v>
      </c>
      <c r="D1361" t="b">
        <f>IFERROR(VLOOKUP(B1361,PatData!$A$2:$A$2060,1,),"")&lt;&gt;""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1277</v>
      </c>
      <c r="B1362" t="s">
        <v>2237</v>
      </c>
      <c r="D1362" t="b">
        <f>IFERROR(VLOOKUP(B1362,PatData!$A$2:$A$2060,1,),"")&lt;&gt;""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1278</v>
      </c>
      <c r="B1363" t="s">
        <v>2238</v>
      </c>
      <c r="D1363" t="b">
        <f>IFERROR(VLOOKUP(B1363,PatData!$A$2:$A$2060,1,),"")&lt;&gt;""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1279</v>
      </c>
      <c r="B1364" t="s">
        <v>2239</v>
      </c>
      <c r="D1364" t="b">
        <f>IFERROR(VLOOKUP(B1364,PatData!$A$2:$A$2060,1,),"")&lt;&gt;""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1281</v>
      </c>
      <c r="B1365" t="s">
        <v>2240</v>
      </c>
      <c r="D1365" t="b">
        <f>IFERROR(VLOOKUP(B1365,PatData!$A$2:$A$2060,1,),"")&lt;&gt;""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1282</v>
      </c>
      <c r="B1366" t="s">
        <v>2241</v>
      </c>
      <c r="D1366" t="b">
        <f>IFERROR(VLOOKUP(B1366,PatData!$A$2:$A$2060,1,),"")&lt;&gt;""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1289</v>
      </c>
      <c r="B1367" t="s">
        <v>2242</v>
      </c>
      <c r="D1367" t="b">
        <f>IFERROR(VLOOKUP(B1367,PatData!$A$2:$A$2060,1,),"")&lt;&gt;""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1300</v>
      </c>
      <c r="B1368" t="s">
        <v>2243</v>
      </c>
      <c r="D1368" t="b">
        <f>IFERROR(VLOOKUP(B1368,PatData!$A$2:$A$2060,1,),"")&lt;&gt;""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1311</v>
      </c>
      <c r="B1369" t="s">
        <v>2244</v>
      </c>
      <c r="D1369" t="b">
        <f>IFERROR(VLOOKUP(B1369,PatData!$A$2:$A$2060,1,),"")&lt;&gt;""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1314</v>
      </c>
      <c r="B1370" t="s">
        <v>2245</v>
      </c>
      <c r="D1370" t="b">
        <f>IFERROR(VLOOKUP(B1370,PatData!$A$2:$A$2060,1,),"")&lt;&gt;""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1315</v>
      </c>
      <c r="B1371" t="s">
        <v>2246</v>
      </c>
      <c r="D1371" t="b">
        <f>IFERROR(VLOOKUP(B1371,PatData!$A$2:$A$2060,1,),"")&lt;&gt;""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1316</v>
      </c>
      <c r="B1372" t="s">
        <v>2247</v>
      </c>
      <c r="D1372" t="b">
        <f>IFERROR(VLOOKUP(B1372,PatData!$A$2:$A$2060,1,),"")&lt;&gt;""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1317</v>
      </c>
      <c r="B1373" t="s">
        <v>2248</v>
      </c>
      <c r="D1373" t="b">
        <f>IFERROR(VLOOKUP(B1373,PatData!$A$2:$A$2060,1,),"")&lt;&gt;""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1318</v>
      </c>
      <c r="B1374" t="s">
        <v>2249</v>
      </c>
      <c r="D1374" t="b">
        <f>IFERROR(VLOOKUP(B1374,PatData!$A$2:$A$2060,1,),"")&lt;&gt;""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1319</v>
      </c>
      <c r="B1375" t="s">
        <v>2250</v>
      </c>
      <c r="D1375" t="b">
        <f>IFERROR(VLOOKUP(B1375,PatData!$A$2:$A$2060,1,),"")&lt;&gt;""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1290</v>
      </c>
      <c r="B1376" t="s">
        <v>2251</v>
      </c>
      <c r="D1376" t="b">
        <f>IFERROR(VLOOKUP(B1376,PatData!$A$2:$A$2060,1,),"")&lt;&gt;""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1291</v>
      </c>
      <c r="B1377" t="s">
        <v>2252</v>
      </c>
      <c r="D1377" t="b">
        <f>IFERROR(VLOOKUP(B1377,PatData!$A$2:$A$2060,1,),"")&lt;&gt;""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1292</v>
      </c>
      <c r="B1378" t="s">
        <v>2253</v>
      </c>
      <c r="D1378" t="b">
        <f>IFERROR(VLOOKUP(B1378,PatData!$A$2:$A$2060,1,),"")&lt;&gt;""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1293</v>
      </c>
      <c r="B1379" t="s">
        <v>2254</v>
      </c>
      <c r="D1379" t="b">
        <f>IFERROR(VLOOKUP(B1379,PatData!$A$2:$A$2060,1,),"")&lt;&gt;""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1294</v>
      </c>
      <c r="B1380" t="s">
        <v>2255</v>
      </c>
      <c r="D1380" t="b">
        <f>IFERROR(VLOOKUP(B1380,PatData!$A$2:$A$2060,1,),"")&lt;&gt;""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1295</v>
      </c>
      <c r="B1381" t="s">
        <v>2256</v>
      </c>
      <c r="D1381" t="b">
        <f>IFERROR(VLOOKUP(B1381,PatData!$A$2:$A$2060,1,),"")&lt;&gt;""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1296</v>
      </c>
      <c r="B1382" t="s">
        <v>2257</v>
      </c>
      <c r="D1382" t="b">
        <f>IFERROR(VLOOKUP(B1382,PatData!$A$2:$A$2060,1,),"")&lt;&gt;""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1297</v>
      </c>
      <c r="B1383" t="s">
        <v>2258</v>
      </c>
      <c r="D1383" t="b">
        <f>IFERROR(VLOOKUP(B1383,PatData!$A$2:$A$2060,1,),"")&lt;&gt;""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1298</v>
      </c>
      <c r="B1384" t="s">
        <v>2259</v>
      </c>
      <c r="D1384" t="b">
        <f>IFERROR(VLOOKUP(B1384,PatData!$A$2:$A$2060,1,),"")&lt;&gt;""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1299</v>
      </c>
      <c r="B1385" t="s">
        <v>2260</v>
      </c>
      <c r="D1385" t="b">
        <f>IFERROR(VLOOKUP(B1385,PatData!$A$2:$A$2060,1,),"")&lt;&gt;""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1301</v>
      </c>
      <c r="B1386" t="s">
        <v>2261</v>
      </c>
      <c r="D1386" t="b">
        <f>IFERROR(VLOOKUP(B1386,PatData!$A$2:$A$2060,1,),"")&lt;&gt;""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1302</v>
      </c>
      <c r="B1387" t="s">
        <v>2262</v>
      </c>
      <c r="D1387" t="b">
        <f>IFERROR(VLOOKUP(B1387,PatData!$A$2:$A$2060,1,),"")&lt;&gt;""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1303</v>
      </c>
      <c r="B1388" t="s">
        <v>2263</v>
      </c>
      <c r="D1388" t="b">
        <f>IFERROR(VLOOKUP(B1388,PatData!$A$2:$A$2060,1,),"")&lt;&gt;""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1304</v>
      </c>
      <c r="B1389" t="s">
        <v>2264</v>
      </c>
      <c r="D1389" t="b">
        <f>IFERROR(VLOOKUP(B1389,PatData!$A$2:$A$2060,1,),"")&lt;&gt;""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1305</v>
      </c>
      <c r="B1390" t="s">
        <v>2265</v>
      </c>
      <c r="D1390" t="b">
        <f>IFERROR(VLOOKUP(B1390,PatData!$A$2:$A$2060,1,),"")&lt;&gt;""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1306</v>
      </c>
      <c r="B1391" t="s">
        <v>2266</v>
      </c>
      <c r="D1391" t="b">
        <f>IFERROR(VLOOKUP(B1391,PatData!$A$2:$A$2060,1,),"")&lt;&gt;""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1307</v>
      </c>
      <c r="B1392" t="s">
        <v>2267</v>
      </c>
      <c r="D1392" t="b">
        <f>IFERROR(VLOOKUP(B1392,PatData!$A$2:$A$2060,1,),"")&lt;&gt;""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1308</v>
      </c>
      <c r="B1393" t="s">
        <v>2268</v>
      </c>
      <c r="D1393" t="b">
        <f>IFERROR(VLOOKUP(B1393,PatData!$A$2:$A$2060,1,),"")&lt;&gt;""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1309</v>
      </c>
      <c r="B1394" t="s">
        <v>2269</v>
      </c>
      <c r="D1394" t="b">
        <f>IFERROR(VLOOKUP(B1394,PatData!$A$2:$A$2060,1,),"")&lt;&gt;""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1310</v>
      </c>
      <c r="B1395" t="s">
        <v>2270</v>
      </c>
      <c r="D1395" t="b">
        <f>IFERROR(VLOOKUP(B1395,PatData!$A$2:$A$2060,1,),"")&lt;&gt;""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1312</v>
      </c>
      <c r="B1396" t="s">
        <v>2271</v>
      </c>
      <c r="D1396" t="b">
        <f>IFERROR(VLOOKUP(B1396,PatData!$A$2:$A$2060,1,),"")&lt;&gt;""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1313</v>
      </c>
      <c r="B1397" t="s">
        <v>2272</v>
      </c>
      <c r="D1397" t="b">
        <f>IFERROR(VLOOKUP(B1397,PatData!$A$2:$A$2060,1,),"")&lt;&gt;""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1320</v>
      </c>
      <c r="B1398" t="s">
        <v>2273</v>
      </c>
      <c r="D1398" t="b">
        <f>IFERROR(VLOOKUP(B1398,PatData!$A$2:$A$2060,1,),"")&lt;&gt;""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1331</v>
      </c>
      <c r="B1399" t="s">
        <v>2274</v>
      </c>
      <c r="D1399" t="b">
        <f>IFERROR(VLOOKUP(B1399,PatData!$A$2:$A$2060,1,),"")&lt;&gt;""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1342</v>
      </c>
      <c r="B1400" t="s">
        <v>2275</v>
      </c>
      <c r="D1400" t="b">
        <f>IFERROR(VLOOKUP(B1400,PatData!$A$2:$A$2060,1,),"")&lt;&gt;""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1345</v>
      </c>
      <c r="B1401" t="s">
        <v>2276</v>
      </c>
      <c r="D1401" t="b">
        <f>IFERROR(VLOOKUP(B1401,PatData!$A$2:$A$2060,1,),"")&lt;&gt;""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1346</v>
      </c>
      <c r="B1402" t="s">
        <v>2277</v>
      </c>
      <c r="D1402" t="b">
        <f>IFERROR(VLOOKUP(B1402,PatData!$A$2:$A$2060,1,),"")&lt;&gt;""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1347</v>
      </c>
      <c r="B1403" t="s">
        <v>2278</v>
      </c>
      <c r="D1403" t="b">
        <f>IFERROR(VLOOKUP(B1403,PatData!$A$2:$A$2060,1,),"")&lt;&gt;""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1348</v>
      </c>
      <c r="B1404" t="s">
        <v>2279</v>
      </c>
      <c r="D1404" t="b">
        <f>IFERROR(VLOOKUP(B1404,PatData!$A$2:$A$2060,1,),"")&lt;&gt;""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1349</v>
      </c>
      <c r="B1405" t="s">
        <v>2280</v>
      </c>
      <c r="D1405" t="b">
        <f>IFERROR(VLOOKUP(B1405,PatData!$A$2:$A$2060,1,),"")&lt;&gt;""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1350</v>
      </c>
      <c r="B1406" t="s">
        <v>2281</v>
      </c>
      <c r="D1406" t="b">
        <f>IFERROR(VLOOKUP(B1406,PatData!$A$2:$A$2060,1,),"")&lt;&gt;""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1321</v>
      </c>
      <c r="B1407" t="s">
        <v>2282</v>
      </c>
      <c r="D1407" t="b">
        <f>IFERROR(VLOOKUP(B1407,PatData!$A$2:$A$2060,1,),"")&lt;&gt;""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1322</v>
      </c>
      <c r="B1408" t="s">
        <v>2283</v>
      </c>
      <c r="D1408" t="b">
        <f>IFERROR(VLOOKUP(B1408,PatData!$A$2:$A$2060,1,),"")&lt;&gt;""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1323</v>
      </c>
      <c r="B1409" t="s">
        <v>2284</v>
      </c>
      <c r="D1409" t="b">
        <f>IFERROR(VLOOKUP(B1409,PatData!$A$2:$A$2060,1,),"")&lt;&gt;""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1324</v>
      </c>
      <c r="B1410" t="s">
        <v>2285</v>
      </c>
      <c r="D1410" t="b">
        <f>IFERROR(VLOOKUP(B1410,PatData!$A$2:$A$2060,1,),"")&lt;&gt;""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1325</v>
      </c>
      <c r="B1411" t="s">
        <v>2286</v>
      </c>
      <c r="D1411" t="b">
        <f>IFERROR(VLOOKUP(B1411,PatData!$A$2:$A$2060,1,),"")&lt;&gt;""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1326</v>
      </c>
      <c r="B1412" t="s">
        <v>2287</v>
      </c>
      <c r="D1412" t="b">
        <f>IFERROR(VLOOKUP(B1412,PatData!$A$2:$A$2060,1,),"")&lt;&gt;""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1327</v>
      </c>
      <c r="B1413" t="s">
        <v>2288</v>
      </c>
      <c r="D1413" t="b">
        <f>IFERROR(VLOOKUP(B1413,PatData!$A$2:$A$2060,1,),"")&lt;&gt;""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1328</v>
      </c>
      <c r="B1414" t="s">
        <v>2289</v>
      </c>
      <c r="D1414" t="b">
        <f>IFERROR(VLOOKUP(B1414,PatData!$A$2:$A$2060,1,),"")&lt;&gt;""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1329</v>
      </c>
      <c r="B1415" t="s">
        <v>2290</v>
      </c>
      <c r="D1415" t="b">
        <f>IFERROR(VLOOKUP(B1415,PatData!$A$2:$A$2060,1,),"")&lt;&gt;""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1330</v>
      </c>
      <c r="B1416" t="s">
        <v>2291</v>
      </c>
      <c r="D1416" t="b">
        <f>IFERROR(VLOOKUP(B1416,PatData!$A$2:$A$2060,1,),"")&lt;&gt;""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1332</v>
      </c>
      <c r="B1417" t="s">
        <v>2292</v>
      </c>
      <c r="D1417" t="b">
        <f>IFERROR(VLOOKUP(B1417,PatData!$A$2:$A$2060,1,),"")&lt;&gt;""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1333</v>
      </c>
      <c r="B1418" t="s">
        <v>2293</v>
      </c>
      <c r="D1418" t="b">
        <f>IFERROR(VLOOKUP(B1418,PatData!$A$2:$A$2060,1,),"")&lt;&gt;""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1334</v>
      </c>
      <c r="B1419" t="s">
        <v>2294</v>
      </c>
      <c r="D1419" t="b">
        <f>IFERROR(VLOOKUP(B1419,PatData!$A$2:$A$2060,1,),"")&lt;&gt;""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1335</v>
      </c>
      <c r="B1420" t="s">
        <v>2295</v>
      </c>
      <c r="D1420" t="b">
        <f>IFERROR(VLOOKUP(B1420,PatData!$A$2:$A$2060,1,),"")&lt;&gt;""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1336</v>
      </c>
      <c r="B1421" t="s">
        <v>2296</v>
      </c>
      <c r="D1421" t="b">
        <f>IFERROR(VLOOKUP(B1421,PatData!$A$2:$A$2060,1,),"")&lt;&gt;""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1337</v>
      </c>
      <c r="B1422" t="s">
        <v>2297</v>
      </c>
      <c r="D1422" t="b">
        <f>IFERROR(VLOOKUP(B1422,PatData!$A$2:$A$2060,1,),"")&lt;&gt;""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1338</v>
      </c>
      <c r="B1423" t="s">
        <v>2298</v>
      </c>
      <c r="D1423" t="b">
        <f>IFERROR(VLOOKUP(B1423,PatData!$A$2:$A$2060,1,),"")&lt;&gt;""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1339</v>
      </c>
      <c r="B1424" t="s">
        <v>2299</v>
      </c>
      <c r="D1424" t="b">
        <f>IFERROR(VLOOKUP(B1424,PatData!$A$2:$A$2060,1,),"")&lt;&gt;""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1340</v>
      </c>
      <c r="B1425" t="s">
        <v>2300</v>
      </c>
      <c r="D1425" t="b">
        <f>IFERROR(VLOOKUP(B1425,PatData!$A$2:$A$2060,1,),"")&lt;&gt;""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1341</v>
      </c>
      <c r="B1426" t="s">
        <v>2301</v>
      </c>
      <c r="D1426" t="b">
        <f>IFERROR(VLOOKUP(B1426,PatData!$A$2:$A$2060,1,),"")&lt;&gt;""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1343</v>
      </c>
      <c r="B1427" t="s">
        <v>2302</v>
      </c>
      <c r="D1427" t="b">
        <f>IFERROR(VLOOKUP(B1427,PatData!$A$2:$A$2060,1,),"")&lt;&gt;""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1344</v>
      </c>
      <c r="B1428" t="s">
        <v>2303</v>
      </c>
      <c r="D1428" t="b">
        <f>IFERROR(VLOOKUP(B1428,PatData!$A$2:$A$2060,1,),"")&lt;&gt;""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1351</v>
      </c>
      <c r="B1429" t="s">
        <v>2304</v>
      </c>
      <c r="D1429" t="b">
        <f>IFERROR(VLOOKUP(B1429,PatData!$A$2:$A$2060,1,),"")&lt;&gt;""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1362</v>
      </c>
      <c r="B1430" t="s">
        <v>2305</v>
      </c>
      <c r="D1430" t="b">
        <f>IFERROR(VLOOKUP(B1430,PatData!$A$2:$A$2060,1,),"")&lt;&gt;""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1373</v>
      </c>
      <c r="B1431" t="s">
        <v>2306</v>
      </c>
      <c r="D1431" t="b">
        <f>IFERROR(VLOOKUP(B1431,PatData!$A$2:$A$2060,1,),"")&lt;&gt;""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1376</v>
      </c>
      <c r="B1432" t="s">
        <v>2307</v>
      </c>
      <c r="D1432" t="b">
        <f>IFERROR(VLOOKUP(B1432,PatData!$A$2:$A$2060,1,),"")&lt;&gt;""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1377</v>
      </c>
      <c r="B1433" t="s">
        <v>2308</v>
      </c>
      <c r="D1433" t="b">
        <f>IFERROR(VLOOKUP(B1433,PatData!$A$2:$A$2060,1,),"")&lt;&gt;""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1378</v>
      </c>
      <c r="B1434" t="s">
        <v>2309</v>
      </c>
      <c r="D1434" t="b">
        <f>IFERROR(VLOOKUP(B1434,PatData!$A$2:$A$2060,1,),"")&lt;&gt;""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1379</v>
      </c>
      <c r="B1435" t="s">
        <v>2310</v>
      </c>
      <c r="D1435" t="b">
        <f>IFERROR(VLOOKUP(B1435,PatData!$A$2:$A$2060,1,),"")&lt;&gt;""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1380</v>
      </c>
      <c r="B1436" t="s">
        <v>2311</v>
      </c>
      <c r="D1436" t="b">
        <f>IFERROR(VLOOKUP(B1436,PatData!$A$2:$A$2060,1,),"")&lt;&gt;""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1381</v>
      </c>
      <c r="B1437" t="s">
        <v>2312</v>
      </c>
      <c r="D1437" t="b">
        <f>IFERROR(VLOOKUP(B1437,PatData!$A$2:$A$2060,1,),"")&lt;&gt;""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1352</v>
      </c>
      <c r="B1438" t="s">
        <v>2313</v>
      </c>
      <c r="D1438" t="b">
        <f>IFERROR(VLOOKUP(B1438,PatData!$A$2:$A$2060,1,),"")&lt;&gt;""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1353</v>
      </c>
      <c r="B1439" t="s">
        <v>2314</v>
      </c>
      <c r="D1439" t="b">
        <f>IFERROR(VLOOKUP(B1439,PatData!$A$2:$A$2060,1,),"")&lt;&gt;""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1354</v>
      </c>
      <c r="B1440" t="s">
        <v>2315</v>
      </c>
      <c r="D1440" t="b">
        <f>IFERROR(VLOOKUP(B1440,PatData!$A$2:$A$2060,1,),"")&lt;&gt;""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1355</v>
      </c>
      <c r="B1441" t="s">
        <v>2316</v>
      </c>
      <c r="D1441" t="b">
        <f>IFERROR(VLOOKUP(B1441,PatData!$A$2:$A$2060,1,),"")&lt;&gt;""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1356</v>
      </c>
      <c r="B1442" t="s">
        <v>2317</v>
      </c>
      <c r="D1442" t="b">
        <f>IFERROR(VLOOKUP(B1442,PatData!$A$2:$A$2060,1,),"")&lt;&gt;""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1357</v>
      </c>
      <c r="B1443" t="s">
        <v>2318</v>
      </c>
      <c r="D1443" t="b">
        <f>IFERROR(VLOOKUP(B1443,PatData!$A$2:$A$2060,1,),"")&lt;&gt;""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1358</v>
      </c>
      <c r="B1444" t="s">
        <v>2319</v>
      </c>
      <c r="D1444" t="b">
        <f>IFERROR(VLOOKUP(B1444,PatData!$A$2:$A$2060,1,),"")&lt;&gt;""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1359</v>
      </c>
      <c r="B1445" t="s">
        <v>2320</v>
      </c>
      <c r="D1445" t="b">
        <f>IFERROR(VLOOKUP(B1445,PatData!$A$2:$A$2060,1,),"")&lt;&gt;""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1360</v>
      </c>
      <c r="B1446" t="s">
        <v>2321</v>
      </c>
      <c r="D1446" t="b">
        <f>IFERROR(VLOOKUP(B1446,PatData!$A$2:$A$2060,1,),"")&lt;&gt;""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1361</v>
      </c>
      <c r="B1447" t="s">
        <v>2322</v>
      </c>
      <c r="D1447" t="b">
        <f>IFERROR(VLOOKUP(B1447,PatData!$A$2:$A$2060,1,),"")&lt;&gt;""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1363</v>
      </c>
      <c r="B1448" t="s">
        <v>2323</v>
      </c>
      <c r="D1448" t="b">
        <f>IFERROR(VLOOKUP(B1448,PatData!$A$2:$A$2060,1,),"")&lt;&gt;""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1364</v>
      </c>
      <c r="B1449" t="s">
        <v>2324</v>
      </c>
      <c r="D1449" t="b">
        <f>IFERROR(VLOOKUP(B1449,PatData!$A$2:$A$2060,1,),"")&lt;&gt;""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1365</v>
      </c>
      <c r="B1450" t="s">
        <v>2325</v>
      </c>
      <c r="D1450" t="b">
        <f>IFERROR(VLOOKUP(B1450,PatData!$A$2:$A$2060,1,),"")&lt;&gt;""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1366</v>
      </c>
      <c r="B1451" t="s">
        <v>2326</v>
      </c>
      <c r="D1451" t="b">
        <f>IFERROR(VLOOKUP(B1451,PatData!$A$2:$A$2060,1,),"")&lt;&gt;""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1367</v>
      </c>
      <c r="B1452" t="s">
        <v>2327</v>
      </c>
      <c r="D1452" t="b">
        <f>IFERROR(VLOOKUP(B1452,PatData!$A$2:$A$2060,1,),"")&lt;&gt;""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1368</v>
      </c>
      <c r="B1453" t="s">
        <v>2328</v>
      </c>
      <c r="D1453" t="b">
        <f>IFERROR(VLOOKUP(B1453,PatData!$A$2:$A$2060,1,),"")&lt;&gt;""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1369</v>
      </c>
      <c r="B1454" t="s">
        <v>2329</v>
      </c>
      <c r="D1454" t="b">
        <f>IFERROR(VLOOKUP(B1454,PatData!$A$2:$A$2060,1,),"")&lt;&gt;""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1370</v>
      </c>
      <c r="B1455" t="s">
        <v>2330</v>
      </c>
      <c r="D1455" t="b">
        <f>IFERROR(VLOOKUP(B1455,PatData!$A$2:$A$2060,1,),"")&lt;&gt;""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1371</v>
      </c>
      <c r="B1456" t="s">
        <v>2331</v>
      </c>
      <c r="D1456" t="b">
        <f>IFERROR(VLOOKUP(B1456,PatData!$A$2:$A$2060,1,),"")&lt;&gt;""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1372</v>
      </c>
      <c r="B1457" t="s">
        <v>2332</v>
      </c>
      <c r="D1457" t="b">
        <f>IFERROR(VLOOKUP(B1457,PatData!$A$2:$A$2060,1,),"")&lt;&gt;""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1374</v>
      </c>
      <c r="B1458" t="s">
        <v>2333</v>
      </c>
      <c r="D1458" t="b">
        <f>IFERROR(VLOOKUP(B1458,PatData!$A$2:$A$2060,1,),"")&lt;&gt;""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1375</v>
      </c>
      <c r="B1459" t="s">
        <v>2334</v>
      </c>
      <c r="D1459" t="b">
        <f>IFERROR(VLOOKUP(B1459,PatData!$A$2:$A$2060,1,),"")&lt;&gt;""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1382</v>
      </c>
      <c r="B1460" t="s">
        <v>2335</v>
      </c>
      <c r="D1460" t="b">
        <f>IFERROR(VLOOKUP(B1460,PatData!$A$2:$A$2060,1,),"")&lt;&gt;""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1393</v>
      </c>
      <c r="B1461" t="s">
        <v>2336</v>
      </c>
      <c r="D1461" t="b">
        <f>IFERROR(VLOOKUP(B1461,PatData!$A$2:$A$2060,1,),"")&lt;&gt;""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1404</v>
      </c>
      <c r="B1462" t="s">
        <v>2337</v>
      </c>
      <c r="D1462" t="b">
        <f>IFERROR(VLOOKUP(B1462,PatData!$A$2:$A$2060,1,),"")&lt;&gt;""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1407</v>
      </c>
      <c r="B1463" t="s">
        <v>2338</v>
      </c>
      <c r="D1463" t="b">
        <f>IFERROR(VLOOKUP(B1463,PatData!$A$2:$A$2060,1,),"")&lt;&gt;""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1408</v>
      </c>
      <c r="B1464" t="s">
        <v>2339</v>
      </c>
      <c r="D1464" t="b">
        <f>IFERROR(VLOOKUP(B1464,PatData!$A$2:$A$2060,1,),"")&lt;&gt;""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1409</v>
      </c>
      <c r="B1465" t="s">
        <v>2340</v>
      </c>
      <c r="D1465" t="b">
        <f>IFERROR(VLOOKUP(B1465,PatData!$A$2:$A$2060,1,),"")&lt;&gt;""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1410</v>
      </c>
      <c r="B1466" t="s">
        <v>2341</v>
      </c>
      <c r="D1466" t="b">
        <f>IFERROR(VLOOKUP(B1466,PatData!$A$2:$A$2060,1,),"")&lt;&gt;""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1411</v>
      </c>
      <c r="B1467" t="s">
        <v>2342</v>
      </c>
      <c r="D1467" t="b">
        <f>IFERROR(VLOOKUP(B1467,PatData!$A$2:$A$2060,1,),"")&lt;&gt;""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1412</v>
      </c>
      <c r="B1468" t="s">
        <v>2343</v>
      </c>
      <c r="D1468" t="b">
        <f>IFERROR(VLOOKUP(B1468,PatData!$A$2:$A$2060,1,),"")&lt;&gt;""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1383</v>
      </c>
      <c r="B1469" t="s">
        <v>2344</v>
      </c>
      <c r="D1469" t="b">
        <f>IFERROR(VLOOKUP(B1469,PatData!$A$2:$A$2060,1,),"")&lt;&gt;""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1384</v>
      </c>
      <c r="B1470" t="s">
        <v>2345</v>
      </c>
      <c r="D1470" t="b">
        <f>IFERROR(VLOOKUP(B1470,PatData!$A$2:$A$2060,1,),"")&lt;&gt;""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1385</v>
      </c>
      <c r="B1471" t="s">
        <v>2346</v>
      </c>
      <c r="D1471" t="b">
        <f>IFERROR(VLOOKUP(B1471,PatData!$A$2:$A$2060,1,),"")&lt;&gt;""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1386</v>
      </c>
      <c r="B1472" t="s">
        <v>2347</v>
      </c>
      <c r="D1472" t="b">
        <f>IFERROR(VLOOKUP(B1472,PatData!$A$2:$A$2060,1,),"")&lt;&gt;""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1387</v>
      </c>
      <c r="B1473" t="s">
        <v>2348</v>
      </c>
      <c r="D1473" t="b">
        <f>IFERROR(VLOOKUP(B1473,PatData!$A$2:$A$2060,1,),"")&lt;&gt;""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1388</v>
      </c>
      <c r="B1474" t="s">
        <v>2349</v>
      </c>
      <c r="D1474" t="b">
        <f>IFERROR(VLOOKUP(B1474,PatData!$A$2:$A$2060,1,),"")&lt;&gt;""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1389</v>
      </c>
      <c r="B1475" t="s">
        <v>2350</v>
      </c>
      <c r="D1475" t="b">
        <f>IFERROR(VLOOKUP(B1475,PatData!$A$2:$A$2060,1,),"")&lt;&gt;""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1390</v>
      </c>
      <c r="B1476" t="s">
        <v>2351</v>
      </c>
      <c r="D1476" t="b">
        <f>IFERROR(VLOOKUP(B1476,PatData!$A$2:$A$2060,1,),"")&lt;&gt;""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1391</v>
      </c>
      <c r="B1477" t="s">
        <v>2352</v>
      </c>
      <c r="D1477" t="b">
        <f>IFERROR(VLOOKUP(B1477,PatData!$A$2:$A$2060,1,),"")&lt;&gt;""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1392</v>
      </c>
      <c r="B1478" t="s">
        <v>2353</v>
      </c>
      <c r="D1478" t="b">
        <f>IFERROR(VLOOKUP(B1478,PatData!$A$2:$A$2060,1,),"")&lt;&gt;""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1394</v>
      </c>
      <c r="B1479" t="s">
        <v>2354</v>
      </c>
      <c r="D1479" t="b">
        <f>IFERROR(VLOOKUP(B1479,PatData!$A$2:$A$2060,1,),"")&lt;&gt;""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1395</v>
      </c>
      <c r="B1480" t="s">
        <v>2355</v>
      </c>
      <c r="D1480" t="b">
        <f>IFERROR(VLOOKUP(B1480,PatData!$A$2:$A$2060,1,),"")&lt;&gt;""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1396</v>
      </c>
      <c r="B1481" t="s">
        <v>2356</v>
      </c>
      <c r="D1481" t="b">
        <f>IFERROR(VLOOKUP(B1481,PatData!$A$2:$A$2060,1,),"")&lt;&gt;""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1397</v>
      </c>
      <c r="B1482" t="s">
        <v>2357</v>
      </c>
      <c r="D1482" t="b">
        <f>IFERROR(VLOOKUP(B1482,PatData!$A$2:$A$2060,1,),"")&lt;&gt;""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1398</v>
      </c>
      <c r="B1483" t="s">
        <v>2358</v>
      </c>
      <c r="D1483" t="b">
        <f>IFERROR(VLOOKUP(B1483,PatData!$A$2:$A$2060,1,),"")&lt;&gt;""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1399</v>
      </c>
      <c r="B1484" t="s">
        <v>2359</v>
      </c>
      <c r="D1484" t="b">
        <f>IFERROR(VLOOKUP(B1484,PatData!$A$2:$A$2060,1,),"")&lt;&gt;""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1400</v>
      </c>
      <c r="B1485" t="s">
        <v>2360</v>
      </c>
      <c r="D1485" t="b">
        <f>IFERROR(VLOOKUP(B1485,PatData!$A$2:$A$2060,1,),"")&lt;&gt;""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1401</v>
      </c>
      <c r="B1486" t="s">
        <v>2361</v>
      </c>
      <c r="D1486" t="b">
        <f>IFERROR(VLOOKUP(B1486,PatData!$A$2:$A$2060,1,),"")&lt;&gt;""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1402</v>
      </c>
      <c r="B1487" t="s">
        <v>2362</v>
      </c>
      <c r="D1487" t="b">
        <f>IFERROR(VLOOKUP(B1487,PatData!$A$2:$A$2060,1,),"")&lt;&gt;""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1403</v>
      </c>
      <c r="B1488" t="s">
        <v>2363</v>
      </c>
      <c r="D1488" t="b">
        <f>IFERROR(VLOOKUP(B1488,PatData!$A$2:$A$2060,1,),"")&lt;&gt;""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1405</v>
      </c>
      <c r="B1489" t="s">
        <v>2364</v>
      </c>
      <c r="D1489" t="b">
        <f>IFERROR(VLOOKUP(B1489,PatData!$A$2:$A$2060,1,),"")&lt;&gt;""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1406</v>
      </c>
      <c r="B1490" t="s">
        <v>2365</v>
      </c>
      <c r="D1490" t="b">
        <f>IFERROR(VLOOKUP(B1490,PatData!$A$2:$A$2060,1,),"")&lt;&gt;""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1413</v>
      </c>
      <c r="B1491" t="s">
        <v>2366</v>
      </c>
      <c r="D1491" t="b">
        <f>IFERROR(VLOOKUP(B1491,PatData!$A$2:$A$2060,1,),"")&lt;&gt;""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1424</v>
      </c>
      <c r="B1492" t="s">
        <v>2367</v>
      </c>
      <c r="D1492" t="b">
        <f>IFERROR(VLOOKUP(B1492,PatData!$A$2:$A$2060,1,),"")&lt;&gt;""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1435</v>
      </c>
      <c r="B1493" t="s">
        <v>2368</v>
      </c>
      <c r="D1493" t="b">
        <f>IFERROR(VLOOKUP(B1493,PatData!$A$2:$A$2060,1,),"")&lt;&gt;""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1438</v>
      </c>
      <c r="B1494" t="s">
        <v>2369</v>
      </c>
      <c r="D1494" t="b">
        <f>IFERROR(VLOOKUP(B1494,PatData!$A$2:$A$2060,1,),"")&lt;&gt;""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1439</v>
      </c>
      <c r="B1495" t="s">
        <v>2370</v>
      </c>
      <c r="D1495" t="b">
        <f>IFERROR(VLOOKUP(B1495,PatData!$A$2:$A$2060,1,),"")&lt;&gt;""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1440</v>
      </c>
      <c r="B1496" t="s">
        <v>2371</v>
      </c>
      <c r="D1496" t="b">
        <f>IFERROR(VLOOKUP(B1496,PatData!$A$2:$A$2060,1,),"")&lt;&gt;""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1441</v>
      </c>
      <c r="B1497" t="s">
        <v>2372</v>
      </c>
      <c r="D1497" t="b">
        <f>IFERROR(VLOOKUP(B1497,PatData!$A$2:$A$2060,1,),"")&lt;&gt;""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1442</v>
      </c>
      <c r="B1498" t="s">
        <v>2373</v>
      </c>
      <c r="D1498" t="b">
        <f>IFERROR(VLOOKUP(B1498,PatData!$A$2:$A$2060,1,),"")&lt;&gt;""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1443</v>
      </c>
      <c r="B1499" t="s">
        <v>2374</v>
      </c>
      <c r="D1499" t="b">
        <f>IFERROR(VLOOKUP(B1499,PatData!$A$2:$A$2060,1,),"")&lt;&gt;""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1414</v>
      </c>
      <c r="B1500" t="s">
        <v>2375</v>
      </c>
      <c r="D1500" t="b">
        <f>IFERROR(VLOOKUP(B1500,PatData!$A$2:$A$2060,1,),"")&lt;&gt;""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1415</v>
      </c>
      <c r="B1501" t="s">
        <v>2376</v>
      </c>
      <c r="D1501" t="b">
        <f>IFERROR(VLOOKUP(B1501,PatData!$A$2:$A$2060,1,),"")&lt;&gt;""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1416</v>
      </c>
      <c r="B1502" t="s">
        <v>2377</v>
      </c>
      <c r="D1502" t="b">
        <f>IFERROR(VLOOKUP(B1502,PatData!$A$2:$A$2060,1,),"")&lt;&gt;""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1417</v>
      </c>
      <c r="B1503" t="s">
        <v>2378</v>
      </c>
      <c r="D1503" t="b">
        <f>IFERROR(VLOOKUP(B1503,PatData!$A$2:$A$2060,1,),"")&lt;&gt;""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1418</v>
      </c>
      <c r="B1504" t="s">
        <v>2379</v>
      </c>
      <c r="D1504" t="b">
        <f>IFERROR(VLOOKUP(B1504,PatData!$A$2:$A$2060,1,),"")&lt;&gt;""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1419</v>
      </c>
      <c r="B1505" t="s">
        <v>2380</v>
      </c>
      <c r="D1505" t="b">
        <f>IFERROR(VLOOKUP(B1505,PatData!$A$2:$A$2060,1,),"")&lt;&gt;""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1420</v>
      </c>
      <c r="B1506" t="s">
        <v>2381</v>
      </c>
      <c r="D1506" t="b">
        <f>IFERROR(VLOOKUP(B1506,PatData!$A$2:$A$2060,1,),"")&lt;&gt;""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1421</v>
      </c>
      <c r="B1507" t="s">
        <v>2382</v>
      </c>
      <c r="D1507" t="b">
        <f>IFERROR(VLOOKUP(B1507,PatData!$A$2:$A$2060,1,),"")&lt;&gt;""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1422</v>
      </c>
      <c r="B1508" t="s">
        <v>2383</v>
      </c>
      <c r="D1508" t="b">
        <f>IFERROR(VLOOKUP(B1508,PatData!$A$2:$A$2060,1,),"")&lt;&gt;""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1423</v>
      </c>
      <c r="B1509" t="s">
        <v>2384</v>
      </c>
      <c r="D1509" t="b">
        <f>IFERROR(VLOOKUP(B1509,PatData!$A$2:$A$2060,1,),"")&lt;&gt;""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1425</v>
      </c>
      <c r="B1510" t="s">
        <v>2385</v>
      </c>
      <c r="D1510" t="b">
        <f>IFERROR(VLOOKUP(B1510,PatData!$A$2:$A$2060,1,),"")&lt;&gt;""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1426</v>
      </c>
      <c r="B1511" t="s">
        <v>2386</v>
      </c>
      <c r="D1511" t="b">
        <f>IFERROR(VLOOKUP(B1511,PatData!$A$2:$A$2060,1,),"")&lt;&gt;""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1427</v>
      </c>
      <c r="B1512" t="s">
        <v>2387</v>
      </c>
      <c r="D1512" t="b">
        <f>IFERROR(VLOOKUP(B1512,PatData!$A$2:$A$2060,1,),"")&lt;&gt;""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1428</v>
      </c>
      <c r="B1513" t="s">
        <v>2388</v>
      </c>
      <c r="D1513" t="b">
        <f>IFERROR(VLOOKUP(B1513,PatData!$A$2:$A$2060,1,),"")&lt;&gt;""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1429</v>
      </c>
      <c r="B1514" t="s">
        <v>2389</v>
      </c>
      <c r="D1514" t="b">
        <f>IFERROR(VLOOKUP(B1514,PatData!$A$2:$A$2060,1,),"")&lt;&gt;""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1430</v>
      </c>
      <c r="B1515" t="s">
        <v>2390</v>
      </c>
      <c r="D1515" t="b">
        <f>IFERROR(VLOOKUP(B1515,PatData!$A$2:$A$2060,1,),"")&lt;&gt;""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1431</v>
      </c>
      <c r="B1516" t="s">
        <v>2391</v>
      </c>
      <c r="D1516" t="b">
        <f>IFERROR(VLOOKUP(B1516,PatData!$A$2:$A$2060,1,),"")&lt;&gt;""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1432</v>
      </c>
      <c r="B1517" t="s">
        <v>2392</v>
      </c>
      <c r="D1517" t="b">
        <f>IFERROR(VLOOKUP(B1517,PatData!$A$2:$A$2060,1,),"")&lt;&gt;""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1433</v>
      </c>
      <c r="B1518" t="s">
        <v>2393</v>
      </c>
      <c r="D1518" t="b">
        <f>IFERROR(VLOOKUP(B1518,PatData!$A$2:$A$2060,1,),"")&lt;&gt;""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1434</v>
      </c>
      <c r="B1519" t="s">
        <v>2394</v>
      </c>
      <c r="D1519" t="b">
        <f>IFERROR(VLOOKUP(B1519,PatData!$A$2:$A$2060,1,),"")&lt;&gt;""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1436</v>
      </c>
      <c r="B1520" t="s">
        <v>2395</v>
      </c>
      <c r="D1520" t="b">
        <f>IFERROR(VLOOKUP(B1520,PatData!$A$2:$A$2060,1,),"")&lt;&gt;""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1437</v>
      </c>
      <c r="B1521" t="s">
        <v>2396</v>
      </c>
      <c r="D1521" t="b">
        <f>IFERROR(VLOOKUP(B1521,PatData!$A$2:$A$2060,1,),"")&lt;&gt;""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1444</v>
      </c>
      <c r="B1522" t="s">
        <v>2397</v>
      </c>
      <c r="D1522" t="b">
        <f>IFERROR(VLOOKUP(B1522,PatData!$A$2:$A$2060,1,),"")&lt;&gt;""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1455</v>
      </c>
      <c r="B1523" t="s">
        <v>2398</v>
      </c>
      <c r="D1523" t="b">
        <f>IFERROR(VLOOKUP(B1523,PatData!$A$2:$A$2060,1,),"")&lt;&gt;""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1466</v>
      </c>
      <c r="B1524" t="s">
        <v>2399</v>
      </c>
      <c r="D1524" t="b">
        <f>IFERROR(VLOOKUP(B1524,PatData!$A$2:$A$2060,1,),"")&lt;&gt;""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1469</v>
      </c>
      <c r="B1525" t="s">
        <v>2400</v>
      </c>
      <c r="D1525" t="b">
        <f>IFERROR(VLOOKUP(B1525,PatData!$A$2:$A$2060,1,),"")&lt;&gt;""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1470</v>
      </c>
      <c r="B1526" t="s">
        <v>2401</v>
      </c>
      <c r="D1526" t="b">
        <f>IFERROR(VLOOKUP(B1526,PatData!$A$2:$A$2060,1,),"")&lt;&gt;""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1471</v>
      </c>
      <c r="B1527" t="s">
        <v>2402</v>
      </c>
      <c r="D1527" t="b">
        <f>IFERROR(VLOOKUP(B1527,PatData!$A$2:$A$2060,1,),"")&lt;&gt;""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1472</v>
      </c>
      <c r="B1528" t="s">
        <v>2403</v>
      </c>
      <c r="D1528" t="b">
        <f>IFERROR(VLOOKUP(B1528,PatData!$A$2:$A$2060,1,),"")&lt;&gt;""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1473</v>
      </c>
      <c r="B1529" t="s">
        <v>2404</v>
      </c>
      <c r="D1529" t="b">
        <f>IFERROR(VLOOKUP(B1529,PatData!$A$2:$A$2060,1,),"")&lt;&gt;""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1474</v>
      </c>
      <c r="B1530" t="s">
        <v>2405</v>
      </c>
      <c r="D1530" t="b">
        <f>IFERROR(VLOOKUP(B1530,PatData!$A$2:$A$2060,1,),"")&lt;&gt;""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1445</v>
      </c>
      <c r="B1531" t="s">
        <v>2406</v>
      </c>
      <c r="D1531" t="b">
        <f>IFERROR(VLOOKUP(B1531,PatData!$A$2:$A$2060,1,),"")&lt;&gt;""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1446</v>
      </c>
      <c r="B1532" t="s">
        <v>2407</v>
      </c>
      <c r="D1532" t="b">
        <f>IFERROR(VLOOKUP(B1532,PatData!$A$2:$A$2060,1,),"")&lt;&gt;""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1447</v>
      </c>
      <c r="B1533" t="s">
        <v>2408</v>
      </c>
      <c r="D1533" t="b">
        <f>IFERROR(VLOOKUP(B1533,PatData!$A$2:$A$2060,1,),"")&lt;&gt;""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1448</v>
      </c>
      <c r="B1534" t="s">
        <v>2409</v>
      </c>
      <c r="D1534" t="b">
        <f>IFERROR(VLOOKUP(B1534,PatData!$A$2:$A$2060,1,),"")&lt;&gt;""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1449</v>
      </c>
      <c r="B1535" t="s">
        <v>2410</v>
      </c>
      <c r="D1535" t="b">
        <f>IFERROR(VLOOKUP(B1535,PatData!$A$2:$A$2060,1,),"")&lt;&gt;""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1450</v>
      </c>
      <c r="B1536" t="s">
        <v>2411</v>
      </c>
      <c r="D1536" t="b">
        <f>IFERROR(VLOOKUP(B1536,PatData!$A$2:$A$2060,1,),"")&lt;&gt;""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1451</v>
      </c>
      <c r="B1537" t="s">
        <v>2412</v>
      </c>
      <c r="D1537" t="b">
        <f>IFERROR(VLOOKUP(B1537,PatData!$A$2:$A$2060,1,),"")&lt;&gt;""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1452</v>
      </c>
      <c r="B1538" t="s">
        <v>2413</v>
      </c>
      <c r="D1538" t="b">
        <f>IFERROR(VLOOKUP(B1538,PatData!$A$2:$A$2060,1,),"")&lt;&gt;""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1453</v>
      </c>
      <c r="B1539" t="s">
        <v>2414</v>
      </c>
      <c r="D1539" t="b">
        <f>IFERROR(VLOOKUP(B1539,PatData!$A$2:$A$2060,1,),"")&lt;&gt;""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1454</v>
      </c>
      <c r="B1540" t="s">
        <v>2415</v>
      </c>
      <c r="D1540" t="b">
        <f>IFERROR(VLOOKUP(B1540,PatData!$A$2:$A$2060,1,),"")&lt;&gt;""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1456</v>
      </c>
      <c r="B1541" t="s">
        <v>2416</v>
      </c>
      <c r="D1541" t="b">
        <f>IFERROR(VLOOKUP(B1541,PatData!$A$2:$A$2060,1,),"")&lt;&gt;""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1457</v>
      </c>
      <c r="B1542" t="s">
        <v>2417</v>
      </c>
      <c r="D1542" t="b">
        <f>IFERROR(VLOOKUP(B1542,PatData!$A$2:$A$2060,1,),"")&lt;&gt;""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1458</v>
      </c>
      <c r="B1543" t="s">
        <v>2418</v>
      </c>
      <c r="D1543" t="b">
        <f>IFERROR(VLOOKUP(B1543,PatData!$A$2:$A$2060,1,),"")&lt;&gt;""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1459</v>
      </c>
      <c r="B1544" t="s">
        <v>2419</v>
      </c>
      <c r="D1544" t="b">
        <f>IFERROR(VLOOKUP(B1544,PatData!$A$2:$A$2060,1,),"")&lt;&gt;""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1460</v>
      </c>
      <c r="B1545" t="s">
        <v>2420</v>
      </c>
      <c r="D1545" t="b">
        <f>IFERROR(VLOOKUP(B1545,PatData!$A$2:$A$2060,1,),"")&lt;&gt;""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1461</v>
      </c>
      <c r="B1546" t="s">
        <v>2421</v>
      </c>
      <c r="D1546" t="b">
        <f>IFERROR(VLOOKUP(B1546,PatData!$A$2:$A$2060,1,),"")&lt;&gt;""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1462</v>
      </c>
      <c r="B1547" t="s">
        <v>2422</v>
      </c>
      <c r="D1547" t="b">
        <f>IFERROR(VLOOKUP(B1547,PatData!$A$2:$A$2060,1,),"")&lt;&gt;""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1463</v>
      </c>
      <c r="B1548" t="s">
        <v>2423</v>
      </c>
      <c r="D1548" t="b">
        <f>IFERROR(VLOOKUP(B1548,PatData!$A$2:$A$2060,1,),"")&lt;&gt;""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1464</v>
      </c>
      <c r="B1549" t="s">
        <v>2424</v>
      </c>
      <c r="D1549" t="b">
        <f>IFERROR(VLOOKUP(B1549,PatData!$A$2:$A$2060,1,),"")&lt;&gt;""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1465</v>
      </c>
      <c r="B1550" t="s">
        <v>2425</v>
      </c>
      <c r="D1550" t="b">
        <f>IFERROR(VLOOKUP(B1550,PatData!$A$2:$A$2060,1,),"")&lt;&gt;""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1467</v>
      </c>
      <c r="B1551" t="s">
        <v>2426</v>
      </c>
      <c r="D1551" t="b">
        <f>IFERROR(VLOOKUP(B1551,PatData!$A$2:$A$2060,1,),"")&lt;&gt;""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1468</v>
      </c>
      <c r="B1552" t="s">
        <v>2427</v>
      </c>
      <c r="D1552" t="b">
        <f>IFERROR(VLOOKUP(B1552,PatData!$A$2:$A$2060,1,),"")&lt;&gt;""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1475</v>
      </c>
      <c r="B1553" t="s">
        <v>2428</v>
      </c>
      <c r="D1553" t="b">
        <f>IFERROR(VLOOKUP(B1553,PatData!$A$2:$A$2060,1,),"")&lt;&gt;""</f>
        <v>1</v>
      </c>
      <c r="E1553"/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1476</v>
      </c>
      <c r="B1554" t="s">
        <v>2429</v>
      </c>
      <c r="D1554" t="b">
        <f>IFERROR(VLOOKUP(B1554,PatData!$A$2:$A$2060,1,),"")&lt;&gt;""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1487</v>
      </c>
      <c r="B1555" t="s">
        <v>2430</v>
      </c>
      <c r="D1555" t="b">
        <f>IFERROR(VLOOKUP(B1555,PatData!$A$2:$A$2060,1,),"")&lt;&gt;""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1498</v>
      </c>
      <c r="B1556" t="s">
        <v>2431</v>
      </c>
      <c r="D1556" t="b">
        <f>IFERROR(VLOOKUP(B1556,PatData!$A$2:$A$2060,1,),"")&lt;&gt;""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1502</v>
      </c>
      <c r="B1557" t="s">
        <v>2432</v>
      </c>
      <c r="D1557" t="b">
        <f>IFERROR(VLOOKUP(B1557,PatData!$A$2:$A$2060,1,),"")&lt;&gt;""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1503</v>
      </c>
      <c r="B1558" t="s">
        <v>2433</v>
      </c>
      <c r="D1558" t="b">
        <f>IFERROR(VLOOKUP(B1558,PatData!$A$2:$A$2060,1,),"")&lt;&gt;""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1504</v>
      </c>
      <c r="B1559" t="s">
        <v>2434</v>
      </c>
      <c r="D1559" t="b">
        <f>IFERROR(VLOOKUP(B1559,PatData!$A$2:$A$2060,1,),"")&lt;&gt;""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1505</v>
      </c>
      <c r="B1560" t="s">
        <v>2435</v>
      </c>
      <c r="D1560" t="b">
        <f>IFERROR(VLOOKUP(B1560,PatData!$A$2:$A$2060,1,),"")&lt;&gt;""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1506</v>
      </c>
      <c r="B1561" t="s">
        <v>2436</v>
      </c>
      <c r="D1561" t="b">
        <f>IFERROR(VLOOKUP(B1561,PatData!$A$2:$A$2060,1,),"")&lt;&gt;""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1507</v>
      </c>
      <c r="B1562" t="s">
        <v>2437</v>
      </c>
      <c r="D1562" t="b">
        <f>IFERROR(VLOOKUP(B1562,PatData!$A$2:$A$2060,1,),"")&lt;&gt;""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1477</v>
      </c>
      <c r="B1563" t="s">
        <v>2438</v>
      </c>
      <c r="D1563" t="b">
        <f>IFERROR(VLOOKUP(B1563,PatData!$A$2:$A$2060,1,),"")&lt;&gt;""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1478</v>
      </c>
      <c r="B1564" t="s">
        <v>2439</v>
      </c>
      <c r="D1564" t="b">
        <f>IFERROR(VLOOKUP(B1564,PatData!$A$2:$A$2060,1,),"")&lt;&gt;""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1479</v>
      </c>
      <c r="B1565" t="s">
        <v>2440</v>
      </c>
      <c r="D1565" t="b">
        <f>IFERROR(VLOOKUP(B1565,PatData!$A$2:$A$2060,1,),"")&lt;&gt;""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1480</v>
      </c>
      <c r="B1566" t="s">
        <v>2441</v>
      </c>
      <c r="D1566" t="b">
        <f>IFERROR(VLOOKUP(B1566,PatData!$A$2:$A$2060,1,),"")&lt;&gt;""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1481</v>
      </c>
      <c r="B1567" t="s">
        <v>2442</v>
      </c>
      <c r="D1567" t="b">
        <f>IFERROR(VLOOKUP(B1567,PatData!$A$2:$A$2060,1,),"")&lt;&gt;""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1482</v>
      </c>
      <c r="B1568" t="s">
        <v>2443</v>
      </c>
      <c r="D1568" t="b">
        <f>IFERROR(VLOOKUP(B1568,PatData!$A$2:$A$2060,1,),"")&lt;&gt;""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1483</v>
      </c>
      <c r="B1569" t="s">
        <v>2444</v>
      </c>
      <c r="D1569" t="b">
        <f>IFERROR(VLOOKUP(B1569,PatData!$A$2:$A$2060,1,),"")&lt;&gt;""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1484</v>
      </c>
      <c r="B1570" t="s">
        <v>2445</v>
      </c>
      <c r="D1570" t="b">
        <f>IFERROR(VLOOKUP(B1570,PatData!$A$2:$A$2060,1,),"")&lt;&gt;""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1485</v>
      </c>
      <c r="B1571" t="s">
        <v>2446</v>
      </c>
      <c r="D1571" t="b">
        <f>IFERROR(VLOOKUP(B1571,PatData!$A$2:$A$2060,1,),"")&lt;&gt;""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1486</v>
      </c>
      <c r="B1572" t="s">
        <v>2447</v>
      </c>
      <c r="D1572" t="b">
        <f>IFERROR(VLOOKUP(B1572,PatData!$A$2:$A$2060,1,),"")&lt;&gt;""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1488</v>
      </c>
      <c r="B1573" t="s">
        <v>2448</v>
      </c>
      <c r="D1573" t="b">
        <f>IFERROR(VLOOKUP(B1573,PatData!$A$2:$A$2060,1,),"")&lt;&gt;""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1489</v>
      </c>
      <c r="B1574" t="s">
        <v>2449</v>
      </c>
      <c r="D1574" t="b">
        <f>IFERROR(VLOOKUP(B1574,PatData!$A$2:$A$2060,1,),"")&lt;&gt;""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1490</v>
      </c>
      <c r="B1575" t="s">
        <v>2450</v>
      </c>
      <c r="D1575" t="b">
        <f>IFERROR(VLOOKUP(B1575,PatData!$A$2:$A$2060,1,),"")&lt;&gt;""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1491</v>
      </c>
      <c r="B1576" t="s">
        <v>2451</v>
      </c>
      <c r="D1576" t="b">
        <f>IFERROR(VLOOKUP(B1576,PatData!$A$2:$A$2060,1,),"")&lt;&gt;""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1492</v>
      </c>
      <c r="B1577" t="s">
        <v>2452</v>
      </c>
      <c r="D1577" t="b">
        <f>IFERROR(VLOOKUP(B1577,PatData!$A$2:$A$2060,1,),"")&lt;&gt;""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1493</v>
      </c>
      <c r="B1578" t="s">
        <v>2453</v>
      </c>
      <c r="D1578" t="b">
        <f>IFERROR(VLOOKUP(B1578,PatData!$A$2:$A$2060,1,),"")&lt;&gt;""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1494</v>
      </c>
      <c r="B1579" t="s">
        <v>2454</v>
      </c>
      <c r="D1579" t="b">
        <f>IFERROR(VLOOKUP(B1579,PatData!$A$2:$A$2060,1,),"")&lt;&gt;""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1495</v>
      </c>
      <c r="B1580" t="s">
        <v>2455</v>
      </c>
      <c r="D1580" t="b">
        <f>IFERROR(VLOOKUP(B1580,PatData!$A$2:$A$2060,1,),"")&lt;&gt;""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1496</v>
      </c>
      <c r="B1581" t="s">
        <v>2456</v>
      </c>
      <c r="D1581" t="b">
        <f>IFERROR(VLOOKUP(B1581,PatData!$A$2:$A$2060,1,),"")&lt;&gt;""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1497</v>
      </c>
      <c r="B1582" t="s">
        <v>2457</v>
      </c>
      <c r="D1582" t="b">
        <f>IFERROR(VLOOKUP(B1582,PatData!$A$2:$A$2060,1,),"")&lt;&gt;""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1499</v>
      </c>
      <c r="B1583" t="s">
        <v>2458</v>
      </c>
      <c r="D1583" t="b">
        <f>IFERROR(VLOOKUP(B1583,PatData!$A$2:$A$2060,1,),"")&lt;&gt;""</f>
        <v>1</v>
      </c>
      <c r="E1583" t="b">
        <v>0</v>
      </c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1500</v>
      </c>
      <c r="B1584" t="s">
        <v>2459</v>
      </c>
      <c r="D1584" t="b">
        <f>IFERROR(VLOOKUP(B1584,PatData!$A$2:$A$2060,1,),"")&lt;&gt;""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1501</v>
      </c>
      <c r="B1585" t="s">
        <v>2460</v>
      </c>
      <c r="D1585" t="b">
        <f>IFERROR(VLOOKUP(B1585,PatData!$A$2:$A$2060,1,),"")&lt;&gt;""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3173</v>
      </c>
      <c r="B1586" t="s">
        <v>3170</v>
      </c>
      <c r="D1586" t="b">
        <f>IFERROR(VLOOKUP(B1586,PatData!$A$2:$A$2060,1,),"")&lt;&gt;""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0</v>
      </c>
    </row>
    <row r="1587" spans="1:9" x14ac:dyDescent="0.2">
      <c r="A1587" t="s">
        <v>3169</v>
      </c>
      <c r="B1587" t="s">
        <v>5173</v>
      </c>
      <c r="D1587" t="b">
        <f>IFERROR(VLOOKUP(B1587,PatData!$A$2:$A$2060,1,),"")&lt;&gt;""</f>
        <v>1</v>
      </c>
      <c r="E1587" t="s">
        <v>7706</v>
      </c>
      <c r="F1587" t="b">
        <v>0</v>
      </c>
      <c r="G1587" t="b">
        <v>1</v>
      </c>
      <c r="H1587" t="b">
        <v>0</v>
      </c>
      <c r="I1587" t="b">
        <v>0</v>
      </c>
    </row>
    <row r="1588" spans="1:9" x14ac:dyDescent="0.2">
      <c r="A1588" t="s">
        <v>3425</v>
      </c>
      <c r="B1588" t="s">
        <v>4123</v>
      </c>
      <c r="D1588" t="b">
        <f>IFERROR(VLOOKUP(B1588,PatData!$A$2:$A$2060,1,),"")&lt;&gt;""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0</v>
      </c>
    </row>
    <row r="1589" spans="1:9" x14ac:dyDescent="0.2">
      <c r="A1589" t="s">
        <v>5174</v>
      </c>
      <c r="B1589" t="s">
        <v>4124</v>
      </c>
      <c r="D1589" t="b">
        <f>IFERROR(VLOOKUP(B1589,PatData!$A$2:$A$2060,1,),"")&lt;&gt;""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0</v>
      </c>
    </row>
    <row r="1590" spans="1:9" x14ac:dyDescent="0.2">
      <c r="A1590" t="s">
        <v>3171</v>
      </c>
      <c r="B1590" t="s">
        <v>2747</v>
      </c>
      <c r="D1590" t="b">
        <f>IFERROR(VLOOKUP(B1590,PatData!$A$2:$A$2060,1,),"")&lt;&gt;""</f>
        <v>1</v>
      </c>
      <c r="E1590">
        <v>30</v>
      </c>
      <c r="F1590" t="b">
        <v>0</v>
      </c>
      <c r="G1590" t="b">
        <v>1</v>
      </c>
      <c r="H1590" t="b">
        <v>0</v>
      </c>
      <c r="I1590" t="b">
        <v>0</v>
      </c>
    </row>
    <row r="1591" spans="1:9" x14ac:dyDescent="0.2">
      <c r="A1591" t="s">
        <v>3172</v>
      </c>
      <c r="B1591" t="s">
        <v>2748</v>
      </c>
      <c r="D1591" t="b">
        <f>IFERROR(VLOOKUP(B1591,PatData!$A$2:$A$2060,1,),"")&lt;&gt;""</f>
        <v>1</v>
      </c>
      <c r="E1591">
        <v>130</v>
      </c>
      <c r="F1591" t="b">
        <v>0</v>
      </c>
      <c r="G1591" t="b">
        <v>1</v>
      </c>
      <c r="H1591" t="b">
        <v>0</v>
      </c>
      <c r="I1591" t="b">
        <v>0</v>
      </c>
    </row>
    <row r="1592" spans="1:9" x14ac:dyDescent="0.2">
      <c r="A1592" t="s">
        <v>4122</v>
      </c>
      <c r="B1592" t="s">
        <v>2746</v>
      </c>
      <c r="D1592" t="b">
        <f>IFERROR(VLOOKUP(B1592,PatData!$A$2:$A$2060,1,),"")&lt;&gt;""</f>
        <v>1</v>
      </c>
      <c r="E1592">
        <v>42898</v>
      </c>
      <c r="F1592" t="b">
        <v>0</v>
      </c>
      <c r="G1592" t="b">
        <v>1</v>
      </c>
      <c r="H1592" t="b">
        <v>0</v>
      </c>
      <c r="I1592" t="b">
        <v>0</v>
      </c>
    </row>
    <row r="1593" spans="1:9" x14ac:dyDescent="0.2">
      <c r="A1593" t="s">
        <v>3174</v>
      </c>
      <c r="B1593" t="s">
        <v>1640</v>
      </c>
      <c r="D1593" t="b">
        <f>IFERROR(VLOOKUP(B1593,PatData!$A$2:$A$2060,1,),"")&lt;&gt;""</f>
        <v>1</v>
      </c>
      <c r="E1593" t="b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3175</v>
      </c>
      <c r="B1594" t="s">
        <v>1641</v>
      </c>
      <c r="D1594" t="b">
        <f>IFERROR(VLOOKUP(B1594,PatData!$A$2:$A$2060,1,),"")&lt;&gt;""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3176</v>
      </c>
      <c r="B1595" t="s">
        <v>1642</v>
      </c>
      <c r="D1595" t="b">
        <f>IFERROR(VLOOKUP(B1595,PatData!$A$2:$A$2060,1,),"")&lt;&gt;""</f>
        <v>1</v>
      </c>
      <c r="E1595" t="b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3177</v>
      </c>
      <c r="B1596" t="s">
        <v>1643</v>
      </c>
      <c r="D1596" t="b">
        <f>IFERROR(VLOOKUP(B1596,PatData!$A$2:$A$2060,1,),"")&lt;&gt;""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3178</v>
      </c>
      <c r="B1597" t="s">
        <v>1644</v>
      </c>
      <c r="D1597" t="b">
        <f>IFERROR(VLOOKUP(B1597,PatData!$A$2:$A$2060,1,),"")&lt;&gt;""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3179</v>
      </c>
      <c r="B1598" t="s">
        <v>1645</v>
      </c>
      <c r="D1598" t="b">
        <f>IFERROR(VLOOKUP(B1598,PatData!$A$2:$A$2060,1,),"")&lt;&gt;""</f>
        <v>1</v>
      </c>
      <c r="E1598" t="b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3180</v>
      </c>
      <c r="B1599" t="s">
        <v>1646</v>
      </c>
      <c r="D1599" t="b">
        <f>IFERROR(VLOOKUP(B1599,PatData!$A$2:$A$2060,1,),"")&lt;&gt;""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3181</v>
      </c>
      <c r="B1600" t="s">
        <v>1647</v>
      </c>
      <c r="D1600" t="b">
        <f>IFERROR(VLOOKUP(B1600,PatData!$A$2:$A$2060,1,),"")&lt;&gt;""</f>
        <v>1</v>
      </c>
      <c r="E1600" t="b">
        <v>1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3182</v>
      </c>
      <c r="B1601" t="s">
        <v>1648</v>
      </c>
      <c r="D1601" t="b">
        <f>IFERROR(VLOOKUP(B1601,PatData!$A$2:$A$2060,1,),"")&lt;&gt;""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3183</v>
      </c>
      <c r="B1602" t="s">
        <v>1649</v>
      </c>
      <c r="D1602" t="b">
        <f>IFERROR(VLOOKUP(B1602,PatData!$A$2:$A$2060,1,),"")&lt;&gt;""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3184</v>
      </c>
      <c r="B1603" t="s">
        <v>1650</v>
      </c>
      <c r="D1603" t="b">
        <f>IFERROR(VLOOKUP(B1603,PatData!$A$2:$A$2060,1,),"")&lt;&gt;""</f>
        <v>1</v>
      </c>
      <c r="E1603" t="b">
        <v>1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3185</v>
      </c>
      <c r="B1604" t="s">
        <v>1651</v>
      </c>
      <c r="D1604" t="b">
        <f>IFERROR(VLOOKUP(B1604,PatData!$A$2:$A$2060,1,),"")&lt;&gt;""</f>
        <v>1</v>
      </c>
      <c r="E1604" t="b">
        <v>1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3186</v>
      </c>
      <c r="B1605" t="s">
        <v>1652</v>
      </c>
      <c r="D1605" t="b">
        <f>IFERROR(VLOOKUP(B1605,PatData!$A$2:$A$2060,1,),"")&lt;&gt;""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3187</v>
      </c>
      <c r="B1606" t="s">
        <v>1653</v>
      </c>
      <c r="D1606" t="b">
        <f>IFERROR(VLOOKUP(B1606,PatData!$A$2:$A$2060,1,),"")&lt;&gt;""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3188</v>
      </c>
      <c r="B1607" t="s">
        <v>1654</v>
      </c>
      <c r="D1607" t="b">
        <f>IFERROR(VLOOKUP(B1607,PatData!$A$2:$A$2060,1,),"")&lt;&gt;""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3189</v>
      </c>
      <c r="B1608" t="s">
        <v>1655</v>
      </c>
      <c r="D1608" t="b">
        <f>IFERROR(VLOOKUP(B1608,PatData!$A$2:$A$2060,1,),"")&lt;&gt;""</f>
        <v>1</v>
      </c>
      <c r="E1608" t="b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3190</v>
      </c>
      <c r="B1609" t="s">
        <v>1656</v>
      </c>
      <c r="D1609" t="b">
        <f>IFERROR(VLOOKUP(B1609,PatData!$A$2:$A$2060,1,),"")&lt;&gt;""</f>
        <v>1</v>
      </c>
      <c r="E1609" t="b">
        <v>1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3191</v>
      </c>
      <c r="B1610" t="s">
        <v>1657</v>
      </c>
      <c r="D1610" t="b">
        <f>IFERROR(VLOOKUP(B1610,PatData!$A$2:$A$2060,1,),"")&lt;&gt;""</f>
        <v>1</v>
      </c>
      <c r="E1610" t="b">
        <v>1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3192</v>
      </c>
      <c r="B1611" t="s">
        <v>1658</v>
      </c>
      <c r="D1611" t="b">
        <f>IFERROR(VLOOKUP(B1611,PatData!$A$2:$A$2060,1,),"")&lt;&gt;""</f>
        <v>1</v>
      </c>
      <c r="E1611" t="b">
        <v>1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3193</v>
      </c>
      <c r="B1612" t="s">
        <v>1659</v>
      </c>
      <c r="D1612" t="b">
        <f>IFERROR(VLOOKUP(B1612,PatData!$A$2:$A$2060,1,),"")&lt;&gt;""</f>
        <v>1</v>
      </c>
      <c r="E1612" t="b">
        <v>1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3194</v>
      </c>
      <c r="B1613" t="s">
        <v>1660</v>
      </c>
      <c r="D1613" t="b">
        <f>IFERROR(VLOOKUP(B1613,PatData!$A$2:$A$2060,1,),"")&lt;&gt;""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3195</v>
      </c>
      <c r="B1614" t="s">
        <v>1661</v>
      </c>
      <c r="D1614" t="b">
        <f>IFERROR(VLOOKUP(B1614,PatData!$A$2:$A$2060,1,),"")&lt;&gt;""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3196</v>
      </c>
      <c r="B1615" t="s">
        <v>1662</v>
      </c>
      <c r="D1615" t="b">
        <f>IFERROR(VLOOKUP(B1615,PatData!$A$2:$A$2060,1,),"")&lt;&gt;""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3197</v>
      </c>
      <c r="B1616" t="s">
        <v>1663</v>
      </c>
      <c r="D1616" t="b">
        <f>IFERROR(VLOOKUP(B1616,PatData!$A$2:$A$2060,1,),"")&lt;&gt;""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3198</v>
      </c>
      <c r="B1617" t="s">
        <v>1664</v>
      </c>
      <c r="D1617" t="b">
        <f>IFERROR(VLOOKUP(B1617,PatData!$A$2:$A$2060,1,),"")&lt;&gt;""</f>
        <v>1</v>
      </c>
      <c r="E1617" t="b">
        <v>1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3199</v>
      </c>
      <c r="B1618" t="s">
        <v>1665</v>
      </c>
      <c r="D1618" t="b">
        <f>IFERROR(VLOOKUP(B1618,PatData!$A$2:$A$2060,1,),"")&lt;&gt;""</f>
        <v>1</v>
      </c>
      <c r="E1618" t="b">
        <v>1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3200</v>
      </c>
      <c r="B1619" t="s">
        <v>1666</v>
      </c>
      <c r="D1619" t="b">
        <f>IFERROR(VLOOKUP(B1619,PatData!$A$2:$A$2060,1,),"")&lt;&gt;""</f>
        <v>1</v>
      </c>
      <c r="E1619" t="b">
        <v>1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3201</v>
      </c>
      <c r="B1620" t="s">
        <v>1667</v>
      </c>
      <c r="D1620" t="b">
        <f>IFERROR(VLOOKUP(B1620,PatData!$A$2:$A$2060,1,),"")&lt;&gt;""</f>
        <v>1</v>
      </c>
      <c r="E1620" t="b">
        <v>1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3202</v>
      </c>
      <c r="B1621" t="s">
        <v>1668</v>
      </c>
      <c r="D1621" t="b">
        <f>IFERROR(VLOOKUP(B1621,PatData!$A$2:$A$2060,1,),"")&lt;&gt;""</f>
        <v>1</v>
      </c>
      <c r="E1621" t="b">
        <v>1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3203</v>
      </c>
      <c r="B1622" t="s">
        <v>1669</v>
      </c>
      <c r="D1622" t="b">
        <f>IFERROR(VLOOKUP(B1622,PatData!$A$2:$A$2060,1,),"")&lt;&gt;""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3204</v>
      </c>
      <c r="B1623" t="s">
        <v>1670</v>
      </c>
      <c r="D1623" t="b">
        <f>IFERROR(VLOOKUP(B1623,PatData!$A$2:$A$2060,1,),"")&lt;&gt;""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3205</v>
      </c>
      <c r="B1624" t="s">
        <v>1671</v>
      </c>
      <c r="D1624" t="b">
        <f>IFERROR(VLOOKUP(B1624,PatData!$A$2:$A$2060,1,),"")&lt;&gt;""</f>
        <v>1</v>
      </c>
      <c r="E1624" t="b">
        <v>1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3206</v>
      </c>
      <c r="B1625" t="s">
        <v>1672</v>
      </c>
      <c r="D1625" t="b">
        <f>IFERROR(VLOOKUP(B1625,PatData!$A$2:$A$2060,1,),"")&lt;&gt;""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3207</v>
      </c>
      <c r="B1626" t="s">
        <v>1673</v>
      </c>
      <c r="D1626" t="b">
        <f>IFERROR(VLOOKUP(B1626,PatData!$A$2:$A$2060,1,),"")&lt;&gt;""</f>
        <v>1</v>
      </c>
      <c r="E1626" t="b">
        <v>1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3208</v>
      </c>
      <c r="B1627" t="s">
        <v>1674</v>
      </c>
      <c r="D1627" t="b">
        <f>IFERROR(VLOOKUP(B1627,PatData!$A$2:$A$2060,1,),"")&lt;&gt;""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3209</v>
      </c>
      <c r="B1628" t="s">
        <v>1675</v>
      </c>
      <c r="D1628" t="b">
        <f>IFERROR(VLOOKUP(B1628,PatData!$A$2:$A$2060,1,),"")&lt;&gt;""</f>
        <v>1</v>
      </c>
      <c r="E1628" t="b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3210</v>
      </c>
      <c r="B1629" t="s">
        <v>1676</v>
      </c>
      <c r="D1629" t="b">
        <f>IFERROR(VLOOKUP(B1629,PatData!$A$2:$A$2060,1,),"")&lt;&gt;""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3211</v>
      </c>
      <c r="B1630" t="s">
        <v>1677</v>
      </c>
      <c r="D1630" t="b">
        <f>IFERROR(VLOOKUP(B1630,PatData!$A$2:$A$2060,1,),"")&lt;&gt;""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3212</v>
      </c>
      <c r="B1631" t="s">
        <v>1678</v>
      </c>
      <c r="D1631" t="b">
        <f>IFERROR(VLOOKUP(B1631,PatData!$A$2:$A$2060,1,),"")&lt;&gt;""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3213</v>
      </c>
      <c r="B1632" t="s">
        <v>1679</v>
      </c>
      <c r="D1632" t="b">
        <f>IFERROR(VLOOKUP(B1632,PatData!$A$2:$A$2060,1,),"")&lt;&gt;""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3214</v>
      </c>
      <c r="B1633" t="s">
        <v>1680</v>
      </c>
      <c r="D1633" t="b">
        <f>IFERROR(VLOOKUP(B1633,PatData!$A$2:$A$2060,1,),"")&lt;&gt;""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3215</v>
      </c>
      <c r="B1634" t="s">
        <v>1681</v>
      </c>
      <c r="D1634" t="b">
        <f>IFERROR(VLOOKUP(B1634,PatData!$A$2:$A$2060,1,),"")&lt;&gt;""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3216</v>
      </c>
      <c r="B1635" t="s">
        <v>1682</v>
      </c>
      <c r="D1635" t="b">
        <f>IFERROR(VLOOKUP(B1635,PatData!$A$2:$A$2060,1,),"")&lt;&gt;""</f>
        <v>1</v>
      </c>
      <c r="E1635">
        <v>4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3217</v>
      </c>
      <c r="B1636" t="s">
        <v>1683</v>
      </c>
      <c r="D1636" t="b">
        <f>IFERROR(VLOOKUP(B1636,PatData!$A$2:$A$2060,1,),"")&lt;&gt;""</f>
        <v>1</v>
      </c>
      <c r="E1636">
        <v>1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3218</v>
      </c>
      <c r="B1637" t="s">
        <v>1684</v>
      </c>
      <c r="D1637" t="b">
        <f>IFERROR(VLOOKUP(B1637,PatData!$A$2:$A$2060,1,),"")&lt;&gt;""</f>
        <v>1</v>
      </c>
      <c r="E1637">
        <v>2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3219</v>
      </c>
      <c r="B1638" t="s">
        <v>1685</v>
      </c>
      <c r="D1638" t="b">
        <f>IFERROR(VLOOKUP(B1638,PatData!$A$2:$A$2060,1,),"")&lt;&gt;""</f>
        <v>1</v>
      </c>
      <c r="E1638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3220</v>
      </c>
      <c r="B1639" t="s">
        <v>1686</v>
      </c>
      <c r="D1639" t="b">
        <f>IFERROR(VLOOKUP(B1639,PatData!$A$2:$A$2060,1,),"")&lt;&gt;""</f>
        <v>1</v>
      </c>
      <c r="E1639">
        <v>4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3221</v>
      </c>
      <c r="B1640" t="s">
        <v>1687</v>
      </c>
      <c r="D1640" t="b">
        <f>IFERROR(VLOOKUP(B1640,PatData!$A$2:$A$2060,1,),"")&lt;&gt;""</f>
        <v>1</v>
      </c>
      <c r="E1640">
        <v>5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3222</v>
      </c>
      <c r="B1641" t="s">
        <v>1688</v>
      </c>
      <c r="D1641" t="b">
        <f>IFERROR(VLOOKUP(B1641,PatData!$A$2:$A$2060,1,),"")&lt;&gt;""</f>
        <v>1</v>
      </c>
      <c r="E1641">
        <v>3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3223</v>
      </c>
      <c r="B1642" t="s">
        <v>1689</v>
      </c>
      <c r="D1642" t="b">
        <f>IFERROR(VLOOKUP(B1642,PatData!$A$2:$A$2060,1,),"")&lt;&gt;""</f>
        <v>1</v>
      </c>
      <c r="E1642">
        <v>6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3224</v>
      </c>
      <c r="B1643" t="s">
        <v>1690</v>
      </c>
      <c r="D1643" t="b">
        <f>IFERROR(VLOOKUP(B1643,PatData!$A$2:$A$2060,1,),"")&lt;&gt;""</f>
        <v>1</v>
      </c>
      <c r="E1643">
        <v>2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3225</v>
      </c>
      <c r="B1644" t="s">
        <v>1691</v>
      </c>
      <c r="D1644" t="b">
        <f>IFERROR(VLOOKUP(B1644,PatData!$A$2:$A$2060,1,),"")&lt;&gt;""</f>
        <v>1</v>
      </c>
      <c r="E1644"/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4498</v>
      </c>
      <c r="B1645" t="s">
        <v>4499</v>
      </c>
      <c r="D1645" t="b">
        <f>IFERROR(VLOOKUP(B1645,PatData!$A$2:$A$2060,1,),"")&lt;&gt;""</f>
        <v>1</v>
      </c>
      <c r="E1645">
        <v>4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3226</v>
      </c>
      <c r="B1646" t="s">
        <v>1692</v>
      </c>
      <c r="D1646" t="b">
        <f>IFERROR(VLOOKUP(B1646,PatData!$A$2:$A$2060,1,),"")&lt;&gt;""</f>
        <v>1</v>
      </c>
      <c r="E1646">
        <v>1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3227</v>
      </c>
      <c r="B1647" t="s">
        <v>1693</v>
      </c>
      <c r="D1647" t="b">
        <f>IFERROR(VLOOKUP(B1647,PatData!$A$2:$A$2060,1,),"")&lt;&gt;""</f>
        <v>1</v>
      </c>
      <c r="E1647">
        <v>3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3228</v>
      </c>
      <c r="B1648" t="s">
        <v>1694</v>
      </c>
      <c r="D1648" t="b">
        <f>IFERROR(VLOOKUP(B1648,PatData!$A$2:$A$2060,1,),"")&lt;&gt;""</f>
        <v>1</v>
      </c>
      <c r="E1648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3229</v>
      </c>
      <c r="B1649" t="s">
        <v>1695</v>
      </c>
      <c r="D1649" t="b">
        <f>IFERROR(VLOOKUP(B1649,PatData!$A$2:$A$2060,1,),"")&lt;&gt;""</f>
        <v>1</v>
      </c>
      <c r="E1649">
        <v>3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3230</v>
      </c>
      <c r="B1650" t="s">
        <v>1696</v>
      </c>
      <c r="D1650" t="b">
        <f>IFERROR(VLOOKUP(B1650,PatData!$A$2:$A$2060,1,),"")&lt;&gt;""</f>
        <v>1</v>
      </c>
      <c r="E1650">
        <v>2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3231</v>
      </c>
      <c r="B1651" t="s">
        <v>1697</v>
      </c>
      <c r="D1651" t="b">
        <f>IFERROR(VLOOKUP(B1651,PatData!$A$2:$A$2060,1,),"")&lt;&gt;""</f>
        <v>1</v>
      </c>
      <c r="E1651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3232</v>
      </c>
      <c r="B1652" t="s">
        <v>1698</v>
      </c>
      <c r="D1652" t="b">
        <f>IFERROR(VLOOKUP(B1652,PatData!$A$2:$A$2060,1,),"")&lt;&gt;""</f>
        <v>1</v>
      </c>
      <c r="E1652">
        <v>1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3233</v>
      </c>
      <c r="B1653" t="s">
        <v>1699</v>
      </c>
      <c r="D1653" t="b">
        <f>IFERROR(VLOOKUP(B1653,PatData!$A$2:$A$2060,1,),"")&lt;&gt;""</f>
        <v>1</v>
      </c>
      <c r="E1653">
        <v>1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3234</v>
      </c>
      <c r="B1654" t="s">
        <v>1700</v>
      </c>
      <c r="D1654" t="b">
        <f>IFERROR(VLOOKUP(B1654,PatData!$A$2:$A$2060,1,),"")&lt;&gt;""</f>
        <v>1</v>
      </c>
      <c r="E1654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3235</v>
      </c>
      <c r="B1655" t="s">
        <v>1701</v>
      </c>
      <c r="D1655" t="b">
        <f>IFERROR(VLOOKUP(B1655,PatData!$A$2:$A$2060,1,),"")&lt;&gt;""</f>
        <v>1</v>
      </c>
      <c r="E1655">
        <v>1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3236</v>
      </c>
      <c r="B1656" t="s">
        <v>1702</v>
      </c>
      <c r="D1656" t="b">
        <f>IFERROR(VLOOKUP(B1656,PatData!$A$2:$A$2060,1,),"")&lt;&gt;""</f>
        <v>1</v>
      </c>
      <c r="E1656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3237</v>
      </c>
      <c r="B1657" t="s">
        <v>2461</v>
      </c>
      <c r="D1657" t="b">
        <f>IFERROR(VLOOKUP(B1657,PatData!$A$2:$A$2060,1,),"")&lt;&gt;""</f>
        <v>1</v>
      </c>
      <c r="E1657"/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3237</v>
      </c>
      <c r="B1658" t="s">
        <v>1703</v>
      </c>
      <c r="D1658" t="b">
        <f>IFERROR(VLOOKUP(B1658,PatData!$A$2:$A$2060,1,),"")&lt;&gt;""</f>
        <v>1</v>
      </c>
      <c r="E1658"/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3238</v>
      </c>
      <c r="B1659" t="s">
        <v>1704</v>
      </c>
      <c r="D1659" t="b">
        <f>IFERROR(VLOOKUP(B1659,PatData!$A$2:$A$2060,1,),"")&lt;&gt;""</f>
        <v>1</v>
      </c>
      <c r="E1659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3225</v>
      </c>
      <c r="B1660" t="s">
        <v>1526</v>
      </c>
      <c r="D1660" t="b">
        <f>IFERROR(VLOOKUP(B1660,PatData!$A$2:$A$2060,1,),"")&lt;&gt;""</f>
        <v>1</v>
      </c>
      <c r="E1660"/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4125</v>
      </c>
      <c r="B1661" t="s">
        <v>2462</v>
      </c>
      <c r="D1661" t="b">
        <f>IFERROR(VLOOKUP(B1661,PatData!$A$2:$A$2060,1,),"")&lt;&gt;""</f>
        <v>1</v>
      </c>
      <c r="E1661">
        <v>6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4126</v>
      </c>
      <c r="B1662" t="s">
        <v>2463</v>
      </c>
      <c r="D1662" t="b">
        <f>IFERROR(VLOOKUP(B1662,PatData!$A$2:$A$2060,1,),"")&lt;&gt;""</f>
        <v>1</v>
      </c>
      <c r="E1662">
        <v>1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4127</v>
      </c>
      <c r="B1663" t="s">
        <v>2464</v>
      </c>
      <c r="D1663" t="b">
        <f>IFERROR(VLOOKUP(B1663,PatData!$A$2:$A$2060,1,),"")&lt;&gt;""</f>
        <v>1</v>
      </c>
      <c r="E1663">
        <v>1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4788</v>
      </c>
      <c r="B1664" t="s">
        <v>2465</v>
      </c>
      <c r="D1664" t="b">
        <f>IFERROR(VLOOKUP(B1664,PatData!$A$2:$A$2060,1,),"")&lt;&gt;""</f>
        <v>1</v>
      </c>
      <c r="E1664">
        <v>1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4129</v>
      </c>
      <c r="B1665" t="s">
        <v>2466</v>
      </c>
      <c r="D1665" t="b">
        <f>IFERROR(VLOOKUP(B1665,PatData!$A$2:$A$2060,1,),"")&lt;&gt;""</f>
        <v>1</v>
      </c>
      <c r="E1665">
        <v>2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4130</v>
      </c>
      <c r="B1666" t="s">
        <v>2467</v>
      </c>
      <c r="D1666" t="b">
        <f>IFERROR(VLOOKUP(B1666,PatData!$A$2:$A$2060,1,),"")&lt;&gt;""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4131</v>
      </c>
      <c r="B1667" t="s">
        <v>2468</v>
      </c>
      <c r="D1667" t="b">
        <f>IFERROR(VLOOKUP(B1667,PatData!$A$2:$A$2060,1,),"")&lt;&gt;""</f>
        <v>1</v>
      </c>
      <c r="E1667">
        <v>1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4789</v>
      </c>
      <c r="B1668" t="s">
        <v>2469</v>
      </c>
      <c r="D1668" t="b">
        <f>IFERROR(VLOOKUP(B1668,PatData!$A$2:$A$2060,1,),"")&lt;&gt;""</f>
        <v>1</v>
      </c>
      <c r="E1668">
        <v>1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4790</v>
      </c>
      <c r="B1669" t="s">
        <v>2470</v>
      </c>
      <c r="D1669" t="b">
        <f>IFERROR(VLOOKUP(B1669,PatData!$A$2:$A$2060,1,),"")&lt;&gt;""</f>
        <v>1</v>
      </c>
      <c r="E1669"/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4128</v>
      </c>
      <c r="B1670" t="s">
        <v>2471</v>
      </c>
      <c r="D1670" t="b">
        <f>IFERROR(VLOOKUP(B1670,PatData!$A$2:$A$2060,1,),"")&lt;&gt;""</f>
        <v>1</v>
      </c>
      <c r="E1670">
        <v>1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4132</v>
      </c>
      <c r="B1671" t="s">
        <v>2472</v>
      </c>
      <c r="D1671" t="b">
        <f>IFERROR(VLOOKUP(B1671,PatData!$A$2:$A$2060,1,),"")&lt;&gt;""</f>
        <v>1</v>
      </c>
      <c r="E1671">
        <v>50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4133</v>
      </c>
      <c r="B1672" t="s">
        <v>2473</v>
      </c>
      <c r="D1672" t="b">
        <f>IFERROR(VLOOKUP(B1672,PatData!$A$2:$A$2060,1,),"")&lt;&gt;""</f>
        <v>1</v>
      </c>
      <c r="E1672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4134</v>
      </c>
      <c r="B1673" t="s">
        <v>2474</v>
      </c>
      <c r="D1673" t="b">
        <f>IFERROR(VLOOKUP(B1673,PatData!$A$2:$A$2060,1,),"")&lt;&gt;""</f>
        <v>1</v>
      </c>
      <c r="E1673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4791</v>
      </c>
      <c r="B1674" t="s">
        <v>2475</v>
      </c>
      <c r="D1674" t="b">
        <f>IFERROR(VLOOKUP(B1674,PatData!$A$2:$A$2060,1,),"")&lt;&gt;""</f>
        <v>1</v>
      </c>
      <c r="E1674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934</v>
      </c>
      <c r="B1675" t="s">
        <v>2476</v>
      </c>
      <c r="D1675" t="b">
        <f>IFERROR(VLOOKUP(B1675,PatData!$A$2:$A$2060,1,),"")&lt;&gt;""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935</v>
      </c>
      <c r="B1676" t="s">
        <v>2477</v>
      </c>
      <c r="D1676" t="b">
        <f>IFERROR(VLOOKUP(B1676,PatData!$A$2:$A$2060,1,),"")&lt;&gt;""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936</v>
      </c>
      <c r="B1677" t="s">
        <v>2478</v>
      </c>
      <c r="D1677" t="b">
        <f>IFERROR(VLOOKUP(B1677,PatData!$A$2:$A$2060,1,),"")&lt;&gt;""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937</v>
      </c>
      <c r="B1678" t="s">
        <v>2479</v>
      </c>
      <c r="D1678" t="b">
        <f>IFERROR(VLOOKUP(B1678,PatData!$A$2:$A$2060,1,),"")&lt;&gt;""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938</v>
      </c>
      <c r="B1679" t="s">
        <v>2480</v>
      </c>
      <c r="D1679" t="b">
        <f>IFERROR(VLOOKUP(B1679,PatData!$A$2:$A$2060,1,),"")&lt;&gt;""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939</v>
      </c>
      <c r="B1680" t="s">
        <v>2481</v>
      </c>
      <c r="D1680" t="b">
        <f>IFERROR(VLOOKUP(B1680,PatData!$A$2:$A$2060,1,),"")&lt;&gt;""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940</v>
      </c>
      <c r="B1681" t="s">
        <v>2482</v>
      </c>
      <c r="D1681" t="b">
        <f>IFERROR(VLOOKUP(B1681,PatData!$A$2:$A$2060,1,),"")&lt;&gt;""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941</v>
      </c>
      <c r="B1682" t="s">
        <v>2483</v>
      </c>
      <c r="D1682" t="b">
        <f>IFERROR(VLOOKUP(B1682,PatData!$A$2:$A$2060,1,),"")&lt;&gt;""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942</v>
      </c>
      <c r="B1683" t="s">
        <v>2484</v>
      </c>
      <c r="D1683" t="b">
        <f>IFERROR(VLOOKUP(B1683,PatData!$A$2:$A$2060,1,),"")&lt;&gt;""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943</v>
      </c>
      <c r="B1684" t="s">
        <v>2485</v>
      </c>
      <c r="D1684" t="b">
        <f>IFERROR(VLOOKUP(B1684,PatData!$A$2:$A$2060,1,),"")&lt;&gt;""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944</v>
      </c>
      <c r="B1685" t="s">
        <v>2486</v>
      </c>
      <c r="D1685" t="b">
        <f>IFERROR(VLOOKUP(B1685,PatData!$A$2:$A$2060,1,),"")&lt;&gt;""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945</v>
      </c>
      <c r="B1686" t="s">
        <v>2487</v>
      </c>
      <c r="D1686" t="b">
        <f>IFERROR(VLOOKUP(B1686,PatData!$A$2:$A$2060,1,),"")&lt;&gt;""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946</v>
      </c>
      <c r="B1687" t="s">
        <v>2488</v>
      </c>
      <c r="D1687" t="b">
        <f>IFERROR(VLOOKUP(B1687,PatData!$A$2:$A$2060,1,),"")&lt;&gt;""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947</v>
      </c>
      <c r="B1688" t="s">
        <v>2489</v>
      </c>
      <c r="D1688" t="b">
        <f>IFERROR(VLOOKUP(B1688,PatData!$A$2:$A$2060,1,),"")&lt;&gt;""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948</v>
      </c>
      <c r="B1689" t="s">
        <v>2490</v>
      </c>
      <c r="D1689" t="b">
        <f>IFERROR(VLOOKUP(B1689,PatData!$A$2:$A$2060,1,),"")&lt;&gt;""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949</v>
      </c>
      <c r="B1690" t="s">
        <v>2491</v>
      </c>
      <c r="D1690" t="b">
        <f>IFERROR(VLOOKUP(B1690,PatData!$A$2:$A$2060,1,),"")&lt;&gt;""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950</v>
      </c>
      <c r="B1691" t="s">
        <v>2492</v>
      </c>
      <c r="D1691" t="b">
        <f>IFERROR(VLOOKUP(B1691,PatData!$A$2:$A$2060,1,),"")&lt;&gt;""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951</v>
      </c>
      <c r="B1692" t="s">
        <v>2493</v>
      </c>
      <c r="D1692" t="b">
        <f>IFERROR(VLOOKUP(B1692,PatData!$A$2:$A$2060,1,),"")&lt;&gt;""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952</v>
      </c>
      <c r="B1693" t="s">
        <v>2494</v>
      </c>
      <c r="D1693" t="b">
        <f>IFERROR(VLOOKUP(B1693,PatData!$A$2:$A$2060,1,),"")&lt;&gt;""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953</v>
      </c>
      <c r="B1694" t="s">
        <v>2495</v>
      </c>
      <c r="D1694" t="b">
        <f>IFERROR(VLOOKUP(B1694,PatData!$A$2:$A$2060,1,),"")&lt;&gt;""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954</v>
      </c>
      <c r="B1695" t="s">
        <v>2496</v>
      </c>
      <c r="D1695" t="b">
        <f>IFERROR(VLOOKUP(B1695,PatData!$A$2:$A$2060,1,),"")&lt;&gt;""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955</v>
      </c>
      <c r="B1696" t="s">
        <v>2497</v>
      </c>
      <c r="D1696" t="b">
        <f>IFERROR(VLOOKUP(B1696,PatData!$A$2:$A$2060,1,),"")&lt;&gt;""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956</v>
      </c>
      <c r="B1697" t="s">
        <v>2498</v>
      </c>
      <c r="D1697" t="b">
        <f>IFERROR(VLOOKUP(B1697,PatData!$A$2:$A$2060,1,),"")&lt;&gt;""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957</v>
      </c>
      <c r="B1698" t="s">
        <v>2499</v>
      </c>
      <c r="D1698" t="b">
        <f>IFERROR(VLOOKUP(B1698,PatData!$A$2:$A$2060,1,),"")&lt;&gt;""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958</v>
      </c>
      <c r="B1699" t="s">
        <v>2500</v>
      </c>
      <c r="D1699" t="b">
        <f>IFERROR(VLOOKUP(B1699,PatData!$A$2:$A$2060,1,),"")&lt;&gt;""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959</v>
      </c>
      <c r="B1700" t="s">
        <v>2501</v>
      </c>
      <c r="D1700" t="b">
        <f>IFERROR(VLOOKUP(B1700,PatData!$A$2:$A$2060,1,),"")&lt;&gt;""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960</v>
      </c>
      <c r="B1701" t="s">
        <v>2502</v>
      </c>
      <c r="D1701" t="b">
        <f>IFERROR(VLOOKUP(B1701,PatData!$A$2:$A$2060,1,),"")&lt;&gt;""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961</v>
      </c>
      <c r="B1702" t="s">
        <v>2503</v>
      </c>
      <c r="D1702" t="b">
        <f>IFERROR(VLOOKUP(B1702,PatData!$A$2:$A$2060,1,),"")&lt;&gt;""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962</v>
      </c>
      <c r="B1703" t="s">
        <v>2504</v>
      </c>
      <c r="D1703" t="b">
        <f>IFERROR(VLOOKUP(B1703,PatData!$A$2:$A$2060,1,),"")&lt;&gt;""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963</v>
      </c>
      <c r="B1704" t="s">
        <v>2505</v>
      </c>
      <c r="D1704" t="b">
        <f>IFERROR(VLOOKUP(B1704,PatData!$A$2:$A$2060,1,),"")&lt;&gt;""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964</v>
      </c>
      <c r="B1705" t="s">
        <v>2506</v>
      </c>
      <c r="D1705" t="b">
        <f>IFERROR(VLOOKUP(B1705,PatData!$A$2:$A$2060,1,),"")&lt;&gt;""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965</v>
      </c>
      <c r="B1706" t="s">
        <v>2507</v>
      </c>
      <c r="D1706" t="b">
        <f>IFERROR(VLOOKUP(B1706,PatData!$A$2:$A$2060,1,),"")&lt;&gt;""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966</v>
      </c>
      <c r="B1707" t="s">
        <v>2508</v>
      </c>
      <c r="D1707" t="b">
        <f>IFERROR(VLOOKUP(B1707,PatData!$A$2:$A$2060,1,),"")&lt;&gt;""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967</v>
      </c>
      <c r="B1708" t="s">
        <v>2509</v>
      </c>
      <c r="D1708" t="b">
        <f>IFERROR(VLOOKUP(B1708,PatData!$A$2:$A$2060,1,),"")&lt;&gt;""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968</v>
      </c>
      <c r="B1709" t="s">
        <v>2510</v>
      </c>
      <c r="D1709" t="b">
        <f>IFERROR(VLOOKUP(B1709,PatData!$A$2:$A$2060,1,),"")&lt;&gt;""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969</v>
      </c>
      <c r="B1710" t="s">
        <v>2511</v>
      </c>
      <c r="D1710" t="b">
        <f>IFERROR(VLOOKUP(B1710,PatData!$A$2:$A$2060,1,),"")&lt;&gt;""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970</v>
      </c>
      <c r="B1711" t="s">
        <v>2512</v>
      </c>
      <c r="D1711" t="b">
        <f>IFERROR(VLOOKUP(B1711,PatData!$A$2:$A$2060,1,),"")&lt;&gt;""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971</v>
      </c>
      <c r="B1712" t="s">
        <v>2513</v>
      </c>
      <c r="D1712" t="b">
        <f>IFERROR(VLOOKUP(B1712,PatData!$A$2:$A$2060,1,),"")&lt;&gt;""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972</v>
      </c>
      <c r="B1713" t="s">
        <v>2514</v>
      </c>
      <c r="D1713" t="b">
        <f>IFERROR(VLOOKUP(B1713,PatData!$A$2:$A$2060,1,),"")&lt;&gt;""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973</v>
      </c>
      <c r="B1714" t="s">
        <v>2515</v>
      </c>
      <c r="D1714" t="b">
        <f>IFERROR(VLOOKUP(B1714,PatData!$A$2:$A$2060,1,),"")&lt;&gt;""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974</v>
      </c>
      <c r="B1715" t="s">
        <v>2516</v>
      </c>
      <c r="D1715" t="b">
        <f>IFERROR(VLOOKUP(B1715,PatData!$A$2:$A$2060,1,),"")&lt;&gt;""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975</v>
      </c>
      <c r="B1716" t="s">
        <v>2517</v>
      </c>
      <c r="D1716" t="b">
        <f>IFERROR(VLOOKUP(B1716,PatData!$A$2:$A$2060,1,),"")&lt;&gt;""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976</v>
      </c>
      <c r="B1717" t="s">
        <v>2518</v>
      </c>
      <c r="D1717" t="b">
        <f>IFERROR(VLOOKUP(B1717,PatData!$A$2:$A$2060,1,),"")&lt;&gt;""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977</v>
      </c>
      <c r="B1718" t="s">
        <v>2519</v>
      </c>
      <c r="D1718" t="b">
        <f>IFERROR(VLOOKUP(B1718,PatData!$A$2:$A$2060,1,),"")&lt;&gt;""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978</v>
      </c>
      <c r="B1719" t="s">
        <v>2520</v>
      </c>
      <c r="D1719" t="b">
        <f>IFERROR(VLOOKUP(B1719,PatData!$A$2:$A$2060,1,),"")&lt;&gt;""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979</v>
      </c>
      <c r="B1720" t="s">
        <v>2521</v>
      </c>
      <c r="D1720" t="b">
        <f>IFERROR(VLOOKUP(B1720,PatData!$A$2:$A$2060,1,),"")&lt;&gt;""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980</v>
      </c>
      <c r="B1721" t="s">
        <v>2522</v>
      </c>
      <c r="D1721" t="b">
        <f>IFERROR(VLOOKUP(B1721,PatData!$A$2:$A$2060,1,),"")&lt;&gt;""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981</v>
      </c>
      <c r="B1722" t="s">
        <v>2523</v>
      </c>
      <c r="D1722" t="b">
        <f>IFERROR(VLOOKUP(B1722,PatData!$A$2:$A$2060,1,),"")&lt;&gt;""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982</v>
      </c>
      <c r="B1723" t="s">
        <v>2524</v>
      </c>
      <c r="D1723" t="b">
        <f>IFERROR(VLOOKUP(B1723,PatData!$A$2:$A$2060,1,),"")&lt;&gt;""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983</v>
      </c>
      <c r="B1724" t="s">
        <v>2525</v>
      </c>
      <c r="D1724" t="b">
        <f>IFERROR(VLOOKUP(B1724,PatData!$A$2:$A$2060,1,),"")&lt;&gt;""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984</v>
      </c>
      <c r="B1725" t="s">
        <v>2526</v>
      </c>
      <c r="D1725" t="b">
        <f>IFERROR(VLOOKUP(B1725,PatData!$A$2:$A$2060,1,),"")&lt;&gt;""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985</v>
      </c>
      <c r="B1726" t="s">
        <v>2527</v>
      </c>
      <c r="D1726" t="b">
        <f>IFERROR(VLOOKUP(B1726,PatData!$A$2:$A$2060,1,),"")&lt;&gt;""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986</v>
      </c>
      <c r="B1727" t="s">
        <v>2528</v>
      </c>
      <c r="D1727" t="b">
        <f>IFERROR(VLOOKUP(B1727,PatData!$A$2:$A$2060,1,),"")&lt;&gt;""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987</v>
      </c>
      <c r="B1728" t="s">
        <v>2529</v>
      </c>
      <c r="D1728" t="b">
        <f>IFERROR(VLOOKUP(B1728,PatData!$A$2:$A$2060,1,),"")&lt;&gt;""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988</v>
      </c>
      <c r="B1729" t="s">
        <v>2530</v>
      </c>
      <c r="D1729" t="b">
        <f>IFERROR(VLOOKUP(B1729,PatData!$A$2:$A$2060,1,),"")&lt;&gt;""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989</v>
      </c>
      <c r="B1730" t="s">
        <v>2531</v>
      </c>
      <c r="D1730" t="b">
        <f>IFERROR(VLOOKUP(B1730,PatData!$A$2:$A$2060,1,),"")&lt;&gt;""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990</v>
      </c>
      <c r="B1731" t="s">
        <v>2532</v>
      </c>
      <c r="D1731" t="b">
        <f>IFERROR(VLOOKUP(B1731,PatData!$A$2:$A$2060,1,),"")&lt;&gt;""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991</v>
      </c>
      <c r="B1732" t="s">
        <v>2533</v>
      </c>
      <c r="D1732" t="b">
        <f>IFERROR(VLOOKUP(B1732,PatData!$A$2:$A$2060,1,),"")&lt;&gt;""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992</v>
      </c>
      <c r="B1733" t="s">
        <v>2534</v>
      </c>
      <c r="D1733" t="b">
        <f>IFERROR(VLOOKUP(B1733,PatData!$A$2:$A$2060,1,),"")&lt;&gt;""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993</v>
      </c>
      <c r="B1734" t="s">
        <v>2535</v>
      </c>
      <c r="D1734" t="b">
        <f>IFERROR(VLOOKUP(B1734,PatData!$A$2:$A$2060,1,),"")&lt;&gt;""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994</v>
      </c>
      <c r="B1735" t="s">
        <v>2536</v>
      </c>
      <c r="D1735" t="b">
        <f>IFERROR(VLOOKUP(B1735,PatData!$A$2:$A$2060,1,),"")&lt;&gt;""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995</v>
      </c>
      <c r="B1736" t="s">
        <v>2537</v>
      </c>
      <c r="D1736" t="b">
        <f>IFERROR(VLOOKUP(B1736,PatData!$A$2:$A$2060,1,),"")&lt;&gt;""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996</v>
      </c>
      <c r="B1737" t="s">
        <v>2538</v>
      </c>
      <c r="D1737" t="b">
        <f>IFERROR(VLOOKUP(B1737,PatData!$A$2:$A$2060,1,),"")&lt;&gt;""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997</v>
      </c>
      <c r="B1738" t="s">
        <v>2539</v>
      </c>
      <c r="D1738" t="b">
        <f>IFERROR(VLOOKUP(B1738,PatData!$A$2:$A$2060,1,),"")&lt;&gt;""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998</v>
      </c>
      <c r="B1739" t="s">
        <v>2540</v>
      </c>
      <c r="D1739" t="b">
        <f>IFERROR(VLOOKUP(B1739,PatData!$A$2:$A$2060,1,),"")&lt;&gt;""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999</v>
      </c>
      <c r="B1740" t="s">
        <v>2541</v>
      </c>
      <c r="D1740" t="b">
        <f>IFERROR(VLOOKUP(B1740,PatData!$A$2:$A$2060,1,),"")&lt;&gt;""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1000</v>
      </c>
      <c r="B1741" t="s">
        <v>2542</v>
      </c>
      <c r="D1741" t="b">
        <f>IFERROR(VLOOKUP(B1741,PatData!$A$2:$A$2060,1,),"")&lt;&gt;""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1001</v>
      </c>
      <c r="B1742" t="s">
        <v>2543</v>
      </c>
      <c r="D1742" t="b">
        <f>IFERROR(VLOOKUP(B1742,PatData!$A$2:$A$2060,1,),"")&lt;&gt;""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1002</v>
      </c>
      <c r="B1743" t="s">
        <v>2544</v>
      </c>
      <c r="D1743" t="b">
        <f>IFERROR(VLOOKUP(B1743,PatData!$A$2:$A$2060,1,),"")&lt;&gt;""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1003</v>
      </c>
      <c r="B1744" t="s">
        <v>2545</v>
      </c>
      <c r="D1744" t="b">
        <f>IFERROR(VLOOKUP(B1744,PatData!$A$2:$A$2060,1,),"")&lt;&gt;""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1004</v>
      </c>
      <c r="B1745" t="s">
        <v>2546</v>
      </c>
      <c r="D1745" t="b">
        <f>IFERROR(VLOOKUP(B1745,PatData!$A$2:$A$2060,1,),"")&lt;&gt;""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1005</v>
      </c>
      <c r="B1746" t="s">
        <v>2547</v>
      </c>
      <c r="D1746" t="b">
        <f>IFERROR(VLOOKUP(B1746,PatData!$A$2:$A$2060,1,),"")&lt;&gt;""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1006</v>
      </c>
      <c r="B1747" t="s">
        <v>2548</v>
      </c>
      <c r="D1747" t="b">
        <f>IFERROR(VLOOKUP(B1747,PatData!$A$2:$A$2060,1,),"")&lt;&gt;""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1007</v>
      </c>
      <c r="B1748" t="s">
        <v>2549</v>
      </c>
      <c r="D1748" t="b">
        <f>IFERROR(VLOOKUP(B1748,PatData!$A$2:$A$2060,1,),"")&lt;&gt;""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1008</v>
      </c>
      <c r="B1749" t="s">
        <v>2550</v>
      </c>
      <c r="D1749" t="b">
        <f>IFERROR(VLOOKUP(B1749,PatData!$A$2:$A$2060,1,),"")&lt;&gt;""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1009</v>
      </c>
      <c r="B1750" t="s">
        <v>2551</v>
      </c>
      <c r="D1750" t="b">
        <f>IFERROR(VLOOKUP(B1750,PatData!$A$2:$A$2060,1,),"")&lt;&gt;""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1010</v>
      </c>
      <c r="B1751" t="s">
        <v>2552</v>
      </c>
      <c r="D1751" t="b">
        <f>IFERROR(VLOOKUP(B1751,PatData!$A$2:$A$2060,1,),"")&lt;&gt;""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1011</v>
      </c>
      <c r="B1752" t="s">
        <v>2553</v>
      </c>
      <c r="D1752" t="b">
        <f>IFERROR(VLOOKUP(B1752,PatData!$A$2:$A$2060,1,),"")&lt;&gt;""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1012</v>
      </c>
      <c r="B1753" t="s">
        <v>2554</v>
      </c>
      <c r="D1753" t="b">
        <f>IFERROR(VLOOKUP(B1753,PatData!$A$2:$A$2060,1,),"")&lt;&gt;""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1013</v>
      </c>
      <c r="B1754" t="s">
        <v>2555</v>
      </c>
      <c r="D1754" t="b">
        <f>IFERROR(VLOOKUP(B1754,PatData!$A$2:$A$2060,1,),"")&lt;&gt;""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1014</v>
      </c>
      <c r="B1755" t="s">
        <v>2556</v>
      </c>
      <c r="D1755" t="b">
        <f>IFERROR(VLOOKUP(B1755,PatData!$A$2:$A$2060,1,),"")&lt;&gt;""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1015</v>
      </c>
      <c r="B1756" t="s">
        <v>2557</v>
      </c>
      <c r="D1756" t="b">
        <f>IFERROR(VLOOKUP(B1756,PatData!$A$2:$A$2060,1,),"")&lt;&gt;""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1016</v>
      </c>
      <c r="B1757" t="s">
        <v>2558</v>
      </c>
      <c r="D1757" t="b">
        <f>IFERROR(VLOOKUP(B1757,PatData!$A$2:$A$2060,1,),"")&lt;&gt;""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1017</v>
      </c>
      <c r="B1758" t="s">
        <v>2559</v>
      </c>
      <c r="D1758" t="b">
        <f>IFERROR(VLOOKUP(B1758,PatData!$A$2:$A$2060,1,),"")&lt;&gt;""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1018</v>
      </c>
      <c r="B1759" t="s">
        <v>2560</v>
      </c>
      <c r="D1759" t="b">
        <f>IFERROR(VLOOKUP(B1759,PatData!$A$2:$A$2060,1,),"")&lt;&gt;""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1019</v>
      </c>
      <c r="B1760" t="s">
        <v>2561</v>
      </c>
      <c r="D1760" t="b">
        <f>IFERROR(VLOOKUP(B1760,PatData!$A$2:$A$2060,1,),"")&lt;&gt;""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1020</v>
      </c>
      <c r="B1761" t="s">
        <v>2562</v>
      </c>
      <c r="D1761" t="b">
        <f>IFERROR(VLOOKUP(B1761,PatData!$A$2:$A$2060,1,),"")&lt;&gt;""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1021</v>
      </c>
      <c r="B1762" t="s">
        <v>2563</v>
      </c>
      <c r="D1762" t="b">
        <f>IFERROR(VLOOKUP(B1762,PatData!$A$2:$A$2060,1,),"")&lt;&gt;""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1022</v>
      </c>
      <c r="B1763" t="s">
        <v>2564</v>
      </c>
      <c r="D1763" t="b">
        <f>IFERROR(VLOOKUP(B1763,PatData!$A$2:$A$2060,1,),"")&lt;&gt;""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1023</v>
      </c>
      <c r="B1764" t="s">
        <v>2565</v>
      </c>
      <c r="D1764" t="b">
        <f>IFERROR(VLOOKUP(B1764,PatData!$A$2:$A$2060,1,),"")&lt;&gt;""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1024</v>
      </c>
      <c r="B1765" t="s">
        <v>2566</v>
      </c>
      <c r="D1765" t="b">
        <f>IFERROR(VLOOKUP(B1765,PatData!$A$2:$A$2060,1,),"")&lt;&gt;""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1025</v>
      </c>
      <c r="B1766" t="s">
        <v>2567</v>
      </c>
      <c r="D1766" t="b">
        <f>IFERROR(VLOOKUP(B1766,PatData!$A$2:$A$2060,1,),"")&lt;&gt;""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1026</v>
      </c>
      <c r="B1767" t="s">
        <v>2568</v>
      </c>
      <c r="D1767" t="b">
        <f>IFERROR(VLOOKUP(B1767,PatData!$A$2:$A$2060,1,),"")&lt;&gt;""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1027</v>
      </c>
      <c r="B1768" t="s">
        <v>2569</v>
      </c>
      <c r="D1768" t="b">
        <f>IFERROR(VLOOKUP(B1768,PatData!$A$2:$A$2060,1,),"")&lt;&gt;""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1028</v>
      </c>
      <c r="B1769" t="s">
        <v>2570</v>
      </c>
      <c r="D1769" t="b">
        <f>IFERROR(VLOOKUP(B1769,PatData!$A$2:$A$2060,1,),"")&lt;&gt;""</f>
        <v>1</v>
      </c>
      <c r="E1769" t="b">
        <v>1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1029</v>
      </c>
      <c r="B1770" t="s">
        <v>2571</v>
      </c>
      <c r="D1770" t="b">
        <f>IFERROR(VLOOKUP(B1770,PatData!$A$2:$A$2060,1,),"")&lt;&gt;""</f>
        <v>1</v>
      </c>
      <c r="E1770" t="b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1030</v>
      </c>
      <c r="B1771" t="s">
        <v>2572</v>
      </c>
      <c r="D1771" t="b">
        <f>IFERROR(VLOOKUP(B1771,PatData!$A$2:$A$2060,1,),"")&lt;&gt;""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1031</v>
      </c>
      <c r="B1772" t="s">
        <v>2573</v>
      </c>
      <c r="D1772" t="b">
        <f>IFERROR(VLOOKUP(B1772,PatData!$A$2:$A$2060,1,),"")&lt;&gt;""</f>
        <v>1</v>
      </c>
      <c r="E1772" t="b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1032</v>
      </c>
      <c r="B1773" t="s">
        <v>2574</v>
      </c>
      <c r="D1773" t="b">
        <f>IFERROR(VLOOKUP(B1773,PatData!$A$2:$A$2060,1,),"")&lt;&gt;""</f>
        <v>1</v>
      </c>
      <c r="E1773" t="b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1033</v>
      </c>
      <c r="B1774" t="s">
        <v>2575</v>
      </c>
      <c r="D1774" t="b">
        <f>IFERROR(VLOOKUP(B1774,PatData!$A$2:$A$2060,1,),"")&lt;&gt;""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1034</v>
      </c>
      <c r="B1775" t="s">
        <v>2576</v>
      </c>
      <c r="D1775" t="b">
        <f>IFERROR(VLOOKUP(B1775,PatData!$A$2:$A$2060,1,),"")&lt;&gt;""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1035</v>
      </c>
      <c r="B1776" t="s">
        <v>2577</v>
      </c>
      <c r="D1776" t="b">
        <f>IFERROR(VLOOKUP(B1776,PatData!$A$2:$A$2060,1,),"")&lt;&gt;""</f>
        <v>1</v>
      </c>
      <c r="E1776" t="b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1036</v>
      </c>
      <c r="B1777" t="s">
        <v>2578</v>
      </c>
      <c r="D1777" t="b">
        <f>IFERROR(VLOOKUP(B1777,PatData!$A$2:$A$2060,1,),"")&lt;&gt;""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1037</v>
      </c>
      <c r="B1778" t="s">
        <v>2579</v>
      </c>
      <c r="D1778" t="b">
        <f>IFERROR(VLOOKUP(B1778,PatData!$A$2:$A$2060,1,),"")&lt;&gt;""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1038</v>
      </c>
      <c r="B1779" t="s">
        <v>2580</v>
      </c>
      <c r="D1779" t="b">
        <f>IFERROR(VLOOKUP(B1779,PatData!$A$2:$A$2060,1,),"")&lt;&gt;""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1039</v>
      </c>
      <c r="B1780" t="s">
        <v>2581</v>
      </c>
      <c r="D1780" t="b">
        <f>IFERROR(VLOOKUP(B1780,PatData!$A$2:$A$2060,1,),"")&lt;&gt;""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1040</v>
      </c>
      <c r="B1781" t="s">
        <v>2582</v>
      </c>
      <c r="D1781" t="b">
        <f>IFERROR(VLOOKUP(B1781,PatData!$A$2:$A$2060,1,),"")&lt;&gt;""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1041</v>
      </c>
      <c r="B1782" t="s">
        <v>2583</v>
      </c>
      <c r="D1782" t="b">
        <f>IFERROR(VLOOKUP(B1782,PatData!$A$2:$A$2060,1,),"")&lt;&gt;""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1042</v>
      </c>
      <c r="B1783" t="s">
        <v>2584</v>
      </c>
      <c r="D1783" t="b">
        <f>IFERROR(VLOOKUP(B1783,PatData!$A$2:$A$2060,1,),"")&lt;&gt;""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1043</v>
      </c>
      <c r="B1784" t="s">
        <v>2585</v>
      </c>
      <c r="D1784" t="b">
        <f>IFERROR(VLOOKUP(B1784,PatData!$A$2:$A$2060,1,),"")&lt;&gt;""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1044</v>
      </c>
      <c r="B1785" t="s">
        <v>2586</v>
      </c>
      <c r="D1785" t="b">
        <f>IFERROR(VLOOKUP(B1785,PatData!$A$2:$A$2060,1,),"")&lt;&gt;""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1045</v>
      </c>
      <c r="B1786" t="s">
        <v>2587</v>
      </c>
      <c r="D1786" t="b">
        <f>IFERROR(VLOOKUP(B1786,PatData!$A$2:$A$2060,1,),"")&lt;&gt;""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1046</v>
      </c>
      <c r="B1787" t="s">
        <v>2588</v>
      </c>
      <c r="D1787" t="b">
        <f>IFERROR(VLOOKUP(B1787,PatData!$A$2:$A$2060,1,),"")&lt;&gt;""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1047</v>
      </c>
      <c r="B1788" t="s">
        <v>2589</v>
      </c>
      <c r="D1788" t="b">
        <f>IFERROR(VLOOKUP(B1788,PatData!$A$2:$A$2060,1,),"")&lt;&gt;""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1048</v>
      </c>
      <c r="B1789" t="s">
        <v>2590</v>
      </c>
      <c r="D1789" t="b">
        <f>IFERROR(VLOOKUP(B1789,PatData!$A$2:$A$2060,1,),"")&lt;&gt;""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1049</v>
      </c>
      <c r="B1790" t="s">
        <v>2591</v>
      </c>
      <c r="D1790" t="b">
        <f>IFERROR(VLOOKUP(B1790,PatData!$A$2:$A$2060,1,),"")&lt;&gt;""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1050</v>
      </c>
      <c r="B1791" t="s">
        <v>2592</v>
      </c>
      <c r="D1791" t="b">
        <f>IFERROR(VLOOKUP(B1791,PatData!$A$2:$A$2060,1,),"")&lt;&gt;""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1051</v>
      </c>
      <c r="B1792" t="s">
        <v>2593</v>
      </c>
      <c r="D1792" t="b">
        <f>IFERROR(VLOOKUP(B1792,PatData!$A$2:$A$2060,1,),"")&lt;&gt;""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1052</v>
      </c>
      <c r="B1793" t="s">
        <v>2594</v>
      </c>
      <c r="D1793" t="b">
        <f>IFERROR(VLOOKUP(B1793,PatData!$A$2:$A$2060,1,),"")&lt;&gt;""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1053</v>
      </c>
      <c r="B1794" t="s">
        <v>2595</v>
      </c>
      <c r="D1794" t="b">
        <f>IFERROR(VLOOKUP(B1794,PatData!$A$2:$A$2060,1,),"")&lt;&gt;""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1054</v>
      </c>
      <c r="B1795" t="s">
        <v>2596</v>
      </c>
      <c r="D1795" t="b">
        <f>IFERROR(VLOOKUP(B1795,PatData!$A$2:$A$2060,1,),"")&lt;&gt;""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1055</v>
      </c>
      <c r="B1796" t="s">
        <v>2597</v>
      </c>
      <c r="D1796" t="b">
        <f>IFERROR(VLOOKUP(B1796,PatData!$A$2:$A$2060,1,),"")&lt;&gt;""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1056</v>
      </c>
      <c r="B1797" t="s">
        <v>2598</v>
      </c>
      <c r="D1797" t="b">
        <f>IFERROR(VLOOKUP(B1797,PatData!$A$2:$A$2060,1,),"")&lt;&gt;""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1057</v>
      </c>
      <c r="B1798" t="s">
        <v>2599</v>
      </c>
      <c r="D1798" t="b">
        <f>IFERROR(VLOOKUP(B1798,PatData!$A$2:$A$2060,1,),"")&lt;&gt;""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1058</v>
      </c>
      <c r="B1799" t="s">
        <v>2600</v>
      </c>
      <c r="D1799" t="b">
        <f>IFERROR(VLOOKUP(B1799,PatData!$A$2:$A$2060,1,),"")&lt;&gt;""</f>
        <v>1</v>
      </c>
      <c r="E1799" t="b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4792</v>
      </c>
      <c r="B1800" t="s">
        <v>2601</v>
      </c>
      <c r="D1800" t="b">
        <f>IFERROR(VLOOKUP(B1800,PatData!$A$2:$A$2060,1,),"")&lt;&gt;""</f>
        <v>1</v>
      </c>
      <c r="E1800"/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1059</v>
      </c>
      <c r="B1801" t="s">
        <v>2602</v>
      </c>
      <c r="D1801" t="b">
        <f>IFERROR(VLOOKUP(B1801,PatData!$A$2:$A$2060,1,),"")&lt;&gt;""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1060</v>
      </c>
      <c r="B1802" t="s">
        <v>2603</v>
      </c>
      <c r="D1802" t="b">
        <f>IFERROR(VLOOKUP(B1802,PatData!$A$2:$A$2060,1,),"")&lt;&gt;""</f>
        <v>1</v>
      </c>
      <c r="E1802" t="b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1061</v>
      </c>
      <c r="B1803" t="s">
        <v>2604</v>
      </c>
      <c r="D1803" t="b">
        <f>IFERROR(VLOOKUP(B1803,PatData!$A$2:$A$2060,1,),"")&lt;&gt;""</f>
        <v>1</v>
      </c>
      <c r="E1803" t="b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1062</v>
      </c>
      <c r="B1804" t="s">
        <v>2605</v>
      </c>
      <c r="D1804" t="b">
        <f>IFERROR(VLOOKUP(B1804,PatData!$A$2:$A$2060,1,),"")&lt;&gt;""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1063</v>
      </c>
      <c r="B1805" t="s">
        <v>2606</v>
      </c>
      <c r="D1805" t="b">
        <f>IFERROR(VLOOKUP(B1805,PatData!$A$2:$A$2060,1,),"")&lt;&gt;""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1064</v>
      </c>
      <c r="B1806" t="s">
        <v>2607</v>
      </c>
      <c r="D1806" t="b">
        <f>IFERROR(VLOOKUP(B1806,PatData!$A$2:$A$2060,1,),"")&lt;&gt;""</f>
        <v>1</v>
      </c>
      <c r="E1806" t="b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1065</v>
      </c>
      <c r="B1807" t="s">
        <v>2608</v>
      </c>
      <c r="D1807" t="b">
        <f>IFERROR(VLOOKUP(B1807,PatData!$A$2:$A$2060,1,),"")&lt;&gt;""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1066</v>
      </c>
      <c r="B1808" t="s">
        <v>2609</v>
      </c>
      <c r="D1808" t="b">
        <f>IFERROR(VLOOKUP(B1808,PatData!$A$2:$A$2060,1,),"")&lt;&gt;""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1067</v>
      </c>
      <c r="B1809" t="s">
        <v>2610</v>
      </c>
      <c r="D1809" t="b">
        <f>IFERROR(VLOOKUP(B1809,PatData!$A$2:$A$2060,1,),"")&lt;&gt;""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1068</v>
      </c>
      <c r="B1810" t="s">
        <v>2611</v>
      </c>
      <c r="D1810" t="b">
        <f>IFERROR(VLOOKUP(B1810,PatData!$A$2:$A$2060,1,),"")&lt;&gt;""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1069</v>
      </c>
      <c r="B1811" t="s">
        <v>2612</v>
      </c>
      <c r="D1811" t="b">
        <f>IFERROR(VLOOKUP(B1811,PatData!$A$2:$A$2060,1,),"")&lt;&gt;""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1070</v>
      </c>
      <c r="B1812" t="s">
        <v>2613</v>
      </c>
      <c r="D1812" t="b">
        <f>IFERROR(VLOOKUP(B1812,PatData!$A$2:$A$2060,1,),"")&lt;&gt;""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1071</v>
      </c>
      <c r="B1813" t="s">
        <v>2614</v>
      </c>
      <c r="D1813" t="b">
        <f>IFERROR(VLOOKUP(B1813,PatData!$A$2:$A$2060,1,),"")&lt;&gt;""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1072</v>
      </c>
      <c r="B1814" t="s">
        <v>2615</v>
      </c>
      <c r="D1814" t="b">
        <f>IFERROR(VLOOKUP(B1814,PatData!$A$2:$A$2060,1,),"")&lt;&gt;""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1073</v>
      </c>
      <c r="B1815" t="s">
        <v>2616</v>
      </c>
      <c r="D1815" t="b">
        <f>IFERROR(VLOOKUP(B1815,PatData!$A$2:$A$2060,1,),"")&lt;&gt;""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1074</v>
      </c>
      <c r="B1816" t="s">
        <v>2617</v>
      </c>
      <c r="D1816" t="b">
        <f>IFERROR(VLOOKUP(B1816,PatData!$A$2:$A$2060,1,),"")&lt;&gt;""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1075</v>
      </c>
      <c r="B1817" t="s">
        <v>2618</v>
      </c>
      <c r="D1817" t="b">
        <f>IFERROR(VLOOKUP(B1817,PatData!$A$2:$A$2060,1,),"")&lt;&gt;""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1076</v>
      </c>
      <c r="B1818" t="s">
        <v>2619</v>
      </c>
      <c r="D1818" t="b">
        <f>IFERROR(VLOOKUP(B1818,PatData!$A$2:$A$2060,1,),"")&lt;&gt;""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1077</v>
      </c>
      <c r="B1819" t="s">
        <v>2620</v>
      </c>
      <c r="D1819" t="b">
        <f>IFERROR(VLOOKUP(B1819,PatData!$A$2:$A$2060,1,),"")&lt;&gt;""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1078</v>
      </c>
      <c r="B1820" t="s">
        <v>2621</v>
      </c>
      <c r="D1820" t="b">
        <f>IFERROR(VLOOKUP(B1820,PatData!$A$2:$A$2060,1,),"")&lt;&gt;""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1079</v>
      </c>
      <c r="B1821" t="s">
        <v>2622</v>
      </c>
      <c r="D1821" t="b">
        <f>IFERROR(VLOOKUP(B1821,PatData!$A$2:$A$2060,1,),"")&lt;&gt;""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1080</v>
      </c>
      <c r="B1822" t="s">
        <v>2623</v>
      </c>
      <c r="D1822" t="b">
        <f>IFERROR(VLOOKUP(B1822,PatData!$A$2:$A$2060,1,),"")&lt;&gt;""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1081</v>
      </c>
      <c r="B1823" t="s">
        <v>2624</v>
      </c>
      <c r="D1823" t="b">
        <f>IFERROR(VLOOKUP(B1823,PatData!$A$2:$A$2060,1,),"")&lt;&gt;""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1082</v>
      </c>
      <c r="B1824" t="s">
        <v>2625</v>
      </c>
      <c r="D1824" t="b">
        <f>IFERROR(VLOOKUP(B1824,PatData!$A$2:$A$2060,1,),"")&lt;&gt;""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1083</v>
      </c>
      <c r="B1825" t="s">
        <v>2626</v>
      </c>
      <c r="D1825" t="b">
        <f>IFERROR(VLOOKUP(B1825,PatData!$A$2:$A$2060,1,),"")&lt;&gt;""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1084</v>
      </c>
      <c r="B1826" t="s">
        <v>2627</v>
      </c>
      <c r="D1826" t="b">
        <f>IFERROR(VLOOKUP(B1826,PatData!$A$2:$A$2060,1,),"")&lt;&gt;""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1085</v>
      </c>
      <c r="B1827" t="s">
        <v>2628</v>
      </c>
      <c r="D1827" t="b">
        <f>IFERROR(VLOOKUP(B1827,PatData!$A$2:$A$2060,1,),"")&lt;&gt;""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1086</v>
      </c>
      <c r="B1828" t="s">
        <v>2629</v>
      </c>
      <c r="D1828" t="b">
        <f>IFERROR(VLOOKUP(B1828,PatData!$A$2:$A$2060,1,),"")&lt;&gt;""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1087</v>
      </c>
      <c r="B1829" t="s">
        <v>2630</v>
      </c>
      <c r="D1829" t="b">
        <f>IFERROR(VLOOKUP(B1829,PatData!$A$2:$A$2060,1,),"")&lt;&gt;""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1088</v>
      </c>
      <c r="B1830" t="s">
        <v>2631</v>
      </c>
      <c r="D1830" t="b">
        <f>IFERROR(VLOOKUP(B1830,PatData!$A$2:$A$2060,1,),"")&lt;&gt;""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1089</v>
      </c>
      <c r="B1831" t="s">
        <v>2632</v>
      </c>
      <c r="D1831" t="b">
        <f>IFERROR(VLOOKUP(B1831,PatData!$A$2:$A$2060,1,),"")&lt;&gt;""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1090</v>
      </c>
      <c r="B1832" t="s">
        <v>2633</v>
      </c>
      <c r="D1832" t="b">
        <f>IFERROR(VLOOKUP(B1832,PatData!$A$2:$A$2060,1,),"")&lt;&gt;""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928</v>
      </c>
      <c r="B1833" t="s">
        <v>4697</v>
      </c>
      <c r="D1833" t="b">
        <f>IFERROR(VLOOKUP(B1833,PatData!$A$2:$A$2060,1,),"")&lt;&gt;""</f>
        <v>1</v>
      </c>
      <c r="E1833">
        <v>3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929</v>
      </c>
      <c r="B1834" t="s">
        <v>4698</v>
      </c>
      <c r="D1834" t="b">
        <f>IFERROR(VLOOKUP(B1834,PatData!$A$2:$A$2060,1,),"")&lt;&gt;""</f>
        <v>1</v>
      </c>
      <c r="E1834">
        <v>6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930</v>
      </c>
      <c r="B1835" t="s">
        <v>4699</v>
      </c>
      <c r="D1835" t="b">
        <f>IFERROR(VLOOKUP(B1835,PatData!$A$2:$A$2060,1,),"")&lt;&gt;""</f>
        <v>1</v>
      </c>
      <c r="E1835">
        <v>1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931</v>
      </c>
      <c r="B1836" t="s">
        <v>4700</v>
      </c>
      <c r="D1836" t="b">
        <f>IFERROR(VLOOKUP(B1836,PatData!$A$2:$A$2060,1,),"")&lt;&gt;""</f>
        <v>1</v>
      </c>
      <c r="E1836">
        <v>1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932</v>
      </c>
      <c r="B1837" t="s">
        <v>4701</v>
      </c>
      <c r="D1837" t="b">
        <f>IFERROR(VLOOKUP(B1837,PatData!$A$2:$A$2060,1,),"")&lt;&gt;""</f>
        <v>1</v>
      </c>
      <c r="E1837">
        <v>1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933</v>
      </c>
      <c r="B1838" t="s">
        <v>4702</v>
      </c>
      <c r="D1838" t="b">
        <f>IFERROR(VLOOKUP(B1838,PatData!$A$2:$A$2060,1,),"")&lt;&gt;""</f>
        <v>1</v>
      </c>
      <c r="E1838">
        <v>1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3503</v>
      </c>
      <c r="B1839" t="s">
        <v>4703</v>
      </c>
      <c r="D1839" t="b">
        <f>IFERROR(VLOOKUP(B1839,PatData!$A$2:$A$2060,1,),"")&lt;&gt;""</f>
        <v>1</v>
      </c>
      <c r="E1839"/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4135</v>
      </c>
      <c r="B1840" t="s">
        <v>2634</v>
      </c>
      <c r="D1840" t="b">
        <f>IFERROR(VLOOKUP(B1840,PatData!$A$2:$A$2060,1,),"")&lt;&gt;""</f>
        <v>1</v>
      </c>
      <c r="E1840">
        <v>8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4136</v>
      </c>
      <c r="B1841" t="s">
        <v>2635</v>
      </c>
      <c r="D1841" t="b">
        <f>IFERROR(VLOOKUP(B1841,PatData!$A$2:$A$2060,1,),"")&lt;&gt;""</f>
        <v>1</v>
      </c>
      <c r="E1841">
        <v>24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4137</v>
      </c>
      <c r="B1842" t="s">
        <v>2636</v>
      </c>
      <c r="D1842" t="b">
        <f>IFERROR(VLOOKUP(B1842,PatData!$A$2:$A$2060,1,),"")&lt;&gt;""</f>
        <v>1</v>
      </c>
      <c r="E1842">
        <v>22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4138</v>
      </c>
      <c r="B1843" t="s">
        <v>2637</v>
      </c>
      <c r="D1843" t="b">
        <f>IFERROR(VLOOKUP(B1843,PatData!$A$2:$A$2060,1,),"")&lt;&gt;""</f>
        <v>1</v>
      </c>
      <c r="E1843">
        <v>1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4139</v>
      </c>
      <c r="B1844" t="s">
        <v>2638</v>
      </c>
      <c r="D1844" t="b">
        <f>IFERROR(VLOOKUP(B1844,PatData!$A$2:$A$2060,1,),"")&lt;&gt;""</f>
        <v>1</v>
      </c>
      <c r="E1844">
        <v>1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4140</v>
      </c>
      <c r="B1845" t="s">
        <v>2639</v>
      </c>
      <c r="D1845" t="b">
        <f>IFERROR(VLOOKUP(B1845,PatData!$A$2:$A$2060,1,),"")&lt;&gt;""</f>
        <v>1</v>
      </c>
      <c r="E1845">
        <v>1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4141</v>
      </c>
      <c r="B1846" t="s">
        <v>2640</v>
      </c>
      <c r="D1846" t="b">
        <f>IFERROR(VLOOKUP(B1846,PatData!$A$2:$A$2060,1,),"")&lt;&gt;""</f>
        <v>1</v>
      </c>
      <c r="E1846">
        <v>1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4142</v>
      </c>
      <c r="B1847" t="s">
        <v>2641</v>
      </c>
      <c r="D1847" t="b">
        <f>IFERROR(VLOOKUP(B1847,PatData!$A$2:$A$2060,1,),"")&lt;&gt;""</f>
        <v>1</v>
      </c>
      <c r="E1847">
        <v>1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4143</v>
      </c>
      <c r="B1848" t="s">
        <v>2642</v>
      </c>
      <c r="D1848" t="b">
        <f>IFERROR(VLOOKUP(B1848,PatData!$A$2:$A$2060,1,),"")&lt;&gt;""</f>
        <v>1</v>
      </c>
      <c r="E1848">
        <v>1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4144</v>
      </c>
      <c r="B1849" t="s">
        <v>2643</v>
      </c>
      <c r="D1849" t="b">
        <f>IFERROR(VLOOKUP(B1849,PatData!$A$2:$A$2060,1,),"")&lt;&gt;""</f>
        <v>1</v>
      </c>
      <c r="E1849">
        <v>1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4145</v>
      </c>
      <c r="B1850" t="s">
        <v>2644</v>
      </c>
      <c r="D1850" t="b">
        <f>IFERROR(VLOOKUP(B1850,PatData!$A$2:$A$2060,1,),"")&lt;&gt;""</f>
        <v>1</v>
      </c>
      <c r="E1850">
        <v>1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4146</v>
      </c>
      <c r="B1851" t="s">
        <v>2645</v>
      </c>
      <c r="D1851" t="b">
        <f>IFERROR(VLOOKUP(B1851,PatData!$A$2:$A$2060,1,),"")&lt;&gt;""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4147</v>
      </c>
      <c r="B1852" t="s">
        <v>2646</v>
      </c>
      <c r="D1852" t="b">
        <f>IFERROR(VLOOKUP(B1852,PatData!$A$2:$A$2060,1,),"")&lt;&gt;""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4148</v>
      </c>
      <c r="B1853" t="s">
        <v>2647</v>
      </c>
      <c r="D1853" t="b">
        <f>IFERROR(VLOOKUP(B1853,PatData!$A$2:$A$2060,1,),"")&lt;&gt;""</f>
        <v>1</v>
      </c>
      <c r="E1853">
        <v>1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4149</v>
      </c>
      <c r="B1854" t="s">
        <v>2648</v>
      </c>
      <c r="D1854" t="b">
        <f>IFERROR(VLOOKUP(B1854,PatData!$A$2:$A$2060,1,),"")&lt;&gt;""</f>
        <v>1</v>
      </c>
      <c r="E1854">
        <v>1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4150</v>
      </c>
      <c r="B1855" t="s">
        <v>3252</v>
      </c>
      <c r="D1855" t="b">
        <f>IFERROR(VLOOKUP(B1855,PatData!$A$2:$A$2060,1,),"")&lt;&gt;""</f>
        <v>1</v>
      </c>
      <c r="E1855"/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4151</v>
      </c>
      <c r="B1856" t="s">
        <v>3253</v>
      </c>
      <c r="D1856" t="b">
        <f>IFERROR(VLOOKUP(B1856,PatData!$A$2:$A$2060,1,),"")&lt;&gt;""</f>
        <v>1</v>
      </c>
      <c r="E1856"/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4152</v>
      </c>
      <c r="B1857" t="s">
        <v>3254</v>
      </c>
      <c r="D1857" t="b">
        <f>IFERROR(VLOOKUP(B1857,PatData!$A$2:$A$2060,1,),"")&lt;&gt;""</f>
        <v>1</v>
      </c>
      <c r="E1857"/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4153</v>
      </c>
      <c r="B1858" t="s">
        <v>3255</v>
      </c>
      <c r="D1858" t="b">
        <f>IFERROR(VLOOKUP(B1858,PatData!$A$2:$A$2060,1,),"")&lt;&gt;""</f>
        <v>1</v>
      </c>
      <c r="E1858"/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4154</v>
      </c>
      <c r="B1859" t="s">
        <v>3256</v>
      </c>
      <c r="D1859" t="b">
        <f>IFERROR(VLOOKUP(B1859,PatData!$A$2:$A$2060,1,),"")&lt;&gt;""</f>
        <v>1</v>
      </c>
      <c r="E1859"/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4155</v>
      </c>
      <c r="B1860" t="s">
        <v>2649</v>
      </c>
      <c r="D1860" t="b">
        <f>IFERROR(VLOOKUP(B1860,PatData!$A$2:$A$2060,1,),"")&lt;&gt;""</f>
        <v>1</v>
      </c>
      <c r="E1860">
        <v>2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4156</v>
      </c>
      <c r="B1861" t="s">
        <v>2650</v>
      </c>
      <c r="D1861" t="b">
        <f>IFERROR(VLOOKUP(B1861,PatData!$A$2:$A$2060,1,),"")&lt;&gt;""</f>
        <v>1</v>
      </c>
      <c r="E1861">
        <v>2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4157</v>
      </c>
      <c r="B1862" t="s">
        <v>2651</v>
      </c>
      <c r="D1862" t="b">
        <f>IFERROR(VLOOKUP(B1862,PatData!$A$2:$A$2060,1,),"")&lt;&gt;""</f>
        <v>1</v>
      </c>
      <c r="E1862">
        <v>2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4158</v>
      </c>
      <c r="B1863" t="s">
        <v>2652</v>
      </c>
      <c r="D1863" t="b">
        <f>IFERROR(VLOOKUP(B1863,PatData!$A$2:$A$2060,1,),"")&lt;&gt;""</f>
        <v>1</v>
      </c>
      <c r="E1863">
        <v>1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4159</v>
      </c>
      <c r="B1864" t="s">
        <v>2653</v>
      </c>
      <c r="D1864" t="b">
        <f>IFERROR(VLOOKUP(B1864,PatData!$A$2:$A$2060,1,),"")&lt;&gt;""</f>
        <v>1</v>
      </c>
      <c r="E1864">
        <v>1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4160</v>
      </c>
      <c r="B1865" t="s">
        <v>2654</v>
      </c>
      <c r="D1865" t="b">
        <f>IFERROR(VLOOKUP(B1865,PatData!$A$2:$A$2060,1,),"")&lt;&gt;""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4161</v>
      </c>
      <c r="B1866" t="s">
        <v>2655</v>
      </c>
      <c r="D1866" t="b">
        <f>IFERROR(VLOOKUP(B1866,PatData!$A$2:$A$2060,1,),"")&lt;&gt;""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4162</v>
      </c>
      <c r="B1867" t="s">
        <v>2656</v>
      </c>
      <c r="D1867" t="b">
        <f>IFERROR(VLOOKUP(B1867,PatData!$A$2:$A$2060,1,),"")&lt;&gt;""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4163</v>
      </c>
      <c r="B1868" t="s">
        <v>2657</v>
      </c>
      <c r="D1868" t="b">
        <f>IFERROR(VLOOKUP(B1868,PatData!$A$2:$A$2060,1,),"")&lt;&gt;""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4164</v>
      </c>
      <c r="B1869" t="s">
        <v>2658</v>
      </c>
      <c r="D1869" t="b">
        <f>IFERROR(VLOOKUP(B1869,PatData!$A$2:$A$2060,1,),"")&lt;&gt;""</f>
        <v>1</v>
      </c>
      <c r="E1869">
        <v>1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4165</v>
      </c>
      <c r="B1870" t="s">
        <v>2659</v>
      </c>
      <c r="D1870" t="b">
        <f>IFERROR(VLOOKUP(B1870,PatData!$A$2:$A$2060,1,),"")&lt;&gt;""</f>
        <v>1</v>
      </c>
      <c r="E1870">
        <v>1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4166</v>
      </c>
      <c r="B1871" t="s">
        <v>2660</v>
      </c>
      <c r="D1871" t="b">
        <f>IFERROR(VLOOKUP(B1871,PatData!$A$2:$A$2060,1,),"")&lt;&gt;""</f>
        <v>1</v>
      </c>
      <c r="E1871">
        <v>1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4167</v>
      </c>
      <c r="B1872" t="s">
        <v>2661</v>
      </c>
      <c r="D1872" t="b">
        <f>IFERROR(VLOOKUP(B1872,PatData!$A$2:$A$2060,1,),"")&lt;&gt;""</f>
        <v>1</v>
      </c>
      <c r="E1872">
        <v>1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4168</v>
      </c>
      <c r="B1873" t="s">
        <v>2662</v>
      </c>
      <c r="D1873" t="b">
        <f>IFERROR(VLOOKUP(B1873,PatData!$A$2:$A$2060,1,),"")&lt;&gt;""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4169</v>
      </c>
      <c r="B1874" t="s">
        <v>2663</v>
      </c>
      <c r="D1874" t="b">
        <f>IFERROR(VLOOKUP(B1874,PatData!$A$2:$A$2060,1,),"")&lt;&gt;""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4170</v>
      </c>
      <c r="B1875" t="s">
        <v>3257</v>
      </c>
      <c r="D1875" t="b">
        <f>IFERROR(VLOOKUP(B1875,PatData!$A$2:$A$2060,1,),"")&lt;&gt;""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4171</v>
      </c>
      <c r="B1876" t="s">
        <v>3258</v>
      </c>
      <c r="D1876" t="b">
        <f>IFERROR(VLOOKUP(B1876,PatData!$A$2:$A$2060,1,),"")&lt;&gt;""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4172</v>
      </c>
      <c r="B1877" t="s">
        <v>3259</v>
      </c>
      <c r="D1877" t="b">
        <f>IFERROR(VLOOKUP(B1877,PatData!$A$2:$A$2060,1,),"")&lt;&gt;""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4173</v>
      </c>
      <c r="B1878" t="s">
        <v>3260</v>
      </c>
      <c r="D1878" t="b">
        <f>IFERROR(VLOOKUP(B1878,PatData!$A$2:$A$2060,1,),"")&lt;&gt;""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4174</v>
      </c>
      <c r="B1879" t="s">
        <v>3261</v>
      </c>
      <c r="D1879" t="b">
        <f>IFERROR(VLOOKUP(B1879,PatData!$A$2:$A$2060,1,),"")&lt;&gt;""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1091</v>
      </c>
      <c r="B1880" t="s">
        <v>2664</v>
      </c>
      <c r="D1880" t="b">
        <f>IFERROR(VLOOKUP(B1880,PatData!$A$2:$A$2060,1,),"")&lt;&gt;""</f>
        <v>1</v>
      </c>
      <c r="E1880">
        <v>0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1092</v>
      </c>
      <c r="B1881" t="s">
        <v>2665</v>
      </c>
      <c r="D1881" t="b">
        <f>IFERROR(VLOOKUP(B1881,PatData!$A$2:$A$2060,1,),"")&lt;&gt;""</f>
        <v>1</v>
      </c>
      <c r="E1881">
        <v>0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1093</v>
      </c>
      <c r="B1882" t="s">
        <v>2666</v>
      </c>
      <c r="D1882" t="b">
        <f>IFERROR(VLOOKUP(B1882,PatData!$A$2:$A$2060,1,),"")&lt;&gt;""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1094</v>
      </c>
      <c r="B1883" t="s">
        <v>2667</v>
      </c>
      <c r="D1883" t="b">
        <f>IFERROR(VLOOKUP(B1883,PatData!$A$2:$A$2060,1,),"")&lt;&gt;""</f>
        <v>1</v>
      </c>
      <c r="E1883">
        <v>0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1095</v>
      </c>
      <c r="B1884" t="s">
        <v>2668</v>
      </c>
      <c r="D1884" t="b">
        <f>IFERROR(VLOOKUP(B1884,PatData!$A$2:$A$2060,1,),"")&lt;&gt;""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1096</v>
      </c>
      <c r="B1885" t="s">
        <v>2669</v>
      </c>
      <c r="D1885" t="b">
        <f>IFERROR(VLOOKUP(B1885,PatData!$A$2:$A$2060,1,),"")&lt;&gt;""</f>
        <v>1</v>
      </c>
      <c r="E1885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1097</v>
      </c>
      <c r="B1886" t="s">
        <v>2670</v>
      </c>
      <c r="D1886" t="b">
        <f>IFERROR(VLOOKUP(B1886,PatData!$A$2:$A$2060,1,),"")&lt;&gt;""</f>
        <v>1</v>
      </c>
      <c r="E1886">
        <v>0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1098</v>
      </c>
      <c r="B1887" t="s">
        <v>2671</v>
      </c>
      <c r="D1887" t="b">
        <f>IFERROR(VLOOKUP(B1887,PatData!$A$2:$A$2060,1,),"")&lt;&gt;""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1099</v>
      </c>
      <c r="B1888" t="s">
        <v>2672</v>
      </c>
      <c r="D1888" t="b">
        <f>IFERROR(VLOOKUP(B1888,PatData!$A$2:$A$2060,1,),"")&lt;&gt;""</f>
        <v>1</v>
      </c>
      <c r="E1888">
        <v>0</v>
      </c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1100</v>
      </c>
      <c r="B1889" t="s">
        <v>2673</v>
      </c>
      <c r="D1889" t="b">
        <f>IFERROR(VLOOKUP(B1889,PatData!$A$2:$A$2060,1,),"")&lt;&gt;""</f>
        <v>1</v>
      </c>
      <c r="E1889">
        <v>0</v>
      </c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1101</v>
      </c>
      <c r="B1890" t="s">
        <v>2674</v>
      </c>
      <c r="D1890" t="b">
        <f>IFERROR(VLOOKUP(B1890,PatData!$A$2:$A$2060,1,),"")&lt;&gt;""</f>
        <v>1</v>
      </c>
      <c r="E1890">
        <v>0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1102</v>
      </c>
      <c r="B1891" t="s">
        <v>2675</v>
      </c>
      <c r="D1891" t="b">
        <f>IFERROR(VLOOKUP(B1891,PatData!$A$2:$A$2060,1,),"")&lt;&gt;""</f>
        <v>1</v>
      </c>
      <c r="E1891">
        <v>0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1103</v>
      </c>
      <c r="B1892" t="s">
        <v>2676</v>
      </c>
      <c r="D1892" t="b">
        <f>IFERROR(VLOOKUP(B1892,PatData!$A$2:$A$2060,1,),"")&lt;&gt;""</f>
        <v>1</v>
      </c>
      <c r="E1892">
        <v>0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3262</v>
      </c>
      <c r="B1893" t="s">
        <v>2677</v>
      </c>
      <c r="D1893" t="b">
        <f>IFERROR(VLOOKUP(B1893,PatData!$A$2:$A$2060,1,),"")&lt;&gt;""</f>
        <v>1</v>
      </c>
      <c r="E1893">
        <v>0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3264</v>
      </c>
      <c r="B1894" t="s">
        <v>2678</v>
      </c>
      <c r="D1894" t="b">
        <f>IFERROR(VLOOKUP(B1894,PatData!$A$2:$A$2060,1,),"")&lt;&gt;""</f>
        <v>1</v>
      </c>
      <c r="E1894">
        <v>0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3267</v>
      </c>
      <c r="B1895" t="s">
        <v>3263</v>
      </c>
      <c r="D1895" t="b">
        <f>IFERROR(VLOOKUP(B1895,PatData!$A$2:$A$2060,1,),"")&lt;&gt;""</f>
        <v>1</v>
      </c>
      <c r="E1895">
        <v>0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3269</v>
      </c>
      <c r="B1896" t="s">
        <v>3265</v>
      </c>
      <c r="D1896" t="b">
        <f>IFERROR(VLOOKUP(B1896,PatData!$A$2:$A$2060,1,),"")&lt;&gt;""</f>
        <v>1</v>
      </c>
      <c r="E1896">
        <v>0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4175</v>
      </c>
      <c r="B1897" t="s">
        <v>3266</v>
      </c>
      <c r="D1897" t="b">
        <f>IFERROR(VLOOKUP(B1897,PatData!$A$2:$A$2060,1,),"")&lt;&gt;""</f>
        <v>1</v>
      </c>
      <c r="E1897">
        <v>0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4176</v>
      </c>
      <c r="B1898" t="s">
        <v>3268</v>
      </c>
      <c r="D1898" t="b">
        <f>IFERROR(VLOOKUP(B1898,PatData!$A$2:$A$2060,1,),"")&lt;&gt;""</f>
        <v>1</v>
      </c>
      <c r="E1898">
        <v>0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4177</v>
      </c>
      <c r="B1899" t="s">
        <v>3270</v>
      </c>
      <c r="D1899" t="b">
        <f>IFERROR(VLOOKUP(B1899,PatData!$A$2:$A$2060,1,),"")&lt;&gt;""</f>
        <v>1</v>
      </c>
      <c r="E1899">
        <v>0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4771</v>
      </c>
      <c r="B1900" t="s">
        <v>2679</v>
      </c>
      <c r="D1900" t="b">
        <f>IFERROR(VLOOKUP(B1900,PatData!$A$2:$A$2060,1,),"")&lt;&gt;""</f>
        <v>1</v>
      </c>
      <c r="E1900"/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4178</v>
      </c>
      <c r="B1901" t="s">
        <v>2680</v>
      </c>
      <c r="D1901" t="b">
        <f>IFERROR(VLOOKUP(B1901,PatData!$A$2:$A$2060,1,),"")&lt;&gt;""</f>
        <v>1</v>
      </c>
      <c r="E1901">
        <v>2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4179</v>
      </c>
      <c r="B1902" t="s">
        <v>2681</v>
      </c>
      <c r="D1902" t="b">
        <f>IFERROR(VLOOKUP(B1902,PatData!$A$2:$A$2060,1,),"")&lt;&gt;""</f>
        <v>1</v>
      </c>
      <c r="E1902">
        <v>10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4180</v>
      </c>
      <c r="B1903" t="s">
        <v>2682</v>
      </c>
      <c r="D1903" t="b">
        <f>IFERROR(VLOOKUP(B1903,PatData!$A$2:$A$2060,1,),"")&lt;&gt;""</f>
        <v>1</v>
      </c>
      <c r="E1903">
        <v>5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4181</v>
      </c>
      <c r="B1904" t="s">
        <v>2683</v>
      </c>
      <c r="D1904" t="b">
        <f>IFERROR(VLOOKUP(B1904,PatData!$A$2:$A$2060,1,),"")&lt;&gt;""</f>
        <v>1</v>
      </c>
      <c r="E1904">
        <v>0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4182</v>
      </c>
      <c r="B1905" t="s">
        <v>2684</v>
      </c>
      <c r="D1905" t="b">
        <f>IFERROR(VLOOKUP(B1905,PatData!$A$2:$A$2060,1,),"")&lt;&gt;""</f>
        <v>1</v>
      </c>
      <c r="E1905">
        <v>0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4183</v>
      </c>
      <c r="B1906" t="s">
        <v>2685</v>
      </c>
      <c r="D1906" t="b">
        <f>IFERROR(VLOOKUP(B1906,PatData!$A$2:$A$2060,1,),"")&lt;&gt;""</f>
        <v>1</v>
      </c>
      <c r="E1906">
        <v>0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4184</v>
      </c>
      <c r="B1907" t="s">
        <v>2686</v>
      </c>
      <c r="D1907" t="b">
        <f>IFERROR(VLOOKUP(B1907,PatData!$A$2:$A$2060,1,),"")&lt;&gt;""</f>
        <v>1</v>
      </c>
      <c r="E1907">
        <v>0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4185</v>
      </c>
      <c r="B1908" t="s">
        <v>2687</v>
      </c>
      <c r="D1908" t="b">
        <f>IFERROR(VLOOKUP(B1908,PatData!$A$2:$A$2060,1,),"")&lt;&gt;""</f>
        <v>1</v>
      </c>
      <c r="E1908">
        <v>0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4186</v>
      </c>
      <c r="B1909" t="s">
        <v>2688</v>
      </c>
      <c r="D1909" t="b">
        <f>IFERROR(VLOOKUP(B1909,PatData!$A$2:$A$2060,1,),"")&lt;&gt;""</f>
        <v>1</v>
      </c>
      <c r="E1909">
        <v>0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4187</v>
      </c>
      <c r="B1910" t="s">
        <v>2689</v>
      </c>
      <c r="D1910" t="b">
        <f>IFERROR(VLOOKUP(B1910,PatData!$A$2:$A$2060,1,),"")&lt;&gt;""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4188</v>
      </c>
      <c r="B1911" t="s">
        <v>2690</v>
      </c>
      <c r="D1911" t="b">
        <f>IFERROR(VLOOKUP(B1911,PatData!$A$2:$A$2060,1,),"")&lt;&gt;""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4189</v>
      </c>
      <c r="B1912" t="s">
        <v>2691</v>
      </c>
      <c r="D1912" t="b">
        <f>IFERROR(VLOOKUP(B1912,PatData!$A$2:$A$2060,1,),"")&lt;&gt;""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4190</v>
      </c>
      <c r="B1913" t="s">
        <v>2692</v>
      </c>
      <c r="D1913" t="b">
        <f>IFERROR(VLOOKUP(B1913,PatData!$A$2:$A$2060,1,),"")&lt;&gt;""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4191</v>
      </c>
      <c r="B1914" t="s">
        <v>2693</v>
      </c>
      <c r="D1914" t="b">
        <f>IFERROR(VLOOKUP(B1914,PatData!$A$2:$A$2060,1,),"")&lt;&gt;""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4192</v>
      </c>
      <c r="B1915" t="s">
        <v>2694</v>
      </c>
      <c r="D1915" t="b">
        <f>IFERROR(VLOOKUP(B1915,PatData!$A$2:$A$2060,1,),"")&lt;&gt;""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4193</v>
      </c>
      <c r="B1916" t="s">
        <v>3271</v>
      </c>
      <c r="D1916" t="b">
        <f>IFERROR(VLOOKUP(B1916,PatData!$A$2:$A$2060,1,),"")&lt;&gt;""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4194</v>
      </c>
      <c r="B1917" t="s">
        <v>3272</v>
      </c>
      <c r="D1917" t="b">
        <f>IFERROR(VLOOKUP(B1917,PatData!$A$2:$A$2060,1,),"")&lt;&gt;""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4195</v>
      </c>
      <c r="B1918" t="s">
        <v>3273</v>
      </c>
      <c r="D1918" t="b">
        <f>IFERROR(VLOOKUP(B1918,PatData!$A$2:$A$2060,1,),"")&lt;&gt;""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4196</v>
      </c>
      <c r="B1919" t="s">
        <v>3274</v>
      </c>
      <c r="D1919" t="b">
        <f>IFERROR(VLOOKUP(B1919,PatData!$A$2:$A$2060,1,),"")&lt;&gt;""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4197</v>
      </c>
      <c r="B1920" t="s">
        <v>3275</v>
      </c>
      <c r="D1920" t="b">
        <f>IFERROR(VLOOKUP(B1920,PatData!$A$2:$A$2060,1,),"")&lt;&gt;""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1104</v>
      </c>
      <c r="B1921" t="s">
        <v>2695</v>
      </c>
      <c r="D1921" t="b">
        <f>IFERROR(VLOOKUP(B1921,PatData!$A$2:$A$2060,1,),"")&lt;&gt;""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1105</v>
      </c>
      <c r="B1922" t="s">
        <v>2696</v>
      </c>
      <c r="D1922" t="b">
        <f>IFERROR(VLOOKUP(B1922,PatData!$A$2:$A$2060,1,),"")&lt;&gt;""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1106</v>
      </c>
      <c r="B1923" t="s">
        <v>2697</v>
      </c>
      <c r="D1923" t="b">
        <f>IFERROR(VLOOKUP(B1923,PatData!$A$2:$A$2060,1,),"")&lt;&gt;""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1107</v>
      </c>
      <c r="B1924" t="s">
        <v>2698</v>
      </c>
      <c r="D1924" t="b">
        <f>IFERROR(VLOOKUP(B1924,PatData!$A$2:$A$2060,1,),"")&lt;&gt;""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1108</v>
      </c>
      <c r="B1925" t="s">
        <v>2699</v>
      </c>
      <c r="D1925" t="b">
        <f>IFERROR(VLOOKUP(B1925,PatData!$A$2:$A$2060,1,),"")&lt;&gt;""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1109</v>
      </c>
      <c r="B1926" t="s">
        <v>2700</v>
      </c>
      <c r="D1926" t="b">
        <f>IFERROR(VLOOKUP(B1926,PatData!$A$2:$A$2060,1,),"")&lt;&gt;""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1110</v>
      </c>
      <c r="B1927" t="s">
        <v>2701</v>
      </c>
      <c r="D1927" t="b">
        <f>IFERROR(VLOOKUP(B1927,PatData!$A$2:$A$2060,1,),"")&lt;&gt;""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1111</v>
      </c>
      <c r="B1928" t="s">
        <v>2702</v>
      </c>
      <c r="D1928" t="b">
        <f>IFERROR(VLOOKUP(B1928,PatData!$A$2:$A$2060,1,),"")&lt;&gt;""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1112</v>
      </c>
      <c r="B1929" t="s">
        <v>2703</v>
      </c>
      <c r="D1929" t="b">
        <f>IFERROR(VLOOKUP(B1929,PatData!$A$2:$A$2060,1,),"")&lt;&gt;""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1113</v>
      </c>
      <c r="B1930" t="s">
        <v>2704</v>
      </c>
      <c r="D1930" t="b">
        <f>IFERROR(VLOOKUP(B1930,PatData!$A$2:$A$2060,1,),"")&lt;&gt;""</f>
        <v>1</v>
      </c>
      <c r="E1930">
        <v>0</v>
      </c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1114</v>
      </c>
      <c r="B1931" t="s">
        <v>2705</v>
      </c>
      <c r="D1931" t="b">
        <f>IFERROR(VLOOKUP(B1931,PatData!$A$2:$A$2060,1,),"")&lt;&gt;""</f>
        <v>1</v>
      </c>
      <c r="E1931">
        <v>0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1115</v>
      </c>
      <c r="B1932" t="s">
        <v>2706</v>
      </c>
      <c r="D1932" t="b">
        <f>IFERROR(VLOOKUP(B1932,PatData!$A$2:$A$2060,1,),"")&lt;&gt;""</f>
        <v>1</v>
      </c>
      <c r="E1932">
        <v>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1116</v>
      </c>
      <c r="B1933" t="s">
        <v>2707</v>
      </c>
      <c r="D1933" t="b">
        <f>IFERROR(VLOOKUP(B1933,PatData!$A$2:$A$2060,1,),"")&lt;&gt;""</f>
        <v>1</v>
      </c>
      <c r="E1933">
        <v>0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3276</v>
      </c>
      <c r="B1934" t="s">
        <v>2708</v>
      </c>
      <c r="D1934" t="b">
        <f>IFERROR(VLOOKUP(B1934,PatData!$A$2:$A$2060,1,),"")&lt;&gt;""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3278</v>
      </c>
      <c r="B1935" t="s">
        <v>2709</v>
      </c>
      <c r="D1935" t="b">
        <f>IFERROR(VLOOKUP(B1935,PatData!$A$2:$A$2060,1,),"")&lt;&gt;""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3281</v>
      </c>
      <c r="B1936" t="s">
        <v>3277</v>
      </c>
      <c r="D1936" t="b">
        <f>IFERROR(VLOOKUP(B1936,PatData!$A$2:$A$2060,1,),"")&lt;&gt;""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3283</v>
      </c>
      <c r="B1937" t="s">
        <v>3279</v>
      </c>
      <c r="D1937" t="b">
        <f>IFERROR(VLOOKUP(B1937,PatData!$A$2:$A$2060,1,),"")&lt;&gt;""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4198</v>
      </c>
      <c r="B1938" t="s">
        <v>3280</v>
      </c>
      <c r="D1938" t="b">
        <f>IFERROR(VLOOKUP(B1938,PatData!$A$2:$A$2060,1,),"")&lt;&gt;""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4199</v>
      </c>
      <c r="B1939" t="s">
        <v>3282</v>
      </c>
      <c r="D1939" t="b">
        <f>IFERROR(VLOOKUP(B1939,PatData!$A$2:$A$2060,1,),"")&lt;&gt;""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4200</v>
      </c>
      <c r="B1940" t="s">
        <v>3284</v>
      </c>
      <c r="D1940" t="b">
        <f>IFERROR(VLOOKUP(B1940,PatData!$A$2:$A$2060,1,),"")&lt;&gt;""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4942</v>
      </c>
      <c r="B1941" t="s">
        <v>2710</v>
      </c>
      <c r="D1941" t="b">
        <f>IFERROR(VLOOKUP(B1941,PatData!$A$2:$A$2060,1,),"")&lt;&gt;""</f>
        <v>1</v>
      </c>
      <c r="E1941">
        <v>4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4943</v>
      </c>
      <c r="B1942" t="s">
        <v>2711</v>
      </c>
      <c r="D1942" t="b">
        <f>IFERROR(VLOOKUP(B1942,PatData!$A$2:$A$2060,1,),"")&lt;&gt;""</f>
        <v>1</v>
      </c>
      <c r="E1942">
        <v>1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4944</v>
      </c>
      <c r="B1943" t="s">
        <v>2712</v>
      </c>
      <c r="D1943" t="b">
        <f>IFERROR(VLOOKUP(B1943,PatData!$A$2:$A$2060,1,),"")&lt;&gt;""</f>
        <v>1</v>
      </c>
      <c r="E1943">
        <v>2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4945</v>
      </c>
      <c r="B1944" t="s">
        <v>2713</v>
      </c>
      <c r="D1944" t="b">
        <f>IFERROR(VLOOKUP(B1944,PatData!$A$2:$A$2060,1,),"")&lt;&gt;""</f>
        <v>1</v>
      </c>
      <c r="E1944">
        <v>20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4946</v>
      </c>
      <c r="B1945" t="s">
        <v>2714</v>
      </c>
      <c r="D1945" t="b">
        <f>IFERROR(VLOOKUP(B1945,PatData!$A$2:$A$2060,1,),"")&lt;&gt;""</f>
        <v>1</v>
      </c>
      <c r="E1945">
        <v>30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4947</v>
      </c>
      <c r="B1946" t="s">
        <v>2715</v>
      </c>
      <c r="D1946" t="b">
        <f>IFERROR(VLOOKUP(B1946,PatData!$A$2:$A$2060,1,),"")&lt;&gt;""</f>
        <v>1</v>
      </c>
      <c r="E1946">
        <v>1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4948</v>
      </c>
      <c r="B1947" t="s">
        <v>2716</v>
      </c>
      <c r="D1947" t="b">
        <f>IFERROR(VLOOKUP(B1947,PatData!$A$2:$A$2060,1,),"")&lt;&gt;""</f>
        <v>1</v>
      </c>
      <c r="E1947">
        <v>1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4949</v>
      </c>
      <c r="B1948" t="s">
        <v>2717</v>
      </c>
      <c r="D1948" t="b">
        <f>IFERROR(VLOOKUP(B1948,PatData!$A$2:$A$2060,1,),"")&lt;&gt;""</f>
        <v>1</v>
      </c>
      <c r="E1948">
        <v>10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4751</v>
      </c>
      <c r="B1949" t="s">
        <v>2718</v>
      </c>
      <c r="D1949" t="b">
        <f>IFERROR(VLOOKUP(B1949,PatData!$A$2:$A$2060,1,),"")&lt;&gt;""</f>
        <v>1</v>
      </c>
      <c r="E1949" t="b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4752</v>
      </c>
      <c r="B1950" t="s">
        <v>2719</v>
      </c>
      <c r="D1950" t="b">
        <f>IFERROR(VLOOKUP(B1950,PatData!$A$2:$A$2060,1,),"")&lt;&gt;""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1523</v>
      </c>
      <c r="B1951" t="s">
        <v>4744</v>
      </c>
      <c r="D1951" t="b">
        <f>IFERROR(VLOOKUP(B1951,PatData!$A$2:$A$2060,1,),"")&lt;&gt;""</f>
        <v>1</v>
      </c>
      <c r="E1951">
        <v>3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4745</v>
      </c>
      <c r="B1952" t="s">
        <v>2720</v>
      </c>
      <c r="D1952" t="b">
        <f>IFERROR(VLOOKUP(B1952,PatData!$A$2:$A$2060,1,),"")&lt;&gt;""</f>
        <v>1</v>
      </c>
      <c r="E1952" t="b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4746</v>
      </c>
      <c r="B1953" t="s">
        <v>2721</v>
      </c>
      <c r="D1953" t="b">
        <f>IFERROR(VLOOKUP(B1953,PatData!$A$2:$A$2060,1,),"")&lt;&gt;""</f>
        <v>1</v>
      </c>
      <c r="E1953" t="b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1508</v>
      </c>
      <c r="B1954" t="s">
        <v>2722</v>
      </c>
      <c r="D1954" t="b">
        <f>IFERROR(VLOOKUP(B1954,PatData!$A$2:$A$2060,1,),"")&lt;&gt;""</f>
        <v>1</v>
      </c>
      <c r="E1954">
        <v>4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4747</v>
      </c>
      <c r="B1955" t="s">
        <v>2723</v>
      </c>
      <c r="D1955" t="b">
        <f>IFERROR(VLOOKUP(B1955,PatData!$A$2:$A$2060,1,),"")&lt;&gt;""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4748</v>
      </c>
      <c r="B1956" t="s">
        <v>2724</v>
      </c>
      <c r="D1956" t="b">
        <f>IFERROR(VLOOKUP(B1956,PatData!$A$2:$A$2060,1,),"")&lt;&gt;""</f>
        <v>1</v>
      </c>
      <c r="E1956">
        <v>5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4950</v>
      </c>
      <c r="B1957" t="s">
        <v>2725</v>
      </c>
      <c r="D1957" t="b">
        <f>IFERROR(VLOOKUP(B1957,PatData!$A$2:$A$2060,1,),"")&lt;&gt;""</f>
        <v>1</v>
      </c>
      <c r="E1957" t="b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4951</v>
      </c>
      <c r="B1958" t="s">
        <v>2726</v>
      </c>
      <c r="D1958" t="b">
        <f>IFERROR(VLOOKUP(B1958,PatData!$A$2:$A$2060,1,),"")&lt;&gt;""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7671</v>
      </c>
      <c r="B1959" t="s">
        <v>7675</v>
      </c>
      <c r="D1959" t="b">
        <f>IFERROR(VLOOKUP(B1959,PatData!$A$2:$A$2060,1,),"")&lt;&gt;""</f>
        <v>1</v>
      </c>
      <c r="E1959">
        <v>1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1520</v>
      </c>
      <c r="B1960" t="s">
        <v>2727</v>
      </c>
      <c r="D1960" t="b">
        <f>IFERROR(VLOOKUP(B1960,PatData!$A$2:$A$2060,1,),"")&lt;&gt;""</f>
        <v>1</v>
      </c>
      <c r="E1960">
        <v>26.7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4749</v>
      </c>
      <c r="B1961" t="s">
        <v>2728</v>
      </c>
      <c r="D1961" t="b">
        <f>IFERROR(VLOOKUP(B1961,PatData!$A$2:$A$2060,1,),"")&lt;&gt;""</f>
        <v>1</v>
      </c>
      <c r="E1961" t="b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4750</v>
      </c>
      <c r="B1962" t="s">
        <v>2729</v>
      </c>
      <c r="D1962" t="b">
        <f>IFERROR(VLOOKUP(B1962,PatData!$A$2:$A$2060,1,),"")&lt;&gt;""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4753</v>
      </c>
      <c r="B1963" t="s">
        <v>2730</v>
      </c>
      <c r="D1963" t="b">
        <f>IFERROR(VLOOKUP(B1963,PatData!$A$2:$A$2060,1,),"")&lt;&gt;""</f>
        <v>1</v>
      </c>
      <c r="E1963" t="b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4754</v>
      </c>
      <c r="B1964" t="s">
        <v>2731</v>
      </c>
      <c r="D1964" t="b">
        <f>IFERROR(VLOOKUP(B1964,PatData!$A$2:$A$2060,1,),"")&lt;&gt;""</f>
        <v>1</v>
      </c>
      <c r="E1964" t="b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1226</v>
      </c>
      <c r="B1965" t="s">
        <v>2732</v>
      </c>
      <c r="D1965" t="b">
        <f>IFERROR(VLOOKUP(B1965,PatData!$A$2:$A$2060,1,),"")&lt;&gt;""</f>
        <v>1</v>
      </c>
      <c r="E1965">
        <v>24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4755</v>
      </c>
      <c r="B1966" t="s">
        <v>2733</v>
      </c>
      <c r="D1966" t="b">
        <f>IFERROR(VLOOKUP(B1966,PatData!$A$2:$A$2060,1,),"")&lt;&gt;""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4793</v>
      </c>
      <c r="B1967" t="s">
        <v>2734</v>
      </c>
      <c r="D1967" t="b">
        <f>IFERROR(VLOOKUP(B1967,PatData!$A$2:$A$2060,1,),"")&lt;&gt;""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4756</v>
      </c>
      <c r="B1968" t="s">
        <v>2735</v>
      </c>
      <c r="D1968" t="b">
        <f>IFERROR(VLOOKUP(B1968,PatData!$A$2:$A$2060,1,),"")&lt;&gt;""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4952</v>
      </c>
      <c r="B1969" t="s">
        <v>2736</v>
      </c>
      <c r="D1969" t="b">
        <f>IFERROR(VLOOKUP(B1969,PatData!$A$2:$A$2060,1,),"")&lt;&gt;""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4953</v>
      </c>
      <c r="B1970" t="s">
        <v>2737</v>
      </c>
      <c r="D1970" t="b">
        <f>IFERROR(VLOOKUP(B1970,PatData!$A$2:$A$2060,1,),"")&lt;&gt;""</f>
        <v>1</v>
      </c>
      <c r="E1970" t="b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4954</v>
      </c>
      <c r="B1971" t="s">
        <v>2738</v>
      </c>
      <c r="D1971" t="b">
        <f>IFERROR(VLOOKUP(B1971,PatData!$A$2:$A$2060,1,),"")&lt;&gt;""</f>
        <v>1</v>
      </c>
      <c r="E1971">
        <v>1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4758</v>
      </c>
      <c r="B1972" t="s">
        <v>2739</v>
      </c>
      <c r="D1972" t="b">
        <f>IFERROR(VLOOKUP(B1972,PatData!$A$2:$A$2060,1,),"")&lt;&gt;""</f>
        <v>1</v>
      </c>
      <c r="E1972">
        <v>5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4759</v>
      </c>
      <c r="B1973" t="s">
        <v>2740</v>
      </c>
      <c r="D1973" t="b">
        <f>IFERROR(VLOOKUP(B1973,PatData!$A$2:$A$2060,1,),"")&lt;&gt;""</f>
        <v>1</v>
      </c>
      <c r="E1973">
        <v>12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4760</v>
      </c>
      <c r="B1974" t="s">
        <v>2741</v>
      </c>
      <c r="D1974" t="b">
        <f>IFERROR(VLOOKUP(B1974,PatData!$A$2:$A$2060,1,),"")&lt;&gt;""</f>
        <v>1</v>
      </c>
      <c r="E1974">
        <v>1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1509</v>
      </c>
      <c r="B1975" t="s">
        <v>2742</v>
      </c>
      <c r="D1975" t="b">
        <f>IFERROR(VLOOKUP(B1975,PatData!$A$2:$A$2060,1,),"")&lt;&gt;""</f>
        <v>1</v>
      </c>
      <c r="E1975">
        <v>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4757</v>
      </c>
      <c r="B1976" t="s">
        <v>2743</v>
      </c>
      <c r="D1976" t="b">
        <f>IFERROR(VLOOKUP(B1976,PatData!$A$2:$A$2060,1,),"")&lt;&gt;""</f>
        <v>1</v>
      </c>
      <c r="E1976" t="b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4955</v>
      </c>
      <c r="B1977" t="s">
        <v>2744</v>
      </c>
      <c r="D1977" t="b">
        <f>IFERROR(VLOOKUP(B1977,PatData!$A$2:$A$2060,1,),"")&lt;&gt;""</f>
        <v>1</v>
      </c>
      <c r="E1977">
        <v>40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4761</v>
      </c>
      <c r="B1978" t="s">
        <v>2745</v>
      </c>
      <c r="D1978" t="b">
        <f>IFERROR(VLOOKUP(B1978,PatData!$A$2:$A$2060,1,),"")&lt;&gt;""</f>
        <v>1</v>
      </c>
      <c r="E1978">
        <v>140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7291</v>
      </c>
      <c r="B1979" t="s">
        <v>7292</v>
      </c>
      <c r="D1979" t="b">
        <f>IFERROR(VLOOKUP(B1979,PatData!$A$2:$A$2060,1,),"")&lt;&gt;""</f>
        <v>0</v>
      </c>
      <c r="E1979" t="s">
        <v>7282</v>
      </c>
      <c r="F1979" t="b">
        <v>0</v>
      </c>
      <c r="G1979" t="b">
        <v>1</v>
      </c>
      <c r="H1979" t="b">
        <v>0</v>
      </c>
      <c r="I1979" t="b">
        <v>0</v>
      </c>
    </row>
    <row r="1980" spans="1:9" x14ac:dyDescent="0.2">
      <c r="A1980" t="s">
        <v>7293</v>
      </c>
      <c r="B1980" t="s">
        <v>7294</v>
      </c>
      <c r="D1980" t="b">
        <f>IFERROR(VLOOKUP(B1980,PatData!$A$2:$A$2060,1,),"")&lt;&gt;""</f>
        <v>0</v>
      </c>
      <c r="E1980" t="s">
        <v>7283</v>
      </c>
      <c r="F1980" t="b">
        <v>0</v>
      </c>
      <c r="G1980" t="b">
        <v>1</v>
      </c>
      <c r="H1980" t="b">
        <v>0</v>
      </c>
      <c r="I1980" t="b">
        <v>0</v>
      </c>
    </row>
    <row r="1981" spans="1:9" x14ac:dyDescent="0.2">
      <c r="A1981" t="s">
        <v>7295</v>
      </c>
      <c r="B1981" t="s">
        <v>7296</v>
      </c>
      <c r="D1981" t="b">
        <f>IFERROR(VLOOKUP(B1981,PatData!$A$2:$A$2060,1,),"")&lt;&gt;""</f>
        <v>0</v>
      </c>
      <c r="E1981" t="s">
        <v>7281</v>
      </c>
      <c r="F1981" t="b">
        <v>0</v>
      </c>
      <c r="G1981" t="b">
        <v>1</v>
      </c>
      <c r="H1981" t="b">
        <v>0</v>
      </c>
      <c r="I1981" t="b">
        <v>0</v>
      </c>
    </row>
    <row r="1982" spans="1:9" x14ac:dyDescent="0.2">
      <c r="A1982" t="s">
        <v>7297</v>
      </c>
      <c r="B1982" t="s">
        <v>7298</v>
      </c>
      <c r="D1982" t="b">
        <f>IFERROR(VLOOKUP(B1982,PatData!$A$2:$A$2060,1,),"")&lt;&gt;""</f>
        <v>0</v>
      </c>
      <c r="E1982" t="s">
        <v>7284</v>
      </c>
      <c r="F1982" t="b">
        <v>0</v>
      </c>
      <c r="G1982" t="b">
        <v>1</v>
      </c>
      <c r="H1982" t="b">
        <v>0</v>
      </c>
      <c r="I1982" t="b">
        <v>0</v>
      </c>
    </row>
    <row r="1983" spans="1:9" x14ac:dyDescent="0.2">
      <c r="A1983" t="e">
        <v>#NAME?</v>
      </c>
      <c r="B1983" t="s">
        <v>7234</v>
      </c>
      <c r="D1983" t="b">
        <f>IFERROR(VLOOKUP(B1983,PatData!$A$2:$A$2060,1,),"")&lt;&gt;""</f>
        <v>0</v>
      </c>
      <c r="E1983" t="s">
        <v>7284</v>
      </c>
      <c r="F1983" t="b">
        <v>0</v>
      </c>
      <c r="G1983" t="b">
        <v>1</v>
      </c>
      <c r="H1983" t="b">
        <v>0</v>
      </c>
      <c r="I1983" t="b">
        <v>0</v>
      </c>
    </row>
    <row r="1984" spans="1:9" x14ac:dyDescent="0.2">
      <c r="A1984" t="e">
        <v>#NAME?</v>
      </c>
      <c r="B1984" t="s">
        <v>893</v>
      </c>
      <c r="D1984" t="b">
        <f>IFERROR(VLOOKUP(B1984,PatData!$A$2:$A$2060,1,),"")&lt;&gt;""</f>
        <v>0</v>
      </c>
      <c r="E1984" t="s">
        <v>7284</v>
      </c>
      <c r="F1984" t="b">
        <v>0</v>
      </c>
      <c r="G1984" t="b">
        <v>0</v>
      </c>
      <c r="H1984" t="b">
        <v>0</v>
      </c>
      <c r="I1984" t="b">
        <v>0</v>
      </c>
    </row>
    <row r="1985" spans="1:9" x14ac:dyDescent="0.2">
      <c r="A1985" t="s">
        <v>1510</v>
      </c>
      <c r="B1985" t="s">
        <v>894</v>
      </c>
      <c r="D1985" t="b">
        <f>IFERROR(VLOOKUP(B1985,PatData!$A$2:$A$2060,1,),"")&lt;&gt;""</f>
        <v>0</v>
      </c>
      <c r="E1985" t="s">
        <v>7840</v>
      </c>
      <c r="F1985" t="b">
        <v>0</v>
      </c>
      <c r="G1985" t="b">
        <v>0</v>
      </c>
      <c r="H1985" t="b">
        <v>0</v>
      </c>
      <c r="I1985" t="b">
        <v>0</v>
      </c>
    </row>
    <row r="1986" spans="1:9" x14ac:dyDescent="0.2">
      <c r="A1986" t="s">
        <v>4956</v>
      </c>
      <c r="B1986" t="s">
        <v>895</v>
      </c>
      <c r="D1986" t="b">
        <f>IFERROR(VLOOKUP(B1986,PatData!$A$2:$A$2060,1,),"")&lt;&gt;""</f>
        <v>0</v>
      </c>
      <c r="E1986"/>
      <c r="F1986" t="b">
        <v>0</v>
      </c>
      <c r="G1986" t="b">
        <v>0</v>
      </c>
      <c r="H1986" t="b">
        <v>0</v>
      </c>
      <c r="I1986" t="b">
        <v>0</v>
      </c>
    </row>
    <row r="1987" spans="1:9" x14ac:dyDescent="0.2">
      <c r="A1987" t="s">
        <v>5175</v>
      </c>
      <c r="B1987" t="s">
        <v>896</v>
      </c>
      <c r="D1987" t="b">
        <f>IFERROR(VLOOKUP(B1987,PatData!$A$2:$A$2060,1,),"")&lt;&gt;""</f>
        <v>0</v>
      </c>
      <c r="E1987" t="s">
        <v>5092</v>
      </c>
      <c r="F1987" t="b">
        <v>0</v>
      </c>
      <c r="G1987" t="b">
        <v>0</v>
      </c>
      <c r="H1987" t="b">
        <v>0</v>
      </c>
      <c r="I1987" t="b">
        <v>0</v>
      </c>
    </row>
    <row r="1988" spans="1:9" x14ac:dyDescent="0.2">
      <c r="A1988" t="s">
        <v>4957</v>
      </c>
      <c r="B1988" t="s">
        <v>897</v>
      </c>
      <c r="D1988" t="b">
        <f>IFERROR(VLOOKUP(B1988,PatData!$A$2:$A$2060,1,),"")&lt;&gt;""</f>
        <v>0</v>
      </c>
      <c r="E1988" t="s">
        <v>7841</v>
      </c>
      <c r="F1988" t="b">
        <v>0</v>
      </c>
      <c r="G1988" t="b">
        <v>0</v>
      </c>
      <c r="H1988" t="b">
        <v>0</v>
      </c>
      <c r="I1988" t="b">
        <v>0</v>
      </c>
    </row>
    <row r="1989" spans="1:9" x14ac:dyDescent="0.2">
      <c r="A1989" t="s">
        <v>7061</v>
      </c>
      <c r="B1989" t="s">
        <v>7062</v>
      </c>
      <c r="D1989" t="b">
        <f>IFERROR(VLOOKUP(B1989,PatData!$A$2:$A$2060,1,),"")&lt;&gt;""</f>
        <v>0</v>
      </c>
      <c r="E1989" t="s">
        <v>395</v>
      </c>
      <c r="F1989" t="b">
        <v>0</v>
      </c>
      <c r="G1989" t="b">
        <v>0</v>
      </c>
      <c r="H1989" t="b">
        <v>0</v>
      </c>
      <c r="I1989" t="b">
        <v>0</v>
      </c>
    </row>
    <row r="1990" spans="1:9" x14ac:dyDescent="0.2">
      <c r="A1990" t="s">
        <v>7235</v>
      </c>
      <c r="B1990" t="s">
        <v>7236</v>
      </c>
      <c r="D1990" t="b">
        <f>IFERROR(VLOOKUP(B1990,PatData!$A$2:$A$2060,1,),"")&lt;&gt;""</f>
        <v>0</v>
      </c>
      <c r="E1990"/>
      <c r="F1990" t="b">
        <v>0</v>
      </c>
      <c r="G1990" t="b">
        <v>0</v>
      </c>
      <c r="H1990" t="b">
        <v>0</v>
      </c>
      <c r="I1990" t="b">
        <v>0</v>
      </c>
    </row>
    <row r="1991" spans="1:9" x14ac:dyDescent="0.2">
      <c r="A1991" t="s">
        <v>1511</v>
      </c>
      <c r="B1991" t="s">
        <v>898</v>
      </c>
      <c r="D1991" t="b">
        <f>IFERROR(VLOOKUP(B1991,PatData!$A$2:$A$2060,1,),"")&lt;&gt;""</f>
        <v>0</v>
      </c>
      <c r="E1991" t="s">
        <v>7840</v>
      </c>
      <c r="F1991" t="b">
        <v>0</v>
      </c>
      <c r="G1991" t="b">
        <v>0</v>
      </c>
      <c r="H1991" t="b">
        <v>0</v>
      </c>
      <c r="I1991" t="b">
        <v>0</v>
      </c>
    </row>
    <row r="1992" spans="1:9" x14ac:dyDescent="0.2">
      <c r="A1992" t="s">
        <v>4958</v>
      </c>
      <c r="B1992" t="s">
        <v>899</v>
      </c>
      <c r="D1992" t="b">
        <f>IFERROR(VLOOKUP(B1992,PatData!$A$2:$A$2060,1,),"")&lt;&gt;""</f>
        <v>0</v>
      </c>
      <c r="E1992"/>
      <c r="F1992" t="b">
        <v>0</v>
      </c>
      <c r="G1992" t="b">
        <v>0</v>
      </c>
      <c r="H1992" t="b">
        <v>0</v>
      </c>
      <c r="I1992" t="b">
        <v>0</v>
      </c>
    </row>
    <row r="1993" spans="1:9" x14ac:dyDescent="0.2">
      <c r="A1993" t="s">
        <v>4959</v>
      </c>
      <c r="B1993" t="s">
        <v>900</v>
      </c>
      <c r="D1993" t="b">
        <f>IFERROR(VLOOKUP(B1993,PatData!$A$2:$A$2060,1,),"")&lt;&gt;""</f>
        <v>0</v>
      </c>
      <c r="E1993" t="s">
        <v>7841</v>
      </c>
      <c r="F1993" t="b">
        <v>0</v>
      </c>
      <c r="G1993" t="b">
        <v>0</v>
      </c>
      <c r="H1993" t="b">
        <v>0</v>
      </c>
      <c r="I1993" t="b">
        <v>0</v>
      </c>
    </row>
    <row r="1994" spans="1:9" x14ac:dyDescent="0.2">
      <c r="A1994" t="s">
        <v>7627</v>
      </c>
      <c r="B1994" t="s">
        <v>901</v>
      </c>
      <c r="D1994" t="b">
        <f>IFERROR(VLOOKUP(B1994,PatData!$A$2:$A$2060,1,),"")&lt;&gt;""</f>
        <v>0</v>
      </c>
      <c r="E1994" t="s">
        <v>189</v>
      </c>
      <c r="F1994" t="b">
        <v>0</v>
      </c>
      <c r="G1994" t="b">
        <v>0</v>
      </c>
      <c r="H1994" t="b">
        <v>0</v>
      </c>
      <c r="I1994" t="b">
        <v>0</v>
      </c>
    </row>
    <row r="1995" spans="1:9" x14ac:dyDescent="0.2">
      <c r="A1995" t="s">
        <v>7628</v>
      </c>
      <c r="B1995" t="s">
        <v>902</v>
      </c>
      <c r="D1995" t="b">
        <f>IFERROR(VLOOKUP(B1995,PatData!$A$2:$A$2060,1,),"")&lt;&gt;""</f>
        <v>0</v>
      </c>
      <c r="E1995" t="s">
        <v>189</v>
      </c>
      <c r="F1995" t="b">
        <v>0</v>
      </c>
      <c r="G1995" t="b">
        <v>0</v>
      </c>
      <c r="H1995" t="b">
        <v>0</v>
      </c>
      <c r="I1995" t="b">
        <v>0</v>
      </c>
    </row>
    <row r="1996" spans="1:9" x14ac:dyDescent="0.2">
      <c r="A1996" t="s">
        <v>7629</v>
      </c>
      <c r="B1996" t="s">
        <v>7630</v>
      </c>
      <c r="D1996" t="b">
        <f>IFERROR(VLOOKUP(B1996,PatData!$A$2:$A$2060,1,),"")&lt;&gt;""</f>
        <v>0</v>
      </c>
      <c r="E1996" t="s">
        <v>189</v>
      </c>
      <c r="F1996" t="b">
        <v>0</v>
      </c>
      <c r="G1996" t="b">
        <v>0</v>
      </c>
      <c r="H1996" t="b">
        <v>0</v>
      </c>
      <c r="I1996" t="b">
        <v>0</v>
      </c>
    </row>
    <row r="1997" spans="1:9" x14ac:dyDescent="0.2">
      <c r="A1997" t="s">
        <v>7631</v>
      </c>
      <c r="B1997" t="s">
        <v>903</v>
      </c>
      <c r="D1997" t="b">
        <f>IFERROR(VLOOKUP(B1997,PatData!$A$2:$A$2060,1,),"")&lt;&gt;""</f>
        <v>0</v>
      </c>
      <c r="E1997" t="s">
        <v>189</v>
      </c>
      <c r="F1997" t="b">
        <v>0</v>
      </c>
      <c r="G1997" t="b">
        <v>0</v>
      </c>
      <c r="H1997" t="b">
        <v>0</v>
      </c>
      <c r="I1997" t="b">
        <v>0</v>
      </c>
    </row>
    <row r="1998" spans="1:9" x14ac:dyDescent="0.2">
      <c r="A1998" t="s">
        <v>7632</v>
      </c>
      <c r="B1998" t="s">
        <v>904</v>
      </c>
      <c r="D1998" t="b">
        <f>IFERROR(VLOOKUP(B1998,PatData!$A$2:$A$2060,1,),"")&lt;&gt;""</f>
        <v>0</v>
      </c>
      <c r="E1998" t="s">
        <v>189</v>
      </c>
      <c r="F1998" t="b">
        <v>0</v>
      </c>
      <c r="G1998" t="b">
        <v>0</v>
      </c>
      <c r="H1998" t="b">
        <v>0</v>
      </c>
      <c r="I1998" t="b">
        <v>0</v>
      </c>
    </row>
    <row r="1999" spans="1:9" x14ac:dyDescent="0.2">
      <c r="A1999" t="s">
        <v>7633</v>
      </c>
      <c r="B1999" t="s">
        <v>7634</v>
      </c>
      <c r="D1999" t="b">
        <f>IFERROR(VLOOKUP(B1999,PatData!$A$2:$A$2060,1,),"")&lt;&gt;""</f>
        <v>0</v>
      </c>
      <c r="E1999" t="s">
        <v>189</v>
      </c>
      <c r="F1999" t="b">
        <v>0</v>
      </c>
      <c r="G1999" t="b">
        <v>0</v>
      </c>
      <c r="H1999" t="b">
        <v>0</v>
      </c>
      <c r="I1999" t="b">
        <v>0</v>
      </c>
    </row>
    <row r="2000" spans="1:9" x14ac:dyDescent="0.2">
      <c r="A2000" t="s">
        <v>1512</v>
      </c>
      <c r="B2000" t="s">
        <v>905</v>
      </c>
      <c r="D2000" t="b">
        <f>IFERROR(VLOOKUP(B2000,PatData!$A$2:$A$2060,1,),"")&lt;&gt;""</f>
        <v>0</v>
      </c>
      <c r="E2000" t="s">
        <v>4926</v>
      </c>
      <c r="F2000" t="b">
        <v>0</v>
      </c>
      <c r="G2000" t="b">
        <v>0</v>
      </c>
      <c r="H2000" t="b">
        <v>0</v>
      </c>
      <c r="I2000" t="b">
        <v>0</v>
      </c>
    </row>
    <row r="2001" spans="1:9" x14ac:dyDescent="0.2">
      <c r="A2001" t="s">
        <v>4960</v>
      </c>
      <c r="B2001" t="s">
        <v>4961</v>
      </c>
      <c r="D2001" t="b">
        <f>IFERROR(VLOOKUP(B2001,PatData!$A$2:$A$2060,1,),"")&lt;&gt;""</f>
        <v>0</v>
      </c>
      <c r="E2001" t="s">
        <v>6990</v>
      </c>
      <c r="F2001" t="b">
        <v>0</v>
      </c>
      <c r="G2001" t="b">
        <v>0</v>
      </c>
      <c r="H2001" t="b">
        <v>0</v>
      </c>
      <c r="I2001" t="b">
        <v>0</v>
      </c>
    </row>
    <row r="2002" spans="1:9" x14ac:dyDescent="0.2">
      <c r="A2002" t="s">
        <v>1513</v>
      </c>
      <c r="B2002" t="s">
        <v>906</v>
      </c>
      <c r="D2002" t="b">
        <f>IFERROR(VLOOKUP(B2002,PatData!$A$2:$A$2060,1,),"")&lt;&gt;""</f>
        <v>0</v>
      </c>
      <c r="E2002" t="s">
        <v>3495</v>
      </c>
      <c r="F2002" t="b">
        <v>0</v>
      </c>
      <c r="G2002" t="b">
        <v>0</v>
      </c>
      <c r="H2002" t="b">
        <v>0</v>
      </c>
      <c r="I2002" t="b">
        <v>0</v>
      </c>
    </row>
    <row r="2003" spans="1:9" x14ac:dyDescent="0.2">
      <c r="A2003" t="s">
        <v>1514</v>
      </c>
      <c r="B2003" t="s">
        <v>907</v>
      </c>
      <c r="D2003" t="b">
        <f>IFERROR(VLOOKUP(B2003,PatData!$A$2:$A$2060,1,),"")&lt;&gt;""</f>
        <v>0</v>
      </c>
      <c r="E2003" t="b">
        <v>1</v>
      </c>
      <c r="F2003" t="b">
        <v>0</v>
      </c>
      <c r="G2003" t="b">
        <v>0</v>
      </c>
      <c r="H2003" t="b">
        <v>0</v>
      </c>
      <c r="I2003" t="b">
        <v>0</v>
      </c>
    </row>
    <row r="2004" spans="1:9" x14ac:dyDescent="0.2">
      <c r="A2004" t="s">
        <v>1515</v>
      </c>
      <c r="B2004" t="s">
        <v>908</v>
      </c>
      <c r="D2004" t="b">
        <f>IFERROR(VLOOKUP(B2004,PatData!$A$2:$A$2060,1,),"")&lt;&gt;""</f>
        <v>0</v>
      </c>
      <c r="E2004" t="s">
        <v>878</v>
      </c>
      <c r="F2004" t="b">
        <v>0</v>
      </c>
      <c r="G2004" t="b">
        <v>0</v>
      </c>
      <c r="H2004" t="b">
        <v>0</v>
      </c>
      <c r="I2004" t="b">
        <v>0</v>
      </c>
    </row>
    <row r="2005" spans="1:9" x14ac:dyDescent="0.2">
      <c r="A2005" t="s">
        <v>1516</v>
      </c>
      <c r="B2005" t="s">
        <v>909</v>
      </c>
      <c r="D2005" t="b">
        <f>IFERROR(VLOOKUP(B2005,PatData!$A$2:$A$2060,1,),"")&lt;&gt;""</f>
        <v>0</v>
      </c>
      <c r="E2005" t="b">
        <v>1</v>
      </c>
      <c r="F2005" t="b">
        <v>0</v>
      </c>
      <c r="G2005" t="b">
        <v>0</v>
      </c>
      <c r="H2005" t="b">
        <v>0</v>
      </c>
      <c r="I2005" t="b">
        <v>0</v>
      </c>
    </row>
    <row r="2006" spans="1:9" x14ac:dyDescent="0.2">
      <c r="A2006" t="s">
        <v>1517</v>
      </c>
      <c r="B2006" t="s">
        <v>910</v>
      </c>
      <c r="D2006" t="b">
        <f>IFERROR(VLOOKUP(B2006,PatData!$A$2:$A$2060,1,),"")&lt;&gt;""</f>
        <v>0</v>
      </c>
      <c r="E2006" t="s">
        <v>872</v>
      </c>
      <c r="F2006" t="b">
        <v>0</v>
      </c>
      <c r="G2006" t="b">
        <v>0</v>
      </c>
      <c r="H2006" t="b">
        <v>0</v>
      </c>
      <c r="I2006" t="b">
        <v>0</v>
      </c>
    </row>
    <row r="2007" spans="1:9" x14ac:dyDescent="0.2">
      <c r="A2007" t="s">
        <v>1518</v>
      </c>
      <c r="B2007" t="s">
        <v>911</v>
      </c>
      <c r="D2007" t="b">
        <f>IFERROR(VLOOKUP(B2007,PatData!$A$2:$A$2060,1,),"")&lt;&gt;""</f>
        <v>0</v>
      </c>
      <c r="E2007" t="s">
        <v>873</v>
      </c>
      <c r="F2007" t="b">
        <v>0</v>
      </c>
      <c r="G2007" t="b">
        <v>0</v>
      </c>
      <c r="H2007" t="b">
        <v>0</v>
      </c>
      <c r="I2007" t="b">
        <v>0</v>
      </c>
    </row>
    <row r="2008" spans="1:9" x14ac:dyDescent="0.2">
      <c r="A2008" t="s">
        <v>1519</v>
      </c>
      <c r="B2008" t="s">
        <v>912</v>
      </c>
      <c r="D2008" t="b">
        <f>IFERROR(VLOOKUP(B2008,PatData!$A$2:$A$2060,1,),"")&lt;&gt;""</f>
        <v>0</v>
      </c>
      <c r="E2008" t="s">
        <v>876</v>
      </c>
      <c r="F2008" t="b">
        <v>0</v>
      </c>
      <c r="G2008" t="b">
        <v>0</v>
      </c>
      <c r="H2008" t="b">
        <v>0</v>
      </c>
      <c r="I2008" t="b">
        <v>0</v>
      </c>
    </row>
    <row r="2009" spans="1:9" x14ac:dyDescent="0.2">
      <c r="A2009" t="s">
        <v>7063</v>
      </c>
      <c r="B2009" t="s">
        <v>7064</v>
      </c>
      <c r="D2009" t="b">
        <f>IFERROR(VLOOKUP(B2009,PatData!$A$2:$A$2060,1,),"")&lt;&gt;""</f>
        <v>0</v>
      </c>
      <c r="E2009" t="s">
        <v>160</v>
      </c>
      <c r="F2009" t="b">
        <v>0</v>
      </c>
      <c r="G2009" t="b">
        <v>0</v>
      </c>
      <c r="H2009" t="b">
        <v>0</v>
      </c>
      <c r="I2009" t="b">
        <v>0</v>
      </c>
    </row>
    <row r="2010" spans="1:9" x14ac:dyDescent="0.2">
      <c r="A2010" t="s">
        <v>7672</v>
      </c>
      <c r="B2010" t="s">
        <v>7065</v>
      </c>
      <c r="D2010" t="b">
        <f>IFERROR(VLOOKUP(B2010,PatData!$A$2:$A$2060,1,),"")&lt;&gt;""</f>
        <v>0</v>
      </c>
      <c r="E2010" t="s">
        <v>452</v>
      </c>
      <c r="F2010" t="b">
        <v>0</v>
      </c>
      <c r="G2010" t="b">
        <v>0</v>
      </c>
      <c r="H2010" t="b">
        <v>0</v>
      </c>
      <c r="I2010" t="b">
        <v>0</v>
      </c>
    </row>
    <row r="2011" spans="1:9" x14ac:dyDescent="0.2">
      <c r="A2011" t="s">
        <v>7066</v>
      </c>
      <c r="B2011" t="s">
        <v>7067</v>
      </c>
      <c r="D2011" t="b">
        <f>IFERROR(VLOOKUP(B2011,PatData!$A$2:$A$2060,1,),"")&lt;&gt;""</f>
        <v>0</v>
      </c>
      <c r="E2011" t="s">
        <v>160</v>
      </c>
      <c r="F2011" t="b">
        <v>0</v>
      </c>
      <c r="G2011" t="b">
        <v>0</v>
      </c>
      <c r="H2011" t="b">
        <v>0</v>
      </c>
      <c r="I2011" t="b">
        <v>0</v>
      </c>
    </row>
    <row r="2012" spans="1:9" x14ac:dyDescent="0.2">
      <c r="A2012" t="s">
        <v>4201</v>
      </c>
      <c r="B2012" t="s">
        <v>4052</v>
      </c>
      <c r="D2012" t="b">
        <f>IFERROR(VLOOKUP(B2012,PatData!$A$2:$A$2060,1,),"")&lt;&gt;""</f>
        <v>0</v>
      </c>
      <c r="E2012"/>
      <c r="F2012" t="b">
        <v>0</v>
      </c>
      <c r="G2012" t="b">
        <v>0</v>
      </c>
      <c r="H2012" t="b">
        <v>0</v>
      </c>
      <c r="I2012" t="b">
        <v>0</v>
      </c>
    </row>
    <row r="2013" spans="1:9" x14ac:dyDescent="0.2">
      <c r="A2013" t="s">
        <v>4202</v>
      </c>
      <c r="B2013" t="s">
        <v>4051</v>
      </c>
      <c r="D2013" t="b">
        <f>IFERROR(VLOOKUP(B2013,PatData!$A$2:$A$2060,1,),"")&lt;&gt;""</f>
        <v>0</v>
      </c>
      <c r="E2013"/>
      <c r="F2013" t="b">
        <v>0</v>
      </c>
      <c r="G2013" t="b">
        <v>0</v>
      </c>
      <c r="H2013" t="b">
        <v>0</v>
      </c>
      <c r="I2013" t="b">
        <v>0</v>
      </c>
    </row>
    <row r="2014" spans="1:9" x14ac:dyDescent="0.2">
      <c r="A2014" t="s">
        <v>7068</v>
      </c>
      <c r="B2014" t="s">
        <v>4075</v>
      </c>
      <c r="D2014" t="b">
        <f>IFERROR(VLOOKUP(B2014,PatData!$A$2:$A$2060,1,),"")&lt;&gt;""</f>
        <v>0</v>
      </c>
      <c r="E2014"/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4203</v>
      </c>
      <c r="B2015" t="s">
        <v>4060</v>
      </c>
      <c r="D2015" t="b">
        <f>IFERROR(VLOOKUP(B2015,PatData!$A$2:$A$2060,1,),"")&lt;&gt;""</f>
        <v>0</v>
      </c>
      <c r="E2015" t="s">
        <v>176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4962</v>
      </c>
      <c r="B2016" t="s">
        <v>4963</v>
      </c>
      <c r="D2016" t="b">
        <f>IFERROR(VLOOKUP(B2016,PatData!$A$2:$A$2060,1,),"")&lt;&gt;""</f>
        <v>0</v>
      </c>
      <c r="E2016" t="s">
        <v>4927</v>
      </c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5659</v>
      </c>
      <c r="B2017" t="s">
        <v>4707</v>
      </c>
      <c r="D2017" t="b">
        <f>IFERROR(VLOOKUP(B2017,PatData!$A$2:$A$2060,1,),"")&lt;&gt;""</f>
        <v>0</v>
      </c>
      <c r="E2017"/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7635</v>
      </c>
      <c r="B2018" t="s">
        <v>4654</v>
      </c>
      <c r="D2018" t="b">
        <f>IFERROR(VLOOKUP(B2018,PatData!$A$2:$A$2060,1,),"")&lt;&gt;""</f>
        <v>0</v>
      </c>
      <c r="E2018"/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7636</v>
      </c>
      <c r="B2019" t="s">
        <v>7069</v>
      </c>
      <c r="D2019" t="b">
        <f>IFERROR(VLOOKUP(B2019,PatData!$A$2:$A$2060,1,),"")&lt;&gt;""</f>
        <v>0</v>
      </c>
      <c r="E2019" t="s">
        <v>5983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7673</v>
      </c>
      <c r="B2020" t="s">
        <v>4061</v>
      </c>
      <c r="D2020" t="b">
        <f>IFERROR(VLOOKUP(B2020,PatData!$A$2:$A$2060,1,),"")&lt;&gt;""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4215</v>
      </c>
      <c r="B2021" t="s">
        <v>4729</v>
      </c>
      <c r="D2021" t="b">
        <f>IFERROR(VLOOKUP(B2021,PatData!$A$2:$A$2060,1,),"")&lt;&gt;""</f>
        <v>0</v>
      </c>
      <c r="E2021"/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4732</v>
      </c>
      <c r="B2022" t="s">
        <v>4728</v>
      </c>
      <c r="D2022" t="b">
        <f>IFERROR(VLOOKUP(B2022,PatData!$A$2:$A$2060,1,),"")&lt;&gt;""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2800</v>
      </c>
      <c r="B2023" t="s">
        <v>4704</v>
      </c>
      <c r="D2023" t="b">
        <f>IFERROR(VLOOKUP(B2023,PatData!$A$2:$A$2060,1,),"")&lt;&gt;""</f>
        <v>0</v>
      </c>
      <c r="E2023" t="s">
        <v>2750</v>
      </c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4964</v>
      </c>
      <c r="B2024" t="s">
        <v>4965</v>
      </c>
      <c r="D2024" t="b">
        <f>IFERROR(VLOOKUP(B2024,PatData!$A$2:$A$2060,1,),"")&lt;&gt;""</f>
        <v>0</v>
      </c>
      <c r="E2024" t="s">
        <v>472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4330</v>
      </c>
      <c r="B2025" t="s">
        <v>4709</v>
      </c>
      <c r="D2025" t="b">
        <f>IFERROR(VLOOKUP(B2025,PatData!$A$2:$A$2060,1,),"")&lt;&gt;""</f>
        <v>0</v>
      </c>
      <c r="E2025" t="s">
        <v>435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5176</v>
      </c>
      <c r="B2026" t="s">
        <v>4204</v>
      </c>
      <c r="D2026" t="b">
        <f>IFERROR(VLOOKUP(B2026,PatData!$A$2:$A$2060,1,),"")&lt;&gt;""</f>
        <v>0</v>
      </c>
      <c r="E2026"/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4331</v>
      </c>
      <c r="B2027" t="s">
        <v>4710</v>
      </c>
      <c r="D2027" t="b">
        <f>IFERROR(VLOOKUP(B2027,PatData!$A$2:$A$2060,1,),"")&lt;&gt;""</f>
        <v>0</v>
      </c>
      <c r="E2027"/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4332</v>
      </c>
      <c r="B2028" t="s">
        <v>4711</v>
      </c>
      <c r="D2028" t="b">
        <f>IFERROR(VLOOKUP(B2028,PatData!$A$2:$A$2060,1,),"")&lt;&gt;""</f>
        <v>0</v>
      </c>
      <c r="E2028"/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5177</v>
      </c>
      <c r="B2029" t="s">
        <v>4236</v>
      </c>
      <c r="D2029" t="b">
        <f>IFERROR(VLOOKUP(B2029,PatData!$A$2:$A$2060,1,),"")&lt;&gt;""</f>
        <v>0</v>
      </c>
      <c r="E2029"/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4205</v>
      </c>
      <c r="B2030" t="s">
        <v>4055</v>
      </c>
      <c r="D2030" t="b">
        <f>IFERROR(VLOOKUP(B2030,PatData!$A$2:$A$2060,1,),"")&lt;&gt;""</f>
        <v>0</v>
      </c>
      <c r="E2030"/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4206</v>
      </c>
      <c r="B2031" t="s">
        <v>4207</v>
      </c>
      <c r="D2031" t="b">
        <f>IFERROR(VLOOKUP(B2031,PatData!$A$2:$A$2060,1,),"")&lt;&gt;""</f>
        <v>0</v>
      </c>
      <c r="E2031"/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1521</v>
      </c>
      <c r="B2032" t="s">
        <v>4712</v>
      </c>
      <c r="D2032" t="b">
        <f>IFERROR(VLOOKUP(B2032,PatData!$A$2:$A$2060,1,),"")&lt;&gt;""</f>
        <v>0</v>
      </c>
      <c r="E2032">
        <v>0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7299</v>
      </c>
      <c r="B2033" t="s">
        <v>7300</v>
      </c>
      <c r="D2033" t="b">
        <f>IFERROR(VLOOKUP(B2033,PatData!$A$2:$A$2060,1,),"")&lt;&gt;""</f>
        <v>0</v>
      </c>
      <c r="E2033" t="b">
        <v>0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4208</v>
      </c>
      <c r="B2034" t="s">
        <v>4053</v>
      </c>
      <c r="D2034" t="b">
        <f>IFERROR(VLOOKUP(B2034,PatData!$A$2:$A$2060,1,),"")&lt;&gt;""</f>
        <v>0</v>
      </c>
      <c r="E2034"/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7301</v>
      </c>
      <c r="B2035" t="s">
        <v>7302</v>
      </c>
      <c r="D2035" t="b">
        <f>IFERROR(VLOOKUP(B2035,PatData!$A$2:$A$2060,1,),"")&lt;&gt;""</f>
        <v>0</v>
      </c>
      <c r="E2035" t="s">
        <v>7303</v>
      </c>
      <c r="F2035" t="b">
        <v>1</v>
      </c>
      <c r="G2035" t="b">
        <v>0</v>
      </c>
      <c r="H2035" t="b">
        <v>0</v>
      </c>
      <c r="I2035" t="b">
        <v>0</v>
      </c>
    </row>
    <row r="2036" spans="1:9" x14ac:dyDescent="0.2">
      <c r="A2036" t="s">
        <v>3239</v>
      </c>
      <c r="B2036" t="s">
        <v>4713</v>
      </c>
      <c r="D2036" t="b">
        <f>IFERROR(VLOOKUP(B2036,PatData!$A$2:$A$2060,1,),"")&lt;&gt;""</f>
        <v>0</v>
      </c>
      <c r="E2036" t="s">
        <v>7303</v>
      </c>
      <c r="F2036" t="b">
        <v>1</v>
      </c>
      <c r="G2036" t="b">
        <v>0</v>
      </c>
      <c r="H2036" t="b">
        <v>0</v>
      </c>
      <c r="I2036" t="b">
        <v>0</v>
      </c>
    </row>
    <row r="2037" spans="1:9" x14ac:dyDescent="0.2">
      <c r="A2037" t="s">
        <v>7070</v>
      </c>
      <c r="B2037" t="s">
        <v>4705</v>
      </c>
      <c r="D2037" t="b">
        <f>IFERROR(VLOOKUP(B2037,PatData!$A$2:$A$2060,1,),"")&lt;&gt;""</f>
        <v>0</v>
      </c>
      <c r="E2037" t="s">
        <v>7303</v>
      </c>
      <c r="F2037" t="b">
        <v>1</v>
      </c>
      <c r="G2037" t="b">
        <v>0</v>
      </c>
      <c r="H2037" t="b">
        <v>0</v>
      </c>
      <c r="I2037" t="b">
        <v>0</v>
      </c>
    </row>
    <row r="2038" spans="1:9" x14ac:dyDescent="0.2">
      <c r="A2038" t="s">
        <v>7071</v>
      </c>
      <c r="B2038" t="s">
        <v>7072</v>
      </c>
      <c r="D2038" t="b">
        <f>IFERROR(VLOOKUP(B2038,PatData!$A$2:$A$2060,1,),"")&lt;&gt;""</f>
        <v>0</v>
      </c>
      <c r="E2038" t="s">
        <v>7303</v>
      </c>
      <c r="F2038" t="b">
        <v>1</v>
      </c>
      <c r="G2038" t="b">
        <v>0</v>
      </c>
      <c r="H2038" t="b">
        <v>0</v>
      </c>
      <c r="I2038" t="b">
        <v>0</v>
      </c>
    </row>
    <row r="2039" spans="1:9" x14ac:dyDescent="0.2">
      <c r="A2039" t="s">
        <v>3240</v>
      </c>
      <c r="B2039" t="s">
        <v>4714</v>
      </c>
      <c r="D2039" t="b">
        <f>IFERROR(VLOOKUP(B2039,PatData!$A$2:$A$2060,1,),"")&lt;&gt;""</f>
        <v>0</v>
      </c>
      <c r="E2039" t="s">
        <v>7303</v>
      </c>
      <c r="F2039" t="b">
        <v>1</v>
      </c>
      <c r="G2039" t="b">
        <v>0</v>
      </c>
      <c r="H2039" t="b">
        <v>0</v>
      </c>
      <c r="I2039" t="b">
        <v>0</v>
      </c>
    </row>
    <row r="2040" spans="1:9" x14ac:dyDescent="0.2">
      <c r="A2040" t="s">
        <v>3241</v>
      </c>
      <c r="B2040" t="s">
        <v>4772</v>
      </c>
      <c r="D2040" t="b">
        <f>IFERROR(VLOOKUP(B2040,PatData!$A$2:$A$2060,1,),"")&lt;&gt;""</f>
        <v>0</v>
      </c>
      <c r="E2040" t="s">
        <v>7303</v>
      </c>
      <c r="F2040" t="b">
        <v>1</v>
      </c>
      <c r="G2040" t="b">
        <v>0</v>
      </c>
      <c r="H2040" t="b">
        <v>0</v>
      </c>
      <c r="I2040" t="b">
        <v>0</v>
      </c>
    </row>
    <row r="2041" spans="1:9" x14ac:dyDescent="0.2">
      <c r="A2041" t="s">
        <v>3242</v>
      </c>
      <c r="B2041" t="s">
        <v>4773</v>
      </c>
      <c r="D2041" t="b">
        <f>IFERROR(VLOOKUP(B2041,PatData!$A$2:$A$2060,1,),"")&lt;&gt;""</f>
        <v>0</v>
      </c>
      <c r="E2041" t="s">
        <v>7303</v>
      </c>
      <c r="F2041" t="b">
        <v>1</v>
      </c>
      <c r="G2041" t="b">
        <v>0</v>
      </c>
      <c r="H2041" t="b">
        <v>0</v>
      </c>
      <c r="I2041" t="b">
        <v>0</v>
      </c>
    </row>
    <row r="2042" spans="1:9" x14ac:dyDescent="0.2">
      <c r="A2042" t="s">
        <v>4209</v>
      </c>
      <c r="B2042" t="s">
        <v>4210</v>
      </c>
      <c r="D2042" t="b">
        <f>IFERROR(VLOOKUP(B2042,PatData!$A$2:$A$2060,1,),"")&lt;&gt;""</f>
        <v>0</v>
      </c>
      <c r="E2042" t="s">
        <v>7303</v>
      </c>
      <c r="F2042" t="b">
        <v>1</v>
      </c>
      <c r="G2042" t="b">
        <v>0</v>
      </c>
      <c r="H2042" t="b">
        <v>0</v>
      </c>
      <c r="I2042" t="b">
        <v>0</v>
      </c>
    </row>
    <row r="2043" spans="1:9" x14ac:dyDescent="0.2">
      <c r="A2043" t="s">
        <v>7637</v>
      </c>
      <c r="B2043" t="s">
        <v>4706</v>
      </c>
      <c r="D2043" t="b">
        <f>IFERROR(VLOOKUP(B2043,PatData!$A$2:$A$2060,1,),"")&lt;&gt;""</f>
        <v>0</v>
      </c>
      <c r="E2043" t="s">
        <v>7303</v>
      </c>
      <c r="F2043" t="b">
        <v>1</v>
      </c>
      <c r="G2043" t="b">
        <v>0</v>
      </c>
      <c r="H2043" t="b">
        <v>0</v>
      </c>
      <c r="I2043" t="b">
        <v>0</v>
      </c>
    </row>
    <row r="2044" spans="1:9" x14ac:dyDescent="0.2">
      <c r="A2044" t="s">
        <v>3243</v>
      </c>
      <c r="B2044" t="s">
        <v>4774</v>
      </c>
      <c r="D2044" t="b">
        <f>IFERROR(VLOOKUP(B2044,PatData!$A$2:$A$2060,1,),"")&lt;&gt;""</f>
        <v>0</v>
      </c>
      <c r="E2044" t="s">
        <v>7303</v>
      </c>
      <c r="F2044" t="b">
        <v>1</v>
      </c>
      <c r="G2044" t="b">
        <v>0</v>
      </c>
      <c r="H2044" t="b">
        <v>0</v>
      </c>
      <c r="I2044" t="b">
        <v>0</v>
      </c>
    </row>
    <row r="2045" spans="1:9" x14ac:dyDescent="0.2">
      <c r="A2045" t="s">
        <v>7674</v>
      </c>
      <c r="B2045" t="s">
        <v>7668</v>
      </c>
      <c r="D2045" t="b">
        <f>IFERROR(VLOOKUP(B2045,PatData!$A$2:$A$2060,1,),"")&lt;&gt;""</f>
        <v>0</v>
      </c>
      <c r="E2045" t="s">
        <v>7303</v>
      </c>
      <c r="F2045" t="b">
        <v>1</v>
      </c>
      <c r="G2045" t="b">
        <v>0</v>
      </c>
      <c r="H2045" t="b">
        <v>0</v>
      </c>
      <c r="I2045" t="b">
        <v>0</v>
      </c>
    </row>
    <row r="2046" spans="1:9" x14ac:dyDescent="0.2">
      <c r="A2046" t="s">
        <v>3244</v>
      </c>
      <c r="B2046" t="s">
        <v>4775</v>
      </c>
      <c r="D2046" t="b">
        <f>IFERROR(VLOOKUP(B2046,PatData!$A$2:$A$2060,1,),"")&lt;&gt;""</f>
        <v>0</v>
      </c>
      <c r="E2046" t="s">
        <v>7303</v>
      </c>
      <c r="F2046" t="b">
        <v>1</v>
      </c>
      <c r="G2046" t="b">
        <v>0</v>
      </c>
      <c r="H2046" t="b">
        <v>0</v>
      </c>
      <c r="I2046" t="b">
        <v>0</v>
      </c>
    </row>
    <row r="2047" spans="1:9" x14ac:dyDescent="0.2">
      <c r="A2047" t="s">
        <v>7073</v>
      </c>
      <c r="B2047" t="s">
        <v>4085</v>
      </c>
      <c r="D2047" t="b">
        <f>IFERROR(VLOOKUP(B2047,PatData!$A$2:$A$2060,1,),"")&lt;&gt;""</f>
        <v>0</v>
      </c>
      <c r="E2047" t="s">
        <v>7303</v>
      </c>
      <c r="F2047" t="b">
        <v>1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7074</v>
      </c>
      <c r="B2048" t="s">
        <v>4708</v>
      </c>
      <c r="D2048" t="b">
        <f>IFERROR(VLOOKUP(B2048,PatData!$A$2:$A$2060,1,),"")&lt;&gt;""</f>
        <v>0</v>
      </c>
      <c r="E2048" t="s">
        <v>7303</v>
      </c>
      <c r="F2048" t="b">
        <v>1</v>
      </c>
      <c r="G2048" t="b">
        <v>0</v>
      </c>
      <c r="H2048" t="b">
        <v>0</v>
      </c>
      <c r="I2048" t="b">
        <v>0</v>
      </c>
    </row>
    <row r="2049" spans="1:9" x14ac:dyDescent="0.2">
      <c r="A2049" t="s">
        <v>3245</v>
      </c>
      <c r="B2049" t="s">
        <v>4776</v>
      </c>
      <c r="D2049" t="b">
        <f>IFERROR(VLOOKUP(B2049,PatData!$A$2:$A$2060,1,),"")&lt;&gt;""</f>
        <v>0</v>
      </c>
      <c r="E2049" t="s">
        <v>7303</v>
      </c>
      <c r="F2049" t="b">
        <v>1</v>
      </c>
      <c r="G2049" t="b">
        <v>0</v>
      </c>
      <c r="H2049" t="b">
        <v>0</v>
      </c>
      <c r="I2049" t="b">
        <v>0</v>
      </c>
    </row>
    <row r="2050" spans="1:9" x14ac:dyDescent="0.2">
      <c r="A2050" t="s">
        <v>3246</v>
      </c>
      <c r="B2050" t="s">
        <v>4777</v>
      </c>
      <c r="D2050" t="b">
        <f>IFERROR(VLOOKUP(B2050,PatData!$A$2:$A$2060,1,),"")&lt;&gt;""</f>
        <v>0</v>
      </c>
      <c r="E2050" t="s">
        <v>7303</v>
      </c>
      <c r="F2050" t="b">
        <v>1</v>
      </c>
      <c r="G2050" t="b">
        <v>0</v>
      </c>
      <c r="H2050" t="b">
        <v>0</v>
      </c>
      <c r="I2050" t="b">
        <v>0</v>
      </c>
    </row>
    <row r="2051" spans="1:9" x14ac:dyDescent="0.2">
      <c r="A2051" t="s">
        <v>7638</v>
      </c>
      <c r="B2051" t="s">
        <v>4715</v>
      </c>
      <c r="D2051" t="b">
        <f>IFERROR(VLOOKUP(B2051,PatData!$A$2:$A$2060,1,),"")&lt;&gt;""</f>
        <v>0</v>
      </c>
      <c r="E2051" t="s">
        <v>7303</v>
      </c>
      <c r="F2051" t="b">
        <v>1</v>
      </c>
      <c r="G2051" t="b">
        <v>0</v>
      </c>
      <c r="H2051" t="b">
        <v>0</v>
      </c>
      <c r="I2051" t="b">
        <v>0</v>
      </c>
    </row>
    <row r="2052" spans="1:9" x14ac:dyDescent="0.2">
      <c r="A2052" t="s">
        <v>1522</v>
      </c>
      <c r="B2052" t="s">
        <v>4716</v>
      </c>
      <c r="D2052" t="b">
        <f>IFERROR(VLOOKUP(B2052,PatData!$A$2:$A$2060,1,),"")&lt;&gt;""</f>
        <v>0</v>
      </c>
      <c r="E2052" t="s">
        <v>7303</v>
      </c>
      <c r="F2052" t="b">
        <v>1</v>
      </c>
      <c r="G2052" t="b">
        <v>0</v>
      </c>
      <c r="H2052" t="b">
        <v>0</v>
      </c>
      <c r="I2052" t="b">
        <v>0</v>
      </c>
    </row>
    <row r="2053" spans="1:9" x14ac:dyDescent="0.2">
      <c r="A2053" t="s">
        <v>4966</v>
      </c>
      <c r="B2053" t="s">
        <v>4717</v>
      </c>
      <c r="D2053" t="b">
        <f>IFERROR(VLOOKUP(B2053,PatData!$A$2:$A$2060,1,),"")&lt;&gt;""</f>
        <v>0</v>
      </c>
      <c r="E2053" t="s">
        <v>7303</v>
      </c>
      <c r="F2053" t="b">
        <v>1</v>
      </c>
      <c r="G2053" t="b">
        <v>0</v>
      </c>
      <c r="H2053" t="b">
        <v>0</v>
      </c>
      <c r="I2053" t="b">
        <v>0</v>
      </c>
    </row>
    <row r="2054" spans="1:9" x14ac:dyDescent="0.2">
      <c r="A2054" t="s">
        <v>4967</v>
      </c>
      <c r="B2054" t="s">
        <v>4718</v>
      </c>
      <c r="D2054" t="b">
        <f>IFERROR(VLOOKUP(B2054,PatData!$A$2:$A$2060,1,),"")&lt;&gt;""</f>
        <v>0</v>
      </c>
      <c r="E2054" t="s">
        <v>7303</v>
      </c>
      <c r="F2054" t="b">
        <v>1</v>
      </c>
      <c r="G2054" t="b">
        <v>0</v>
      </c>
      <c r="H2054" t="b">
        <v>0</v>
      </c>
      <c r="I2054" t="b">
        <v>0</v>
      </c>
    </row>
    <row r="2055" spans="1:9" x14ac:dyDescent="0.2">
      <c r="A2055" t="s">
        <v>4211</v>
      </c>
      <c r="B2055" t="s">
        <v>4212</v>
      </c>
      <c r="D2055" t="b">
        <f>IFERROR(VLOOKUP(B2055,PatData!$A$2:$A$2060,1,),"")&lt;&gt;""</f>
        <v>0</v>
      </c>
      <c r="E2055" t="s">
        <v>7303</v>
      </c>
      <c r="F2055" t="b">
        <v>1</v>
      </c>
      <c r="G2055" t="b">
        <v>0</v>
      </c>
      <c r="H2055" t="b">
        <v>0</v>
      </c>
      <c r="I2055" t="b">
        <v>0</v>
      </c>
    </row>
    <row r="2056" spans="1:9" x14ac:dyDescent="0.2">
      <c r="A2056" t="s">
        <v>4214</v>
      </c>
      <c r="B2056" t="s">
        <v>4733</v>
      </c>
      <c r="D2056" t="b">
        <f>IFERROR(VLOOKUP(B2056,PatData!$A$2:$A$2060,1,),"")&lt;&gt;""</f>
        <v>0</v>
      </c>
      <c r="E2056" t="s">
        <v>7303</v>
      </c>
      <c r="F2056" t="b">
        <v>1</v>
      </c>
      <c r="G2056" t="b">
        <v>0</v>
      </c>
      <c r="H2056" t="b">
        <v>0</v>
      </c>
      <c r="I2056" t="b">
        <v>0</v>
      </c>
    </row>
    <row r="2057" spans="1:9" x14ac:dyDescent="0.2">
      <c r="A2057" t="s">
        <v>4762</v>
      </c>
      <c r="B2057" t="s">
        <v>4063</v>
      </c>
      <c r="D2057" t="b">
        <f>IFERROR(VLOOKUP(B2057,PatData!$A$2:$A$2060,1,),"")&lt;&gt;""</f>
        <v>0</v>
      </c>
      <c r="E2057" t="s">
        <v>7303</v>
      </c>
      <c r="F2057" t="b">
        <v>1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4968</v>
      </c>
      <c r="B2058" t="s">
        <v>4778</v>
      </c>
      <c r="D2058" t="b">
        <f>IFERROR(VLOOKUP(B2058,PatData!$A$2:$A$2060,1,),"")&lt;&gt;""</f>
        <v>0</v>
      </c>
      <c r="E2058" t="s">
        <v>7303</v>
      </c>
      <c r="F2058" t="b">
        <v>1</v>
      </c>
      <c r="G2058" t="b">
        <v>0</v>
      </c>
      <c r="H2058" t="b">
        <v>0</v>
      </c>
      <c r="I2058" t="b">
        <v>0</v>
      </c>
    </row>
    <row r="2059" spans="1:9" x14ac:dyDescent="0.2">
      <c r="A2059" t="s">
        <v>4763</v>
      </c>
      <c r="B2059" t="s">
        <v>4062</v>
      </c>
      <c r="D2059" t="b">
        <f>IFERROR(VLOOKUP(B2059,PatData!$A$2:$A$2060,1,),"")&lt;&gt;""</f>
        <v>0</v>
      </c>
      <c r="E2059" t="s">
        <v>7303</v>
      </c>
      <c r="F2059" t="b">
        <v>1</v>
      </c>
      <c r="G2059" t="b">
        <v>0</v>
      </c>
      <c r="H2059" t="b">
        <v>0</v>
      </c>
      <c r="I2059" t="b">
        <v>0</v>
      </c>
    </row>
    <row r="2060" spans="1:9" x14ac:dyDescent="0.2">
      <c r="A2060" t="s">
        <v>4969</v>
      </c>
      <c r="B2060" t="s">
        <v>4850</v>
      </c>
      <c r="D2060" t="b">
        <f>IFERROR(VLOOKUP(B2060,PatData!$A$2:$A$2060,1,),"")&lt;&gt;""</f>
        <v>0</v>
      </c>
      <c r="E2060" t="s">
        <v>7303</v>
      </c>
      <c r="F2060" t="b">
        <v>1</v>
      </c>
      <c r="G2060" t="b">
        <v>0</v>
      </c>
      <c r="H2060" t="b">
        <v>0</v>
      </c>
      <c r="I2060" t="b">
        <v>0</v>
      </c>
    </row>
    <row r="2061" spans="1:9" x14ac:dyDescent="0.2">
      <c r="A2061" t="s">
        <v>3247</v>
      </c>
      <c r="B2061" t="s">
        <v>4779</v>
      </c>
      <c r="D2061" t="b">
        <f>IFERROR(VLOOKUP(B2061,PatData!$A$2:$A$2060,1,),"")&lt;&gt;""</f>
        <v>0</v>
      </c>
      <c r="E2061" t="s">
        <v>7303</v>
      </c>
      <c r="F2061" t="b">
        <v>1</v>
      </c>
      <c r="G2061" t="b">
        <v>0</v>
      </c>
      <c r="H2061" t="b">
        <v>0</v>
      </c>
      <c r="I2061" t="b">
        <v>0</v>
      </c>
    </row>
    <row r="2062" spans="1:9" x14ac:dyDescent="0.2">
      <c r="A2062" t="s">
        <v>4213</v>
      </c>
      <c r="B2062" t="s">
        <v>4050</v>
      </c>
      <c r="D2062" t="b">
        <f>IFERROR(VLOOKUP(B2062,PatData!$A$2:$A$2060,1,),"")&lt;&gt;""</f>
        <v>0</v>
      </c>
      <c r="E2062" t="s">
        <v>7303</v>
      </c>
      <c r="F2062" t="b">
        <v>1</v>
      </c>
      <c r="G2062" t="b">
        <v>0</v>
      </c>
      <c r="H2062" t="b">
        <v>0</v>
      </c>
      <c r="I2062" t="b">
        <v>0</v>
      </c>
    </row>
    <row r="2063" spans="1:9" x14ac:dyDescent="0.2">
      <c r="A2063" t="s">
        <v>4970</v>
      </c>
      <c r="B2063" t="s">
        <v>3783</v>
      </c>
      <c r="D2063" t="b">
        <f>IFERROR(VLOOKUP(B2063,PatData!$A$2:$A$2060,1,),"")&lt;&gt;""</f>
        <v>0</v>
      </c>
      <c r="E2063" t="s">
        <v>4336</v>
      </c>
      <c r="F2063" t="b">
        <v>1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4971</v>
      </c>
      <c r="B2064" t="s">
        <v>3784</v>
      </c>
      <c r="D2064" t="b">
        <f>IFERROR(VLOOKUP(B2064,PatData!$A$2:$A$2060,1,),"")&lt;&gt;""</f>
        <v>0</v>
      </c>
      <c r="E2064" t="s">
        <v>4972</v>
      </c>
      <c r="F2064" t="b">
        <v>1</v>
      </c>
      <c r="G2064" t="b">
        <v>0</v>
      </c>
      <c r="H2064" t="b">
        <v>0</v>
      </c>
      <c r="I2064" t="b">
        <v>0</v>
      </c>
    </row>
    <row r="2065" spans="1:9" x14ac:dyDescent="0.2">
      <c r="A2065" t="s">
        <v>4973</v>
      </c>
      <c r="B2065" t="s">
        <v>3785</v>
      </c>
      <c r="D2065" t="b">
        <f>IFERROR(VLOOKUP(B2065,PatData!$A$2:$A$2060,1,),"")&lt;&gt;""</f>
        <v>0</v>
      </c>
      <c r="E2065" t="s">
        <v>4974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4975</v>
      </c>
      <c r="B2066" t="s">
        <v>3786</v>
      </c>
      <c r="D2066" t="b">
        <f>IFERROR(VLOOKUP(B2066,PatData!$A$2:$A$2060,1,),"")&lt;&gt;""</f>
        <v>0</v>
      </c>
      <c r="E2066" t="s">
        <v>4976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4977</v>
      </c>
      <c r="B2067" t="s">
        <v>3787</v>
      </c>
      <c r="D2067" t="b">
        <f>IFERROR(VLOOKUP(B2067,PatData!$A$2:$A$2060,1,),"")&lt;&gt;""</f>
        <v>0</v>
      </c>
      <c r="E2067" t="s">
        <v>4978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4979</v>
      </c>
      <c r="B2068" t="s">
        <v>3788</v>
      </c>
      <c r="D2068" t="b">
        <f>IFERROR(VLOOKUP(B2068,PatData!$A$2:$A$2060,1,),"")&lt;&gt;""</f>
        <v>0</v>
      </c>
      <c r="E2068" t="s">
        <v>4980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4981</v>
      </c>
      <c r="B2069" t="s">
        <v>3789</v>
      </c>
      <c r="D2069" t="b">
        <f>IFERROR(VLOOKUP(B2069,PatData!$A$2:$A$2060,1,),"")&lt;&gt;""</f>
        <v>0</v>
      </c>
      <c r="E2069" t="s">
        <v>4982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4983</v>
      </c>
      <c r="B2070" t="s">
        <v>3790</v>
      </c>
      <c r="D2070" t="b">
        <f>IFERROR(VLOOKUP(B2070,PatData!$A$2:$A$2060,1,),"")&lt;&gt;""</f>
        <v>0</v>
      </c>
      <c r="E2070" t="s">
        <v>4984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4985</v>
      </c>
      <c r="B2071" t="s">
        <v>3791</v>
      </c>
      <c r="D2071" t="b">
        <f>IFERROR(VLOOKUP(B2071,PatData!$A$2:$A$2060,1,),"")&lt;&gt;""</f>
        <v>0</v>
      </c>
      <c r="E2071" t="s">
        <v>4986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4987</v>
      </c>
      <c r="B2072" t="s">
        <v>3792</v>
      </c>
      <c r="D2072" t="b">
        <f>IFERROR(VLOOKUP(B2072,PatData!$A$2:$A$2060,1,),"")&lt;&gt;""</f>
        <v>0</v>
      </c>
      <c r="E2072" t="s">
        <v>4988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4989</v>
      </c>
      <c r="B2073" t="s">
        <v>3793</v>
      </c>
      <c r="D2073" t="b">
        <f>IFERROR(VLOOKUP(B2073,PatData!$A$2:$A$2060,1,),"")&lt;&gt;""</f>
        <v>0</v>
      </c>
      <c r="E2073" t="s">
        <v>4990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4991</v>
      </c>
      <c r="B2074" t="s">
        <v>3794</v>
      </c>
      <c r="D2074" t="b">
        <f>IFERROR(VLOOKUP(B2074,PatData!$A$2:$A$2060,1,),"")&lt;&gt;""</f>
        <v>0</v>
      </c>
      <c r="E2074" t="s">
        <v>4992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4993</v>
      </c>
      <c r="B2075" t="s">
        <v>3795</v>
      </c>
      <c r="D2075" t="b">
        <f>IFERROR(VLOOKUP(B2075,PatData!$A$2:$A$2060,1,),"")&lt;&gt;""</f>
        <v>0</v>
      </c>
      <c r="E2075" t="s">
        <v>4994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4995</v>
      </c>
      <c r="B2076" t="s">
        <v>3796</v>
      </c>
      <c r="D2076" t="b">
        <f>IFERROR(VLOOKUP(B2076,PatData!$A$2:$A$2060,1,),"")&lt;&gt;""</f>
        <v>0</v>
      </c>
      <c r="E2076" t="s">
        <v>4996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4997</v>
      </c>
      <c r="B2077" t="s">
        <v>3797</v>
      </c>
      <c r="D2077" t="b">
        <f>IFERROR(VLOOKUP(B2077,PatData!$A$2:$A$2060,1,),"")&lt;&gt;""</f>
        <v>0</v>
      </c>
      <c r="E2077" t="s">
        <v>4333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4998</v>
      </c>
      <c r="B2078" t="s">
        <v>3798</v>
      </c>
      <c r="D2078" t="b">
        <f>IFERROR(VLOOKUP(B2078,PatData!$A$2:$A$2060,1,),"")&lt;&gt;""</f>
        <v>0</v>
      </c>
      <c r="E2078" t="s">
        <v>4334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4999</v>
      </c>
      <c r="B2079" t="s">
        <v>4478</v>
      </c>
      <c r="D2079" t="b">
        <f>IFERROR(VLOOKUP(B2079,PatData!$A$2:$A$2060,1,),"")&lt;&gt;""</f>
        <v>0</v>
      </c>
      <c r="E2079" t="s">
        <v>4337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5000</v>
      </c>
      <c r="B2080" t="s">
        <v>4479</v>
      </c>
      <c r="D2080" t="b">
        <f>IFERROR(VLOOKUP(B2080,PatData!$A$2:$A$2060,1,),"")&lt;&gt;""</f>
        <v>0</v>
      </c>
      <c r="E2080" t="s">
        <v>7639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5001</v>
      </c>
      <c r="B2081" t="s">
        <v>4480</v>
      </c>
      <c r="D2081" t="b">
        <f>IFERROR(VLOOKUP(B2081,PatData!$A$2:$A$2060,1,),"")&lt;&gt;""</f>
        <v>0</v>
      </c>
      <c r="E2081" t="s">
        <v>4335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5002</v>
      </c>
      <c r="B2082" t="s">
        <v>4481</v>
      </c>
      <c r="D2082" t="b">
        <f>IFERROR(VLOOKUP(B2082,PatData!$A$2:$A$2060,1,),"")&lt;&gt;""</f>
        <v>0</v>
      </c>
      <c r="E2082" t="s">
        <v>5003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5004</v>
      </c>
      <c r="B2083" t="s">
        <v>4482</v>
      </c>
      <c r="D2083" t="b">
        <f>IFERROR(VLOOKUP(B2083,PatData!$A$2:$A$2060,1,),"")&lt;&gt;""</f>
        <v>0</v>
      </c>
      <c r="E2083" t="s">
        <v>5005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5006</v>
      </c>
      <c r="B2084" t="s">
        <v>4483</v>
      </c>
      <c r="D2084" t="b">
        <f>IFERROR(VLOOKUP(B2084,PatData!$A$2:$A$2060,1,),"")&lt;&gt;""</f>
        <v>0</v>
      </c>
      <c r="E2084" t="s">
        <v>5007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5008</v>
      </c>
      <c r="B2085" t="s">
        <v>4484</v>
      </c>
      <c r="D2085" t="b">
        <f>IFERROR(VLOOKUP(B2085,PatData!$A$2:$A$2060,1,),"")&lt;&gt;""</f>
        <v>0</v>
      </c>
      <c r="E2085" t="s">
        <v>5009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5010</v>
      </c>
      <c r="B2086" t="s">
        <v>4485</v>
      </c>
      <c r="D2086" t="b">
        <f>IFERROR(VLOOKUP(B2086,PatData!$A$2:$A$2060,1,),"")&lt;&gt;""</f>
        <v>0</v>
      </c>
      <c r="E2086" t="s">
        <v>5011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5012</v>
      </c>
      <c r="B2087" t="s">
        <v>4486</v>
      </c>
      <c r="D2087" t="b">
        <f>IFERROR(VLOOKUP(B2087,PatData!$A$2:$A$2060,1,),"")&lt;&gt;""</f>
        <v>0</v>
      </c>
      <c r="E2087" t="s">
        <v>5013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5014</v>
      </c>
      <c r="B2088" t="s">
        <v>4476</v>
      </c>
      <c r="D2088" t="b">
        <f>IFERROR(VLOOKUP(B2088,PatData!$A$2:$A$2060,1,),"")&lt;&gt;""</f>
        <v>0</v>
      </c>
      <c r="E2088" t="s">
        <v>5015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5016</v>
      </c>
      <c r="B2089" t="s">
        <v>4477</v>
      </c>
      <c r="D2089" t="b">
        <f>IFERROR(VLOOKUP(B2089,PatData!$A$2:$A$2060,1,),"")&lt;&gt;""</f>
        <v>0</v>
      </c>
      <c r="E2089" t="s">
        <v>5017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5018</v>
      </c>
      <c r="B2090" t="s">
        <v>4487</v>
      </c>
      <c r="D2090" t="b">
        <f>IFERROR(VLOOKUP(B2090,PatData!$A$2:$A$2060,1,),"")&lt;&gt;""</f>
        <v>0</v>
      </c>
      <c r="E2090" t="s">
        <v>5019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5020</v>
      </c>
      <c r="B2091" t="s">
        <v>4488</v>
      </c>
      <c r="D2091" t="b">
        <f>IFERROR(VLOOKUP(B2091,PatData!$A$2:$A$2060,1,),"")&lt;&gt;""</f>
        <v>0</v>
      </c>
      <c r="E2091" t="s">
        <v>5021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5022</v>
      </c>
      <c r="B2092" t="s">
        <v>3799</v>
      </c>
      <c r="D2092" t="b">
        <f>IFERROR(VLOOKUP(B2092,PatData!$A$2:$A$2060,1,),"")&lt;&gt;""</f>
        <v>0</v>
      </c>
      <c r="E2092" t="s">
        <v>5023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5024</v>
      </c>
      <c r="B2093" t="s">
        <v>3800</v>
      </c>
      <c r="D2093" t="b">
        <f>IFERROR(VLOOKUP(B2093,PatData!$A$2:$A$2060,1,),"")&lt;&gt;""</f>
        <v>0</v>
      </c>
      <c r="E2093" t="s">
        <v>5025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5026</v>
      </c>
      <c r="B2094" t="s">
        <v>3801</v>
      </c>
      <c r="D2094" t="b">
        <f>IFERROR(VLOOKUP(B2094,PatData!$A$2:$A$2060,1,),"")&lt;&gt;""</f>
        <v>0</v>
      </c>
      <c r="E2094" t="s">
        <v>5027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5028</v>
      </c>
      <c r="B2095" t="s">
        <v>3802</v>
      </c>
      <c r="D2095" t="b">
        <f>IFERROR(VLOOKUP(B2095,PatData!$A$2:$A$2060,1,),"")&lt;&gt;""</f>
        <v>0</v>
      </c>
      <c r="E2095" t="s">
        <v>5029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5030</v>
      </c>
      <c r="B2096" t="s">
        <v>3803</v>
      </c>
      <c r="D2096" t="b">
        <f>IFERROR(VLOOKUP(B2096,PatData!$A$2:$A$2060,1,),"")&lt;&gt;""</f>
        <v>0</v>
      </c>
      <c r="E2096" t="s">
        <v>5031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5032</v>
      </c>
      <c r="B2097" t="s">
        <v>3804</v>
      </c>
      <c r="D2097" t="b">
        <f>IFERROR(VLOOKUP(B2097,PatData!$A$2:$A$2060,1,),"")&lt;&gt;""</f>
        <v>0</v>
      </c>
      <c r="E2097" t="s">
        <v>5033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5034</v>
      </c>
      <c r="B2098" t="s">
        <v>3805</v>
      </c>
      <c r="D2098" t="b">
        <f>IFERROR(VLOOKUP(B2098,PatData!$A$2:$A$2060,1,),"")&lt;&gt;""</f>
        <v>0</v>
      </c>
      <c r="E2098" t="s">
        <v>5035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5036</v>
      </c>
      <c r="B2099" t="s">
        <v>3806</v>
      </c>
      <c r="D2099" t="b">
        <f>IFERROR(VLOOKUP(B2099,PatData!$A$2:$A$2060,1,),"")&lt;&gt;""</f>
        <v>0</v>
      </c>
      <c r="E2099" t="s">
        <v>5037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5038</v>
      </c>
      <c r="B2100" t="s">
        <v>3807</v>
      </c>
      <c r="D2100" t="b">
        <f>IFERROR(VLOOKUP(B2100,PatData!$A$2:$A$2060,1,),"")&lt;&gt;""</f>
        <v>0</v>
      </c>
      <c r="E2100" t="s">
        <v>5039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5040</v>
      </c>
      <c r="B2101" t="s">
        <v>3808</v>
      </c>
      <c r="D2101" t="b">
        <f>IFERROR(VLOOKUP(B2101,PatData!$A$2:$A$2060,1,),"")&lt;&gt;""</f>
        <v>0</v>
      </c>
      <c r="E2101" t="s">
        <v>5041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3713</v>
      </c>
      <c r="B2102" t="s">
        <v>3749</v>
      </c>
      <c r="D2102" t="b">
        <f>IFERROR(VLOOKUP(B2102,PatData!$A$2:$A$2060,1,),"")&lt;&gt;""</f>
        <v>0</v>
      </c>
      <c r="E2102" t="s">
        <v>4338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3714</v>
      </c>
      <c r="B2103" t="s">
        <v>3750</v>
      </c>
      <c r="D2103" t="b">
        <f>IFERROR(VLOOKUP(B2103,PatData!$A$2:$A$2060,1,),"")&lt;&gt;""</f>
        <v>0</v>
      </c>
      <c r="E2103" t="s">
        <v>4339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3715</v>
      </c>
      <c r="B2104" t="s">
        <v>3751</v>
      </c>
      <c r="D2104" t="b">
        <f>IFERROR(VLOOKUP(B2104,PatData!$A$2:$A$2060,1,),"")&lt;&gt;""</f>
        <v>0</v>
      </c>
      <c r="E2104" t="s">
        <v>2803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3716</v>
      </c>
      <c r="B2105" t="s">
        <v>3752</v>
      </c>
      <c r="D2105" t="b">
        <f>IFERROR(VLOOKUP(B2105,PatData!$A$2:$A$2060,1,),"")&lt;&gt;""</f>
        <v>0</v>
      </c>
      <c r="E2105" t="s">
        <v>4340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3717</v>
      </c>
      <c r="B2106" t="s">
        <v>3753</v>
      </c>
      <c r="D2106" t="b">
        <f>IFERROR(VLOOKUP(B2106,PatData!$A$2:$A$2060,1,),"")&lt;&gt;""</f>
        <v>0</v>
      </c>
      <c r="E2106" t="s">
        <v>7075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3718</v>
      </c>
      <c r="B2107" t="s">
        <v>3754</v>
      </c>
      <c r="D2107" t="b">
        <f>IFERROR(VLOOKUP(B2107,PatData!$A$2:$A$2060,1,),"")&lt;&gt;""</f>
        <v>0</v>
      </c>
      <c r="E2107" t="s">
        <v>7076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3719</v>
      </c>
      <c r="B2108" t="s">
        <v>3755</v>
      </c>
      <c r="D2108" t="b">
        <f>IFERROR(VLOOKUP(B2108,PatData!$A$2:$A$2060,1,),"")&lt;&gt;""</f>
        <v>0</v>
      </c>
      <c r="E2108" t="s">
        <v>328</v>
      </c>
      <c r="F2108" t="b">
        <v>0</v>
      </c>
      <c r="G2108" t="b">
        <v>0</v>
      </c>
      <c r="H2108" t="b">
        <v>0</v>
      </c>
      <c r="I2108" t="b">
        <v>0</v>
      </c>
    </row>
    <row r="2109" spans="1:9" x14ac:dyDescent="0.2">
      <c r="A2109" t="s">
        <v>3720</v>
      </c>
      <c r="B2109" t="s">
        <v>3756</v>
      </c>
      <c r="D2109" t="b">
        <f>IFERROR(VLOOKUP(B2109,PatData!$A$2:$A$2060,1,),"")&lt;&gt;""</f>
        <v>0</v>
      </c>
      <c r="E2109" t="s">
        <v>7077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3721</v>
      </c>
      <c r="B2110" t="s">
        <v>3757</v>
      </c>
      <c r="D2110" t="b">
        <f>IFERROR(VLOOKUP(B2110,PatData!$A$2:$A$2060,1,),"")&lt;&gt;""</f>
        <v>0</v>
      </c>
      <c r="E2110" t="s">
        <v>7078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3722</v>
      </c>
      <c r="B2111" t="s">
        <v>3758</v>
      </c>
      <c r="D2111" t="b">
        <f>IFERROR(VLOOKUP(B2111,PatData!$A$2:$A$2060,1,),"")&lt;&gt;""</f>
        <v>0</v>
      </c>
      <c r="E2111" t="s">
        <v>4341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3723</v>
      </c>
      <c r="B2112" t="s">
        <v>3759</v>
      </c>
      <c r="D2112" t="b">
        <f>IFERROR(VLOOKUP(B2112,PatData!$A$2:$A$2060,1,),"")&lt;&gt;""</f>
        <v>0</v>
      </c>
      <c r="E2112" t="s">
        <v>7079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3724</v>
      </c>
      <c r="B2113" t="s">
        <v>3760</v>
      </c>
      <c r="D2113" t="b">
        <f>IFERROR(VLOOKUP(B2113,PatData!$A$2:$A$2060,1,),"")&lt;&gt;""</f>
        <v>0</v>
      </c>
      <c r="E2113" t="s">
        <v>7080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3725</v>
      </c>
      <c r="B2114" t="s">
        <v>3761</v>
      </c>
      <c r="D2114" t="b">
        <f>IFERROR(VLOOKUP(B2114,PatData!$A$2:$A$2060,1,),"")&lt;&gt;""</f>
        <v>0</v>
      </c>
      <c r="E2114" t="s">
        <v>404</v>
      </c>
      <c r="F2114" t="b">
        <v>0</v>
      </c>
      <c r="G2114" t="b">
        <v>0</v>
      </c>
      <c r="H2114" t="b">
        <v>0</v>
      </c>
      <c r="I2114" t="b">
        <v>0</v>
      </c>
    </row>
    <row r="2115" spans="1:9" x14ac:dyDescent="0.2">
      <c r="A2115" t="s">
        <v>3726</v>
      </c>
      <c r="B2115" t="s">
        <v>3762</v>
      </c>
      <c r="D2115" t="b">
        <f>IFERROR(VLOOKUP(B2115,PatData!$A$2:$A$2060,1,),"")&lt;&gt;""</f>
        <v>0</v>
      </c>
      <c r="E2115" t="s">
        <v>7081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3727</v>
      </c>
      <c r="B2116" t="s">
        <v>3763</v>
      </c>
      <c r="D2116" t="b">
        <f>IFERROR(VLOOKUP(B2116,PatData!$A$2:$A$2060,1,),"")&lt;&gt;""</f>
        <v>0</v>
      </c>
      <c r="E2116" t="s">
        <v>7082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3728</v>
      </c>
      <c r="B2117" t="s">
        <v>3764</v>
      </c>
      <c r="D2117" t="b">
        <f>IFERROR(VLOOKUP(B2117,PatData!$A$2:$A$2060,1,),"")&lt;&gt;""</f>
        <v>0</v>
      </c>
      <c r="E2117" t="s">
        <v>329</v>
      </c>
      <c r="F2117" t="b">
        <v>0</v>
      </c>
      <c r="G2117" t="b">
        <v>0</v>
      </c>
      <c r="H2117" t="b">
        <v>0</v>
      </c>
      <c r="I2117" t="b">
        <v>0</v>
      </c>
    </row>
    <row r="2118" spans="1:9" x14ac:dyDescent="0.2">
      <c r="A2118" t="s">
        <v>3729</v>
      </c>
      <c r="B2118" t="s">
        <v>3765</v>
      </c>
      <c r="D2118" t="b">
        <f>IFERROR(VLOOKUP(B2118,PatData!$A$2:$A$2060,1,),"")&lt;&gt;""</f>
        <v>0</v>
      </c>
      <c r="E2118" t="s">
        <v>7083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3730</v>
      </c>
      <c r="B2119" t="s">
        <v>3766</v>
      </c>
      <c r="D2119" t="b">
        <f>IFERROR(VLOOKUP(B2119,PatData!$A$2:$A$2060,1,),"")&lt;&gt;""</f>
        <v>0</v>
      </c>
      <c r="E2119" t="s">
        <v>7084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3731</v>
      </c>
      <c r="B2120" t="s">
        <v>3767</v>
      </c>
      <c r="D2120" t="b">
        <f>IFERROR(VLOOKUP(B2120,PatData!$A$2:$A$2060,1,),"")&lt;&gt;""</f>
        <v>0</v>
      </c>
      <c r="E2120" t="s">
        <v>32</v>
      </c>
      <c r="F2120" t="b">
        <v>0</v>
      </c>
      <c r="G2120" t="b">
        <v>0</v>
      </c>
      <c r="H2120" t="b">
        <v>0</v>
      </c>
      <c r="I2120" t="b">
        <v>0</v>
      </c>
    </row>
    <row r="2121" spans="1:9" x14ac:dyDescent="0.2">
      <c r="A2121" t="s">
        <v>3732</v>
      </c>
      <c r="B2121" t="s">
        <v>3768</v>
      </c>
      <c r="D2121" t="b">
        <f>IFERROR(VLOOKUP(B2121,PatData!$A$2:$A$2060,1,),"")&lt;&gt;""</f>
        <v>0</v>
      </c>
      <c r="E2121" t="s">
        <v>7085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3733</v>
      </c>
      <c r="B2122" t="s">
        <v>3769</v>
      </c>
      <c r="D2122" t="b">
        <f>IFERROR(VLOOKUP(B2122,PatData!$A$2:$A$2060,1,),"")&lt;&gt;""</f>
        <v>0</v>
      </c>
      <c r="E2122" t="s">
        <v>7086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3734</v>
      </c>
      <c r="B2123" t="s">
        <v>3770</v>
      </c>
      <c r="D2123" t="b">
        <f>IFERROR(VLOOKUP(B2123,PatData!$A$2:$A$2060,1,),"")&lt;&gt;""</f>
        <v>0</v>
      </c>
      <c r="E2123" t="s">
        <v>406</v>
      </c>
      <c r="F2123" t="b">
        <v>0</v>
      </c>
      <c r="G2123" t="b">
        <v>0</v>
      </c>
      <c r="H2123" t="b">
        <v>0</v>
      </c>
      <c r="I2123" t="b">
        <v>0</v>
      </c>
    </row>
    <row r="2124" spans="1:9" x14ac:dyDescent="0.2">
      <c r="A2124" t="s">
        <v>3735</v>
      </c>
      <c r="B2124" t="s">
        <v>3771</v>
      </c>
      <c r="D2124" t="b">
        <f>IFERROR(VLOOKUP(B2124,PatData!$A$2:$A$2060,1,),"")&lt;&gt;""</f>
        <v>0</v>
      </c>
      <c r="E2124" t="s">
        <v>7087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3736</v>
      </c>
      <c r="B2125" t="s">
        <v>3772</v>
      </c>
      <c r="D2125" t="b">
        <f>IFERROR(VLOOKUP(B2125,PatData!$A$2:$A$2060,1,),"")&lt;&gt;""</f>
        <v>0</v>
      </c>
      <c r="E2125" t="s">
        <v>7088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3737</v>
      </c>
      <c r="B2126" t="s">
        <v>3773</v>
      </c>
      <c r="D2126" t="b">
        <f>IFERROR(VLOOKUP(B2126,PatData!$A$2:$A$2060,1,),"")&lt;&gt;""</f>
        <v>0</v>
      </c>
      <c r="E2126" t="s">
        <v>405</v>
      </c>
      <c r="F2126" t="b">
        <v>0</v>
      </c>
      <c r="G2126" t="b">
        <v>0</v>
      </c>
      <c r="H2126" t="b">
        <v>0</v>
      </c>
      <c r="I2126" t="b">
        <v>0</v>
      </c>
    </row>
    <row r="2127" spans="1:9" x14ac:dyDescent="0.2">
      <c r="A2127" t="s">
        <v>3738</v>
      </c>
      <c r="B2127" t="s">
        <v>3774</v>
      </c>
      <c r="D2127" t="b">
        <f>IFERROR(VLOOKUP(B2127,PatData!$A$2:$A$2060,1,),"")&lt;&gt;""</f>
        <v>0</v>
      </c>
      <c r="E2127" t="s">
        <v>7089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3739</v>
      </c>
      <c r="B2128" t="s">
        <v>3775</v>
      </c>
      <c r="D2128" t="b">
        <f>IFERROR(VLOOKUP(B2128,PatData!$A$2:$A$2060,1,),"")&lt;&gt;""</f>
        <v>0</v>
      </c>
      <c r="E2128" t="s">
        <v>7090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3740</v>
      </c>
      <c r="B2129" t="s">
        <v>3776</v>
      </c>
      <c r="D2129" t="b">
        <f>IFERROR(VLOOKUP(B2129,PatData!$A$2:$A$2060,1,),"")&lt;&gt;""</f>
        <v>0</v>
      </c>
      <c r="E2129" t="s">
        <v>257</v>
      </c>
      <c r="F2129" t="b">
        <v>0</v>
      </c>
      <c r="G2129" t="b">
        <v>0</v>
      </c>
      <c r="H2129" t="b">
        <v>0</v>
      </c>
      <c r="I2129" t="b">
        <v>0</v>
      </c>
    </row>
    <row r="2130" spans="1:9" x14ac:dyDescent="0.2">
      <c r="A2130" t="s">
        <v>3741</v>
      </c>
      <c r="B2130" t="s">
        <v>3777</v>
      </c>
      <c r="D2130" t="b">
        <f>IFERROR(VLOOKUP(B2130,PatData!$A$2:$A$2060,1,),"")&lt;&gt;""</f>
        <v>0</v>
      </c>
      <c r="E2130" t="s">
        <v>7091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3742</v>
      </c>
      <c r="B2131" t="s">
        <v>3778</v>
      </c>
      <c r="D2131" t="b">
        <f>IFERROR(VLOOKUP(B2131,PatData!$A$2:$A$2060,1,),"")&lt;&gt;""</f>
        <v>0</v>
      </c>
      <c r="E2131" t="s">
        <v>7092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3743</v>
      </c>
      <c r="B2132" t="s">
        <v>3779</v>
      </c>
      <c r="D2132" t="b">
        <f>IFERROR(VLOOKUP(B2132,PatData!$A$2:$A$2060,1,),"")&lt;&gt;""</f>
        <v>0</v>
      </c>
      <c r="E2132" t="s">
        <v>150</v>
      </c>
      <c r="F2132" t="b">
        <v>0</v>
      </c>
      <c r="G2132" t="b">
        <v>0</v>
      </c>
      <c r="H2132" t="b">
        <v>0</v>
      </c>
      <c r="I2132" t="b">
        <v>0</v>
      </c>
    </row>
    <row r="2133" spans="1:9" x14ac:dyDescent="0.2">
      <c r="A2133" t="s">
        <v>3744</v>
      </c>
      <c r="B2133" t="s">
        <v>3780</v>
      </c>
      <c r="D2133" t="b">
        <f>IFERROR(VLOOKUP(B2133,PatData!$A$2:$A$2060,1,),"")&lt;&gt;""</f>
        <v>0</v>
      </c>
      <c r="E2133" t="s">
        <v>7640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3745</v>
      </c>
      <c r="B2134" t="s">
        <v>3781</v>
      </c>
      <c r="D2134" t="b">
        <f>IFERROR(VLOOKUP(B2134,PatData!$A$2:$A$2060,1,),"")&lt;&gt;""</f>
        <v>0</v>
      </c>
      <c r="E2134" t="s">
        <v>7304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3746</v>
      </c>
      <c r="B2135" t="s">
        <v>3782</v>
      </c>
      <c r="D2135" t="b">
        <f>IFERROR(VLOOKUP(B2135,PatData!$A$2:$A$2060,1,),"")&lt;&gt;""</f>
        <v>0</v>
      </c>
      <c r="E2135" t="s">
        <v>7305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4664</v>
      </c>
      <c r="B2136" t="s">
        <v>4655</v>
      </c>
      <c r="D2136" t="b">
        <f>IFERROR(VLOOKUP(B2136,PatData!$A$2:$A$2060,1,),"")&lt;&gt;""</f>
        <v>0</v>
      </c>
      <c r="E2136" t="s">
        <v>4656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4667</v>
      </c>
      <c r="B2137" t="s">
        <v>4658</v>
      </c>
      <c r="D2137" t="b">
        <f>IFERROR(VLOOKUP(B2137,PatData!$A$2:$A$2060,1,),"")&lt;&gt;""</f>
        <v>0</v>
      </c>
      <c r="E2137" t="s">
        <v>4659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4670</v>
      </c>
      <c r="B2138" t="s">
        <v>4660</v>
      </c>
      <c r="D2138" t="b">
        <f>IFERROR(VLOOKUP(B2138,PatData!$A$2:$A$2060,1,),"")&lt;&gt;""</f>
        <v>0</v>
      </c>
      <c r="E2138" t="s">
        <v>5660</v>
      </c>
      <c r="F2138" t="b">
        <v>1</v>
      </c>
      <c r="G2138" t="b">
        <v>0</v>
      </c>
      <c r="H2138" t="b">
        <v>0</v>
      </c>
      <c r="I2138" t="b">
        <v>0</v>
      </c>
    </row>
    <row r="2139" spans="1:9" x14ac:dyDescent="0.2">
      <c r="A2139" t="s">
        <v>5178</v>
      </c>
      <c r="B2139" t="s">
        <v>4662</v>
      </c>
      <c r="D2139" t="b">
        <f>IFERROR(VLOOKUP(B2139,PatData!$A$2:$A$2060,1,),"")&lt;&gt;""</f>
        <v>0</v>
      </c>
      <c r="E2139" t="s">
        <v>4663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5179</v>
      </c>
      <c r="B2140" t="s">
        <v>4665</v>
      </c>
      <c r="D2140" t="b">
        <f>IFERROR(VLOOKUP(B2140,PatData!$A$2:$A$2060,1,),"")&lt;&gt;""</f>
        <v>0</v>
      </c>
      <c r="E2140" t="s">
        <v>4666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5661</v>
      </c>
      <c r="B2141" t="s">
        <v>5662</v>
      </c>
      <c r="D2141" t="b">
        <f>IFERROR(VLOOKUP(B2141,PatData!$A$2:$A$2060,1,),"")&lt;&gt;""</f>
        <v>0</v>
      </c>
      <c r="E2141" t="s">
        <v>5663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5664</v>
      </c>
      <c r="B2142" t="s">
        <v>4668</v>
      </c>
      <c r="D2142" t="b">
        <f>IFERROR(VLOOKUP(B2142,PatData!$A$2:$A$2060,1,),"")&lt;&gt;""</f>
        <v>0</v>
      </c>
      <c r="E2142" t="s">
        <v>4669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4679</v>
      </c>
      <c r="B2143" t="s">
        <v>4671</v>
      </c>
      <c r="D2143" t="b">
        <f>IFERROR(VLOOKUP(B2143,PatData!$A$2:$A$2060,1,),"")&lt;&gt;""</f>
        <v>0</v>
      </c>
      <c r="E2143" t="s">
        <v>7641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4676</v>
      </c>
      <c r="B2144" t="s">
        <v>4672</v>
      </c>
      <c r="D2144" t="b">
        <f>IFERROR(VLOOKUP(B2144,PatData!$A$2:$A$2060,1,),"")&lt;&gt;""</f>
        <v>0</v>
      </c>
      <c r="E2144" t="s">
        <v>5665</v>
      </c>
      <c r="F2144" t="b">
        <v>1</v>
      </c>
      <c r="G2144" t="b">
        <v>0</v>
      </c>
      <c r="H2144" t="b">
        <v>0</v>
      </c>
      <c r="I2144" t="b">
        <v>0</v>
      </c>
    </row>
    <row r="2145" spans="1:9" x14ac:dyDescent="0.2">
      <c r="A2145" t="s">
        <v>4657</v>
      </c>
      <c r="B2145" t="s">
        <v>4674</v>
      </c>
      <c r="D2145" t="b">
        <f>IFERROR(VLOOKUP(B2145,PatData!$A$2:$A$2060,1,),"")&lt;&gt;""</f>
        <v>0</v>
      </c>
      <c r="E2145" t="s">
        <v>4675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4673</v>
      </c>
      <c r="B2146" t="s">
        <v>4677</v>
      </c>
      <c r="D2146" t="b">
        <f>IFERROR(VLOOKUP(B2146,PatData!$A$2:$A$2060,1,),"")&lt;&gt;""</f>
        <v>0</v>
      </c>
      <c r="E2146" t="s">
        <v>5666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4681</v>
      </c>
      <c r="B2147" t="s">
        <v>4678</v>
      </c>
      <c r="D2147" t="b">
        <f>IFERROR(VLOOKUP(B2147,PatData!$A$2:$A$2060,1,),"")&lt;&gt;""</f>
        <v>0</v>
      </c>
      <c r="E2147" t="s">
        <v>5667</v>
      </c>
      <c r="F2147" t="b">
        <v>1</v>
      </c>
      <c r="G2147" t="b">
        <v>0</v>
      </c>
      <c r="H2147" t="b">
        <v>0</v>
      </c>
      <c r="I2147" t="b">
        <v>0</v>
      </c>
    </row>
    <row r="2148" spans="1:9" x14ac:dyDescent="0.2">
      <c r="A2148" t="s">
        <v>4661</v>
      </c>
      <c r="B2148" t="s">
        <v>4680</v>
      </c>
      <c r="D2148" t="b">
        <f>IFERROR(VLOOKUP(B2148,PatData!$A$2:$A$2060,1,),"")&lt;&gt;""</f>
        <v>0</v>
      </c>
      <c r="E2148" t="s">
        <v>7642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5668</v>
      </c>
      <c r="B2149" t="s">
        <v>4682</v>
      </c>
      <c r="D2149" t="b">
        <f>IFERROR(VLOOKUP(B2149,PatData!$A$2:$A$2060,1,),"")&lt;&gt;""</f>
        <v>0</v>
      </c>
      <c r="E2149" t="s">
        <v>4683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3248</v>
      </c>
      <c r="B2150" t="s">
        <v>4784</v>
      </c>
      <c r="D2150" t="b">
        <f>IFERROR(VLOOKUP(B2150,PatData!$A$2:$A$2060,1,),"")&lt;&gt;""</f>
        <v>0</v>
      </c>
      <c r="E2150" t="s">
        <v>4782</v>
      </c>
      <c r="F2150" t="b">
        <v>1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3249</v>
      </c>
      <c r="B2151" t="s">
        <v>4787</v>
      </c>
      <c r="D2151" t="b">
        <f>IFERROR(VLOOKUP(B2151,PatData!$A$2:$A$2060,1,),"")&lt;&gt;""</f>
        <v>0</v>
      </c>
      <c r="E2151" t="s">
        <v>2804</v>
      </c>
      <c r="F2151" t="b">
        <v>1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3250</v>
      </c>
      <c r="B2152" t="s">
        <v>4785</v>
      </c>
      <c r="D2152" t="b">
        <f>IFERROR(VLOOKUP(B2152,PatData!$A$2:$A$2060,1,),"")&lt;&gt;""</f>
        <v>0</v>
      </c>
      <c r="E2152" t="s">
        <v>2805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3251</v>
      </c>
      <c r="B2153" t="s">
        <v>4786</v>
      </c>
      <c r="D2153" t="b">
        <f>IFERROR(VLOOKUP(B2153,PatData!$A$2:$A$2060,1,),"")&lt;&gt;""</f>
        <v>0</v>
      </c>
      <c r="E2153" t="s">
        <v>2806</v>
      </c>
      <c r="F2153" t="b">
        <v>1</v>
      </c>
      <c r="G2153" t="b">
        <v>0</v>
      </c>
      <c r="H2153" t="b">
        <v>0</v>
      </c>
      <c r="I2153" t="b">
        <v>0</v>
      </c>
    </row>
    <row r="2154" spans="1:9" x14ac:dyDescent="0.2">
      <c r="A2154" t="s">
        <v>4794</v>
      </c>
      <c r="B2154" t="s">
        <v>4795</v>
      </c>
      <c r="D2154" t="b">
        <f>IFERROR(VLOOKUP(B2154,PatData!$A$2:$A$2060,1,),"")&lt;&gt;""</f>
        <v>0</v>
      </c>
      <c r="E2154" t="s">
        <v>4796</v>
      </c>
      <c r="F2154" t="b">
        <v>1</v>
      </c>
      <c r="G2154" t="b">
        <v>0</v>
      </c>
      <c r="H2154" t="b">
        <v>0</v>
      </c>
      <c r="I2154" t="b">
        <v>0</v>
      </c>
    </row>
    <row r="2155" spans="1:9" x14ac:dyDescent="0.2">
      <c r="A2155" t="s">
        <v>4797</v>
      </c>
      <c r="B2155" t="s">
        <v>4798</v>
      </c>
      <c r="D2155" t="b">
        <f>IFERROR(VLOOKUP(B2155,PatData!$A$2:$A$2060,1,),"")&lt;&gt;""</f>
        <v>0</v>
      </c>
      <c r="E2155" t="s">
        <v>4799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4800</v>
      </c>
      <c r="B2156" t="s">
        <v>4801</v>
      </c>
      <c r="D2156" t="b">
        <f>IFERROR(VLOOKUP(B2156,PatData!$A$2:$A$2060,1,),"")&lt;&gt;""</f>
        <v>0</v>
      </c>
      <c r="E2156" t="s">
        <v>4802</v>
      </c>
      <c r="F2156" t="b">
        <v>1</v>
      </c>
      <c r="G2156" t="b">
        <v>0</v>
      </c>
      <c r="H2156" t="b">
        <v>0</v>
      </c>
      <c r="I2156" t="b">
        <v>0</v>
      </c>
    </row>
    <row r="2157" spans="1:9" x14ac:dyDescent="0.2">
      <c r="A2157" t="s">
        <v>4803</v>
      </c>
      <c r="B2157" t="s">
        <v>4804</v>
      </c>
      <c r="D2157" t="b">
        <f>IFERROR(VLOOKUP(B2157,PatData!$A$2:$A$2060,1,),"")&lt;&gt;""</f>
        <v>0</v>
      </c>
      <c r="E2157" t="s">
        <v>4805</v>
      </c>
      <c r="F2157" t="b">
        <v>1</v>
      </c>
      <c r="G2157" t="b">
        <v>0</v>
      </c>
      <c r="H2157" t="b">
        <v>0</v>
      </c>
      <c r="I2157" t="b">
        <v>0</v>
      </c>
    </row>
    <row r="2158" spans="1:9" x14ac:dyDescent="0.2">
      <c r="A2158" t="s">
        <v>4806</v>
      </c>
      <c r="B2158" t="s">
        <v>4807</v>
      </c>
      <c r="D2158" t="b">
        <f>IFERROR(VLOOKUP(B2158,PatData!$A$2:$A$2060,1,),"")&lt;&gt;""</f>
        <v>0</v>
      </c>
      <c r="E2158" t="s">
        <v>4808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4809</v>
      </c>
      <c r="B2159" t="s">
        <v>4810</v>
      </c>
      <c r="D2159" t="b">
        <f>IFERROR(VLOOKUP(B2159,PatData!$A$2:$A$2060,1,),"")&lt;&gt;""</f>
        <v>0</v>
      </c>
      <c r="E2159" t="s">
        <v>4811</v>
      </c>
      <c r="F2159" t="b">
        <v>1</v>
      </c>
      <c r="G2159" t="b">
        <v>0</v>
      </c>
      <c r="H2159" t="b">
        <v>0</v>
      </c>
      <c r="I2159" t="b">
        <v>0</v>
      </c>
    </row>
    <row r="2160" spans="1:9" x14ac:dyDescent="0.2">
      <c r="A2160" t="s">
        <v>4812</v>
      </c>
      <c r="B2160" t="s">
        <v>4813</v>
      </c>
      <c r="D2160" t="b">
        <f>IFERROR(VLOOKUP(B2160,PatData!$A$2:$A$2060,1,),"")&lt;&gt;""</f>
        <v>0</v>
      </c>
      <c r="E2160" t="s">
        <v>4814</v>
      </c>
      <c r="F2160" t="b">
        <v>1</v>
      </c>
      <c r="G2160" t="b">
        <v>0</v>
      </c>
      <c r="H2160" t="b">
        <v>0</v>
      </c>
      <c r="I2160" t="b">
        <v>0</v>
      </c>
    </row>
    <row r="2161" spans="1:9" x14ac:dyDescent="0.2">
      <c r="A2161" t="s">
        <v>4815</v>
      </c>
      <c r="B2161" t="s">
        <v>4816</v>
      </c>
      <c r="D2161" t="b">
        <f>IFERROR(VLOOKUP(B2161,PatData!$A$2:$A$2060,1,),"")&lt;&gt;""</f>
        <v>0</v>
      </c>
      <c r="E2161" t="s">
        <v>4817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4818</v>
      </c>
      <c r="B2162" t="s">
        <v>4819</v>
      </c>
      <c r="D2162" t="b">
        <f>IFERROR(VLOOKUP(B2162,PatData!$A$2:$A$2060,1,),"")&lt;&gt;""</f>
        <v>0</v>
      </c>
      <c r="E2162" t="s">
        <v>4820</v>
      </c>
      <c r="F2162" t="b">
        <v>1</v>
      </c>
      <c r="G2162" t="b">
        <v>0</v>
      </c>
      <c r="H2162" t="b">
        <v>0</v>
      </c>
      <c r="I2162" t="b">
        <v>0</v>
      </c>
    </row>
    <row r="2163" spans="1:9" x14ac:dyDescent="0.2">
      <c r="A2163" t="s">
        <v>4821</v>
      </c>
      <c r="B2163" t="s">
        <v>4822</v>
      </c>
      <c r="D2163" t="b">
        <f>IFERROR(VLOOKUP(B2163,PatData!$A$2:$A$2060,1,),"")&lt;&gt;""</f>
        <v>0</v>
      </c>
      <c r="E2163" t="s">
        <v>4823</v>
      </c>
      <c r="F2163" t="b">
        <v>1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3504</v>
      </c>
      <c r="B2164" t="s">
        <v>5042</v>
      </c>
      <c r="D2164" t="b">
        <f>IFERROR(VLOOKUP(B2164,PatData!$A$2:$A$2060,1,),"")&lt;&gt;""</f>
        <v>0</v>
      </c>
      <c r="E2164" t="s">
        <v>5043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5044</v>
      </c>
      <c r="B2165" t="s">
        <v>5045</v>
      </c>
      <c r="D2165" t="b">
        <f>IFERROR(VLOOKUP(B2165,PatData!$A$2:$A$2060,1,),"")&lt;&gt;""</f>
        <v>0</v>
      </c>
      <c r="E2165" t="s">
        <v>5046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5047</v>
      </c>
      <c r="B2166" t="s">
        <v>5048</v>
      </c>
      <c r="D2166" t="b">
        <f>IFERROR(VLOOKUP(B2166,PatData!$A$2:$A$2060,1,),"")&lt;&gt;""</f>
        <v>0</v>
      </c>
      <c r="E2166" t="s">
        <v>5049</v>
      </c>
      <c r="F2166" t="b">
        <v>1</v>
      </c>
      <c r="G2166" t="b">
        <v>0</v>
      </c>
      <c r="H2166" t="b">
        <v>0</v>
      </c>
      <c r="I2166" t="b">
        <v>0</v>
      </c>
    </row>
    <row r="2167" spans="1:9" x14ac:dyDescent="0.2">
      <c r="A2167" t="s">
        <v>5050</v>
      </c>
      <c r="B2167" t="s">
        <v>5051</v>
      </c>
      <c r="D2167" t="b">
        <f>IFERROR(VLOOKUP(B2167,PatData!$A$2:$A$2060,1,),"")&lt;&gt;""</f>
        <v>0</v>
      </c>
      <c r="E2167" t="s">
        <v>5052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5053</v>
      </c>
      <c r="B2168" t="s">
        <v>5054</v>
      </c>
      <c r="D2168" t="b">
        <f>IFERROR(VLOOKUP(B2168,PatData!$A$2:$A$2060,1,),"")&lt;&gt;""</f>
        <v>0</v>
      </c>
      <c r="E2168" t="s">
        <v>5055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5056</v>
      </c>
      <c r="B2169" t="s">
        <v>5057</v>
      </c>
      <c r="D2169" t="b">
        <f>IFERROR(VLOOKUP(B2169,PatData!$A$2:$A$2060,1,),"")&lt;&gt;""</f>
        <v>0</v>
      </c>
      <c r="E2169" t="s">
        <v>5058</v>
      </c>
      <c r="F2169" t="b">
        <v>1</v>
      </c>
      <c r="G2169" t="b">
        <v>0</v>
      </c>
      <c r="H2169" t="b">
        <v>0</v>
      </c>
      <c r="I2169" t="b">
        <v>0</v>
      </c>
    </row>
    <row r="2170" spans="1:9" x14ac:dyDescent="0.2">
      <c r="A2170" t="s">
        <v>5180</v>
      </c>
      <c r="B2170" t="s">
        <v>1723</v>
      </c>
      <c r="D2170" t="b">
        <f>IFERROR(VLOOKUP(B2170,PatData!$A$2:$A$2060,1,),"")&lt;&gt;""</f>
        <v>0</v>
      </c>
      <c r="E2170" t="s">
        <v>1728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5059</v>
      </c>
      <c r="B2171" t="s">
        <v>5060</v>
      </c>
      <c r="D2171" t="b">
        <f>IFERROR(VLOOKUP(B2171,PatData!$A$2:$A$2060,1,),"")&lt;&gt;""</f>
        <v>0</v>
      </c>
      <c r="E2171" t="s">
        <v>7306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5669</v>
      </c>
      <c r="B2172" t="s">
        <v>1709</v>
      </c>
      <c r="D2172" t="b">
        <f>IFERROR(VLOOKUP(B2172,PatData!$A$2:$A$2060,1,),"")&lt;&gt;""</f>
        <v>0</v>
      </c>
      <c r="E2172">
        <v>43011.54184027778</v>
      </c>
      <c r="F2172" t="b">
        <v>0</v>
      </c>
      <c r="G2172" t="b">
        <v>0</v>
      </c>
      <c r="H2172" t="b">
        <v>0</v>
      </c>
      <c r="I2172" t="b">
        <v>0</v>
      </c>
    </row>
    <row r="2173" spans="1:9" x14ac:dyDescent="0.2">
      <c r="A2173" t="s">
        <v>5855</v>
      </c>
      <c r="B2173" t="s">
        <v>5856</v>
      </c>
      <c r="D2173" t="b">
        <f>IFERROR(VLOOKUP(B2173,PatData!$A$2:$A$2060,1,),"")&lt;&gt;""</f>
        <v>0</v>
      </c>
      <c r="E2173" t="s">
        <v>5857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5858</v>
      </c>
      <c r="B2174" t="s">
        <v>5859</v>
      </c>
      <c r="D2174" t="b">
        <f>IFERROR(VLOOKUP(B2174,PatData!$A$2:$A$2060,1,),"")&lt;&gt;""</f>
        <v>0</v>
      </c>
      <c r="E2174" t="s">
        <v>5860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5861</v>
      </c>
      <c r="B2175" t="s">
        <v>5862</v>
      </c>
      <c r="D2175" t="b">
        <f>IFERROR(VLOOKUP(B2175,PatData!$A$2:$A$2060,1,),"")&lt;&gt;""</f>
        <v>0</v>
      </c>
      <c r="E2175" t="s">
        <v>5863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5864</v>
      </c>
      <c r="B2176" t="s">
        <v>5865</v>
      </c>
      <c r="D2176" t="b">
        <f>IFERROR(VLOOKUP(B2176,PatData!$A$2:$A$2060,1,),"")&lt;&gt;""</f>
        <v>0</v>
      </c>
      <c r="E2176" t="s">
        <v>5866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5867</v>
      </c>
      <c r="B2177" t="s">
        <v>5868</v>
      </c>
      <c r="D2177" t="b">
        <f>IFERROR(VLOOKUP(B2177,PatData!$A$2:$A$2060,1,),"")&lt;&gt;""</f>
        <v>0</v>
      </c>
      <c r="E2177" t="s">
        <v>5869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5870</v>
      </c>
      <c r="B2178" t="s">
        <v>5871</v>
      </c>
      <c r="D2178" t="b">
        <f>IFERROR(VLOOKUP(B2178,PatData!$A$2:$A$2060,1,),"")&lt;&gt;""</f>
        <v>0</v>
      </c>
      <c r="E2178" t="s">
        <v>5872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5873</v>
      </c>
      <c r="B2179" t="s">
        <v>5874</v>
      </c>
      <c r="D2179" t="b">
        <f>IFERROR(VLOOKUP(B2179,PatData!$A$2:$A$2060,1,),"")&lt;&gt;""</f>
        <v>0</v>
      </c>
      <c r="E2179" t="s">
        <v>5875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5876</v>
      </c>
      <c r="B2180" t="s">
        <v>5877</v>
      </c>
      <c r="D2180" t="b">
        <f>IFERROR(VLOOKUP(B2180,PatData!$A$2:$A$2060,1,),"")&lt;&gt;""</f>
        <v>0</v>
      </c>
      <c r="E2180" t="s">
        <v>5878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5879</v>
      </c>
      <c r="B2181" t="s">
        <v>5880</v>
      </c>
      <c r="D2181" t="b">
        <f>IFERROR(VLOOKUP(B2181,PatData!$A$2:$A$2060,1,),"")&lt;&gt;""</f>
        <v>0</v>
      </c>
      <c r="E2181" t="s">
        <v>5881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5882</v>
      </c>
      <c r="B2182" t="s">
        <v>5883</v>
      </c>
      <c r="D2182" t="b">
        <f>IFERROR(VLOOKUP(B2182,PatData!$A$2:$A$2060,1,),"")&lt;&gt;""</f>
        <v>0</v>
      </c>
      <c r="E2182" t="s">
        <v>5884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5885</v>
      </c>
      <c r="B2183" t="s">
        <v>5886</v>
      </c>
      <c r="D2183" t="b">
        <f>IFERROR(VLOOKUP(B2183,PatData!$A$2:$A$2060,1,),"")&lt;&gt;""</f>
        <v>0</v>
      </c>
      <c r="E2183" t="s">
        <v>5887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5888</v>
      </c>
      <c r="B2184" t="s">
        <v>5889</v>
      </c>
      <c r="D2184" t="b">
        <f>IFERROR(VLOOKUP(B2184,PatData!$A$2:$A$2060,1,),"")&lt;&gt;""</f>
        <v>0</v>
      </c>
      <c r="E2184" t="s">
        <v>5890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5891</v>
      </c>
      <c r="B2185" t="s">
        <v>5892</v>
      </c>
      <c r="D2185" t="b">
        <f>IFERROR(VLOOKUP(B2185,PatData!$A$2:$A$2060,1,),"")&lt;&gt;""</f>
        <v>0</v>
      </c>
      <c r="E2185" t="s">
        <v>5893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5894</v>
      </c>
      <c r="B2186" t="s">
        <v>5895</v>
      </c>
      <c r="D2186" t="b">
        <f>IFERROR(VLOOKUP(B2186,PatData!$A$2:$A$2060,1,),"")&lt;&gt;""</f>
        <v>0</v>
      </c>
      <c r="E2186" t="s">
        <v>5896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5897</v>
      </c>
      <c r="B2187" t="s">
        <v>5898</v>
      </c>
      <c r="D2187" t="b">
        <f>IFERROR(VLOOKUP(B2187,PatData!$A$2:$A$2060,1,),"")&lt;&gt;""</f>
        <v>0</v>
      </c>
      <c r="E2187" t="s">
        <v>5899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5900</v>
      </c>
      <c r="B2188" t="s">
        <v>5901</v>
      </c>
      <c r="D2188" t="b">
        <f>IFERROR(VLOOKUP(B2188,PatData!$A$2:$A$2060,1,),"")&lt;&gt;""</f>
        <v>0</v>
      </c>
      <c r="E2188" t="s">
        <v>5902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5903</v>
      </c>
      <c r="B2189" t="s">
        <v>5904</v>
      </c>
      <c r="D2189" t="b">
        <f>IFERROR(VLOOKUP(B2189,PatData!$A$2:$A$2060,1,),"")&lt;&gt;""</f>
        <v>0</v>
      </c>
      <c r="E2189" t="s">
        <v>5905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5906</v>
      </c>
      <c r="B2190" t="s">
        <v>5907</v>
      </c>
      <c r="D2190" t="b">
        <f>IFERROR(VLOOKUP(B2190,PatData!$A$2:$A$2060,1,),"")&lt;&gt;""</f>
        <v>0</v>
      </c>
      <c r="E2190" t="s">
        <v>5908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5909</v>
      </c>
      <c r="B2191" t="s">
        <v>5910</v>
      </c>
      <c r="D2191" t="b">
        <f>IFERROR(VLOOKUP(B2191,PatData!$A$2:$A$2060,1,),"")&lt;&gt;""</f>
        <v>0</v>
      </c>
      <c r="E2191" t="s">
        <v>5911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5912</v>
      </c>
      <c r="B2192" t="s">
        <v>5913</v>
      </c>
      <c r="D2192" t="b">
        <f>IFERROR(VLOOKUP(B2192,PatData!$A$2:$A$2060,1,),"")&lt;&gt;""</f>
        <v>0</v>
      </c>
      <c r="E2192" t="s">
        <v>5914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5915</v>
      </c>
      <c r="B2193" t="s">
        <v>5916</v>
      </c>
      <c r="D2193" t="b">
        <f>IFERROR(VLOOKUP(B2193,PatData!$A$2:$A$2060,1,),"")&lt;&gt;""</f>
        <v>0</v>
      </c>
      <c r="E2193" t="s">
        <v>5917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5918</v>
      </c>
      <c r="B2194" t="s">
        <v>5919</v>
      </c>
      <c r="D2194" t="b">
        <f>IFERROR(VLOOKUP(B2194,PatData!$A$2:$A$2060,1,),"")&lt;&gt;""</f>
        <v>0</v>
      </c>
      <c r="E2194" t="s">
        <v>5920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5921</v>
      </c>
      <c r="B2195" t="s">
        <v>5922</v>
      </c>
      <c r="D2195" t="b">
        <f>IFERROR(VLOOKUP(B2195,PatData!$A$2:$A$2060,1,),"")&lt;&gt;""</f>
        <v>0</v>
      </c>
      <c r="E2195" t="s">
        <v>5923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5924</v>
      </c>
      <c r="B2196" t="s">
        <v>5925</v>
      </c>
      <c r="D2196" t="b">
        <f>IFERROR(VLOOKUP(B2196,PatData!$A$2:$A$2060,1,),"")&lt;&gt;""</f>
        <v>0</v>
      </c>
      <c r="E2196" t="s">
        <v>5926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5927</v>
      </c>
      <c r="B2197" t="s">
        <v>5928</v>
      </c>
      <c r="D2197" t="b">
        <f>IFERROR(VLOOKUP(B2197,PatData!$A$2:$A$2060,1,),"")&lt;&gt;""</f>
        <v>0</v>
      </c>
      <c r="E2197" t="s">
        <v>5929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5930</v>
      </c>
      <c r="B2198" t="s">
        <v>5931</v>
      </c>
      <c r="D2198" t="b">
        <f>IFERROR(VLOOKUP(B2198,PatData!$A$2:$A$2060,1,),"")&lt;&gt;""</f>
        <v>0</v>
      </c>
      <c r="E2198" t="s">
        <v>5932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5933</v>
      </c>
      <c r="B2199" t="s">
        <v>5934</v>
      </c>
      <c r="D2199" t="b">
        <f>IFERROR(VLOOKUP(B2199,PatData!$A$2:$A$2060,1,),"")&lt;&gt;""</f>
        <v>0</v>
      </c>
      <c r="E2199" t="s">
        <v>5935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5936</v>
      </c>
      <c r="B2200" t="s">
        <v>5937</v>
      </c>
      <c r="D2200" t="b">
        <f>IFERROR(VLOOKUP(B2200,PatData!$A$2:$A$2060,1,),"")&lt;&gt;""</f>
        <v>0</v>
      </c>
      <c r="E2200" t="s">
        <v>5938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5939</v>
      </c>
      <c r="B2201" t="s">
        <v>5940</v>
      </c>
      <c r="D2201" t="b">
        <f>IFERROR(VLOOKUP(B2201,PatData!$A$2:$A$2060,1,),"")&lt;&gt;""</f>
        <v>0</v>
      </c>
      <c r="E2201" t="s">
        <v>5941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5942</v>
      </c>
      <c r="B2202" t="s">
        <v>5943</v>
      </c>
      <c r="D2202" t="b">
        <f>IFERROR(VLOOKUP(B2202,PatData!$A$2:$A$2060,1,),"")&lt;&gt;""</f>
        <v>0</v>
      </c>
      <c r="E2202" t="s">
        <v>5944</v>
      </c>
      <c r="F2202" t="b">
        <v>1</v>
      </c>
      <c r="G2202" t="b">
        <v>0</v>
      </c>
      <c r="H2202" t="b">
        <v>0</v>
      </c>
      <c r="I2202" t="b">
        <v>0</v>
      </c>
    </row>
    <row r="2203" spans="1:9" x14ac:dyDescent="0.2">
      <c r="A2203" t="s">
        <v>1223</v>
      </c>
      <c r="B2203" t="s">
        <v>1720</v>
      </c>
      <c r="D2203" t="b">
        <f>IFERROR(VLOOKUP(B2203,PatData!$A$2:$A$2060,1,),"")&lt;&gt;""</f>
        <v>0</v>
      </c>
      <c r="E2203" t="s">
        <v>4780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1224</v>
      </c>
      <c r="B2204" t="s">
        <v>1721</v>
      </c>
      <c r="D2204" t="b">
        <f>IFERROR(VLOOKUP(B2204,PatData!$A$2:$A$2060,1,),"")&lt;&gt;""</f>
        <v>0</v>
      </c>
      <c r="E2204" t="s">
        <v>2801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1225</v>
      </c>
      <c r="B2205" t="s">
        <v>1722</v>
      </c>
      <c r="D2205" t="b">
        <f>IFERROR(VLOOKUP(B2205,PatData!$A$2:$A$2060,1,),"")&lt;&gt;""</f>
        <v>0</v>
      </c>
      <c r="E2205" t="s">
        <v>4781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925</v>
      </c>
      <c r="B2206" t="s">
        <v>1706</v>
      </c>
      <c r="D2206" t="b">
        <f>IFERROR(VLOOKUP(B2206,PatData!$A$2:$A$2060,1,),"")&lt;&gt;""</f>
        <v>0</v>
      </c>
      <c r="E2206" t="s">
        <v>2802</v>
      </c>
      <c r="F2206" t="b">
        <v>1</v>
      </c>
      <c r="G2206" t="b">
        <v>0</v>
      </c>
      <c r="H2206" t="b">
        <v>0</v>
      </c>
      <c r="I2206" t="b">
        <v>0</v>
      </c>
    </row>
    <row r="2207" spans="1:9" ht="140.25" x14ac:dyDescent="0.2">
      <c r="A2207" t="s">
        <v>926</v>
      </c>
      <c r="B2207" t="s">
        <v>1707</v>
      </c>
      <c r="D2207" t="b">
        <f>IFERROR(VLOOKUP(B2207,PatData!$A$2:$A$2060,1,),"")&lt;&gt;""</f>
        <v>0</v>
      </c>
      <c r="E2207" s="9" t="s">
        <v>7093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4342</v>
      </c>
      <c r="B2208" t="s">
        <v>1708</v>
      </c>
      <c r="D2208" t="b">
        <f>IFERROR(VLOOKUP(B2208,PatData!$A$2:$A$2060,1,),"")&lt;&gt;""</f>
        <v>0</v>
      </c>
      <c r="E2208" t="s">
        <v>4216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3147</v>
      </c>
      <c r="B2209" t="s">
        <v>3963</v>
      </c>
      <c r="D2209" t="b">
        <f>IFERROR(VLOOKUP(B2209,PatData!$A$2:$A$2060,1,),"")&lt;&gt;""</f>
        <v>0</v>
      </c>
      <c r="E2209">
        <v>0</v>
      </c>
      <c r="F2209" t="b">
        <v>0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5181</v>
      </c>
      <c r="B2210" t="s">
        <v>5182</v>
      </c>
      <c r="D2210" t="b">
        <f>IFERROR(VLOOKUP(B2210,PatData!$A$2:$A$2060,1,),"")&lt;&gt;""</f>
        <v>0</v>
      </c>
      <c r="E2210" t="s">
        <v>7643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3148</v>
      </c>
      <c r="B2211" t="s">
        <v>4343</v>
      </c>
      <c r="D2211" t="b">
        <f>IFERROR(VLOOKUP(B2211,PatData!$A$2:$A$2060,1,),"")&lt;&gt;""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x14ac:dyDescent="0.2">
      <c r="A2212" t="s">
        <v>3149</v>
      </c>
      <c r="B2212" t="s">
        <v>4344</v>
      </c>
      <c r="D2212" t="b">
        <f>IFERROR(VLOOKUP(B2212,PatData!$A$2:$A$2060,1,),"")&lt;&gt;""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x14ac:dyDescent="0.2">
      <c r="A2213" t="s">
        <v>4345</v>
      </c>
      <c r="B2213" t="s">
        <v>4346</v>
      </c>
      <c r="D2213" t="b">
        <f>IFERROR(VLOOKUP(B2213,PatData!$A$2:$A$2060,1,),"")&lt;&gt;""</f>
        <v>0</v>
      </c>
      <c r="E2213">
        <v>1</v>
      </c>
      <c r="F2213" t="b">
        <v>0</v>
      </c>
      <c r="G2213" t="b">
        <v>0</v>
      </c>
      <c r="H2213" t="b">
        <v>0</v>
      </c>
      <c r="I2213" t="b">
        <v>0</v>
      </c>
    </row>
    <row r="2214" spans="1:9" x14ac:dyDescent="0.2">
      <c r="A2214" t="s">
        <v>4347</v>
      </c>
      <c r="B2214" t="s">
        <v>4348</v>
      </c>
      <c r="D2214" t="b">
        <f>IFERROR(VLOOKUP(B2214,PatData!$A$2:$A$2060,1,),"")&lt;&gt;""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x14ac:dyDescent="0.2">
      <c r="A2215" t="s">
        <v>4349</v>
      </c>
      <c r="B2215" t="s">
        <v>4350</v>
      </c>
      <c r="D2215" t="b">
        <f>IFERROR(VLOOKUP(B2215,PatData!$A$2:$A$2060,1,),"")&lt;&gt;""</f>
        <v>0</v>
      </c>
      <c r="E2215">
        <v>1</v>
      </c>
      <c r="F2215" t="b">
        <v>0</v>
      </c>
      <c r="G2215" t="b">
        <v>0</v>
      </c>
      <c r="H2215" t="b">
        <v>0</v>
      </c>
      <c r="I2215" t="b">
        <v>0</v>
      </c>
    </row>
    <row r="2216" spans="1:9" x14ac:dyDescent="0.2">
      <c r="A2216" t="s">
        <v>3150</v>
      </c>
      <c r="B2216" t="s">
        <v>4351</v>
      </c>
      <c r="D2216" t="b">
        <f>IFERROR(VLOOKUP(B2216,PatData!$A$2:$A$2060,1,),"")&lt;&gt;""</f>
        <v>0</v>
      </c>
      <c r="E2216">
        <v>1</v>
      </c>
      <c r="F2216" t="b">
        <v>0</v>
      </c>
      <c r="G2216" t="b">
        <v>0</v>
      </c>
      <c r="H2216" t="b">
        <v>0</v>
      </c>
      <c r="I2216" t="b">
        <v>0</v>
      </c>
    </row>
    <row r="2217" spans="1:9" x14ac:dyDescent="0.2">
      <c r="A2217" t="s">
        <v>4220</v>
      </c>
      <c r="B2217" t="s">
        <v>4352</v>
      </c>
      <c r="D2217" t="b">
        <f>IFERROR(VLOOKUP(B2217,PatData!$A$2:$A$2060,1,),"")&lt;&gt;""</f>
        <v>0</v>
      </c>
      <c r="E2217">
        <v>1</v>
      </c>
      <c r="F2217" t="b">
        <v>0</v>
      </c>
      <c r="G2217" t="b">
        <v>0</v>
      </c>
      <c r="H2217" t="b">
        <v>0</v>
      </c>
      <c r="I2217" t="b">
        <v>0</v>
      </c>
    </row>
    <row r="2218" spans="1:9" x14ac:dyDescent="0.2">
      <c r="A2218" t="s">
        <v>4353</v>
      </c>
      <c r="B2218" t="s">
        <v>4354</v>
      </c>
      <c r="D2218" t="b">
        <f>IFERROR(VLOOKUP(B2218,PatData!$A$2:$A$2060,1,),"")&lt;&gt;""</f>
        <v>0</v>
      </c>
      <c r="E2218">
        <v>1</v>
      </c>
      <c r="F2218" t="b">
        <v>0</v>
      </c>
      <c r="G2218" t="b">
        <v>0</v>
      </c>
      <c r="H2218" t="b">
        <v>0</v>
      </c>
      <c r="I2218" t="b">
        <v>0</v>
      </c>
    </row>
    <row r="2219" spans="1:9" x14ac:dyDescent="0.2">
      <c r="A2219" t="s">
        <v>4355</v>
      </c>
      <c r="B2219" t="s">
        <v>4356</v>
      </c>
      <c r="D2219" t="b">
        <f>IFERROR(VLOOKUP(B2219,PatData!$A$2:$A$2060,1,),"")&lt;&gt;""</f>
        <v>0</v>
      </c>
      <c r="E2219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x14ac:dyDescent="0.2">
      <c r="A2220" t="s">
        <v>4357</v>
      </c>
      <c r="B2220" t="s">
        <v>4358</v>
      </c>
      <c r="D2220" t="b">
        <f>IFERROR(VLOOKUP(B2220,PatData!$A$2:$A$2060,1,),"")&lt;&gt;""</f>
        <v>0</v>
      </c>
      <c r="E2220">
        <v>1</v>
      </c>
      <c r="F2220" t="b">
        <v>0</v>
      </c>
      <c r="G2220" t="b">
        <v>0</v>
      </c>
      <c r="H2220" t="b">
        <v>0</v>
      </c>
      <c r="I2220" t="b">
        <v>0</v>
      </c>
    </row>
    <row r="2221" spans="1:9" x14ac:dyDescent="0.2">
      <c r="A2221" t="s">
        <v>3151</v>
      </c>
      <c r="B2221" t="s">
        <v>4359</v>
      </c>
      <c r="D2221" t="b">
        <f>IFERROR(VLOOKUP(B2221,PatData!$A$2:$A$2060,1,),"")&lt;&gt;""</f>
        <v>0</v>
      </c>
      <c r="E2221">
        <v>0</v>
      </c>
      <c r="F2221" t="b">
        <v>0</v>
      </c>
      <c r="G2221" t="b">
        <v>0</v>
      </c>
      <c r="H2221" t="b">
        <v>0</v>
      </c>
      <c r="I2221" t="b">
        <v>0</v>
      </c>
    </row>
    <row r="2222" spans="1:9" x14ac:dyDescent="0.2">
      <c r="A2222" t="s">
        <v>3152</v>
      </c>
      <c r="B2222" t="s">
        <v>4360</v>
      </c>
      <c r="D2222" t="b">
        <f>IFERROR(VLOOKUP(B2222,PatData!$A$2:$A$2060,1,),"")&lt;&gt;""</f>
        <v>0</v>
      </c>
      <c r="E2222">
        <v>0</v>
      </c>
      <c r="F2222" t="b">
        <v>0</v>
      </c>
      <c r="G2222" t="b">
        <v>0</v>
      </c>
      <c r="H2222" t="b">
        <v>0</v>
      </c>
      <c r="I2222" t="b">
        <v>0</v>
      </c>
    </row>
    <row r="2223" spans="1:9" x14ac:dyDescent="0.2">
      <c r="A2223" t="s">
        <v>4361</v>
      </c>
      <c r="B2223" t="s">
        <v>4362</v>
      </c>
      <c r="D2223" t="b">
        <f>IFERROR(VLOOKUP(B2223,PatData!$A$2:$A$2060,1,),"")&lt;&gt;""</f>
        <v>0</v>
      </c>
      <c r="E2223">
        <v>0</v>
      </c>
      <c r="F2223" t="b">
        <v>0</v>
      </c>
      <c r="G2223" t="b">
        <v>0</v>
      </c>
      <c r="H2223" t="b">
        <v>0</v>
      </c>
      <c r="I2223" t="b">
        <v>0</v>
      </c>
    </row>
    <row r="2224" spans="1:9" x14ac:dyDescent="0.2">
      <c r="A2224" t="s">
        <v>4363</v>
      </c>
      <c r="B2224" t="s">
        <v>4364</v>
      </c>
      <c r="D2224" t="b">
        <f>IFERROR(VLOOKUP(B2224,PatData!$A$2:$A$2060,1,),"")&lt;&gt;""</f>
        <v>0</v>
      </c>
      <c r="E2224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x14ac:dyDescent="0.2">
      <c r="A2225" t="s">
        <v>4365</v>
      </c>
      <c r="B2225" t="s">
        <v>4366</v>
      </c>
      <c r="D2225" t="b">
        <f>IFERROR(VLOOKUP(B2225,PatData!$A$2:$A$2060,1,),"")&lt;&gt;""</f>
        <v>0</v>
      </c>
      <c r="E2225">
        <v>0</v>
      </c>
      <c r="F2225" t="b">
        <v>0</v>
      </c>
      <c r="G2225" t="b">
        <v>0</v>
      </c>
      <c r="H2225" t="b">
        <v>0</v>
      </c>
      <c r="I2225" t="b">
        <v>0</v>
      </c>
    </row>
    <row r="2226" spans="1:9" x14ac:dyDescent="0.2">
      <c r="A2226" t="s">
        <v>4367</v>
      </c>
      <c r="B2226" t="s">
        <v>4368</v>
      </c>
      <c r="D2226" t="b">
        <f>IFERROR(VLOOKUP(B2226,PatData!$A$2:$A$2060,1,),"")&lt;&gt;""</f>
        <v>0</v>
      </c>
      <c r="E2226">
        <v>0</v>
      </c>
      <c r="F2226" t="b">
        <v>0</v>
      </c>
      <c r="G2226" t="b">
        <v>0</v>
      </c>
      <c r="H2226" t="b">
        <v>0</v>
      </c>
      <c r="I2226" t="b">
        <v>0</v>
      </c>
    </row>
    <row r="2227" spans="1:9" x14ac:dyDescent="0.2">
      <c r="A2227" t="s">
        <v>4369</v>
      </c>
      <c r="B2227" t="s">
        <v>4370</v>
      </c>
      <c r="D2227" t="b">
        <f>IFERROR(VLOOKUP(B2227,PatData!$A$2:$A$2060,1,),"")&lt;&gt;""</f>
        <v>0</v>
      </c>
      <c r="E2227">
        <v>0</v>
      </c>
      <c r="F2227" t="b">
        <v>0</v>
      </c>
      <c r="G2227" t="b">
        <v>0</v>
      </c>
      <c r="H2227" t="b">
        <v>0</v>
      </c>
      <c r="I2227" t="b">
        <v>0</v>
      </c>
    </row>
    <row r="2228" spans="1:9" x14ac:dyDescent="0.2">
      <c r="A2228" t="s">
        <v>4371</v>
      </c>
      <c r="B2228" t="s">
        <v>4372</v>
      </c>
      <c r="D2228" t="b">
        <f>IFERROR(VLOOKUP(B2228,PatData!$A$2:$A$2060,1,),"")&lt;&gt;""</f>
        <v>0</v>
      </c>
      <c r="E2228">
        <v>0</v>
      </c>
      <c r="F2228" t="b">
        <v>0</v>
      </c>
      <c r="G2228" t="b">
        <v>0</v>
      </c>
      <c r="H2228" t="b">
        <v>0</v>
      </c>
      <c r="I2228" t="b">
        <v>0</v>
      </c>
    </row>
    <row r="2229" spans="1:9" x14ac:dyDescent="0.2">
      <c r="A2229" t="s">
        <v>4373</v>
      </c>
      <c r="B2229" t="s">
        <v>4374</v>
      </c>
      <c r="D2229" t="b">
        <f>IFERROR(VLOOKUP(B2229,PatData!$A$2:$A$2060,1,),"")&lt;&gt;""</f>
        <v>0</v>
      </c>
      <c r="E2229">
        <v>0</v>
      </c>
      <c r="F2229" t="b">
        <v>0</v>
      </c>
      <c r="G2229" t="b">
        <v>0</v>
      </c>
      <c r="H2229" t="b">
        <v>0</v>
      </c>
      <c r="I2229" t="b">
        <v>0</v>
      </c>
    </row>
    <row r="2230" spans="1:9" x14ac:dyDescent="0.2">
      <c r="A2230" t="s">
        <v>4375</v>
      </c>
      <c r="B2230" t="s">
        <v>4376</v>
      </c>
      <c r="D2230" t="b">
        <f>IFERROR(VLOOKUP(B2230,PatData!$A$2:$A$2060,1,),"")&lt;&gt;""</f>
        <v>0</v>
      </c>
      <c r="E2230">
        <v>0</v>
      </c>
      <c r="F2230" t="b">
        <v>0</v>
      </c>
      <c r="G2230" t="b">
        <v>0</v>
      </c>
      <c r="H2230" t="b">
        <v>0</v>
      </c>
      <c r="I2230" t="b">
        <v>0</v>
      </c>
    </row>
    <row r="2231" spans="1:9" x14ac:dyDescent="0.2">
      <c r="A2231" t="s">
        <v>4377</v>
      </c>
      <c r="B2231" t="s">
        <v>3964</v>
      </c>
      <c r="D2231" t="b">
        <f>IFERROR(VLOOKUP(B2231,PatData!$A$2:$A$2060,1,),"")&lt;&gt;""</f>
        <v>0</v>
      </c>
      <c r="E2231"/>
      <c r="F2231" t="b">
        <v>0</v>
      </c>
      <c r="G2231" t="b">
        <v>0</v>
      </c>
      <c r="H2231" t="b">
        <v>0</v>
      </c>
      <c r="I2231" t="b">
        <v>0</v>
      </c>
    </row>
    <row r="2232" spans="1:9" x14ac:dyDescent="0.2">
      <c r="A2232" t="s">
        <v>4378</v>
      </c>
      <c r="B2232" t="s">
        <v>3965</v>
      </c>
      <c r="D2232" t="b">
        <f>IFERROR(VLOOKUP(B2232,PatData!$A$2:$A$2060,1,),"")&lt;&gt;""</f>
        <v>0</v>
      </c>
      <c r="E2232"/>
      <c r="F2232" t="b">
        <v>0</v>
      </c>
      <c r="G2232" t="b">
        <v>0</v>
      </c>
      <c r="H2232" t="b">
        <v>0</v>
      </c>
      <c r="I2232" t="b">
        <v>0</v>
      </c>
    </row>
    <row r="2233" spans="1:9" x14ac:dyDescent="0.2">
      <c r="A2233" t="s">
        <v>3154</v>
      </c>
      <c r="B2233" t="s">
        <v>4379</v>
      </c>
      <c r="D2233" t="b">
        <f>IFERROR(VLOOKUP(B2233,PatData!$A$2:$A$2060,1,),"")&lt;&gt;""</f>
        <v>0</v>
      </c>
      <c r="E2233">
        <v>0</v>
      </c>
      <c r="F2233" t="b">
        <v>0</v>
      </c>
      <c r="G2233" t="b">
        <v>0</v>
      </c>
      <c r="H2233" t="b">
        <v>0</v>
      </c>
      <c r="I2233" t="b">
        <v>0</v>
      </c>
    </row>
    <row r="2234" spans="1:9" x14ac:dyDescent="0.2">
      <c r="A2234" t="s">
        <v>3155</v>
      </c>
      <c r="B2234" t="s">
        <v>4380</v>
      </c>
      <c r="D2234" t="b">
        <f>IFERROR(VLOOKUP(B2234,PatData!$A$2:$A$2060,1,),"")&lt;&gt;""</f>
        <v>0</v>
      </c>
      <c r="E2234">
        <v>0</v>
      </c>
      <c r="F2234" t="b">
        <v>0</v>
      </c>
      <c r="G2234" t="b">
        <v>0</v>
      </c>
      <c r="H2234" t="b">
        <v>0</v>
      </c>
      <c r="I2234" t="b">
        <v>0</v>
      </c>
    </row>
    <row r="2235" spans="1:9" x14ac:dyDescent="0.2">
      <c r="A2235" t="s">
        <v>4381</v>
      </c>
      <c r="B2235" t="s">
        <v>4382</v>
      </c>
      <c r="D2235" t="b">
        <f>IFERROR(VLOOKUP(B2235,PatData!$A$2:$A$2060,1,),"")&lt;&gt;""</f>
        <v>0</v>
      </c>
      <c r="E2235">
        <v>0</v>
      </c>
      <c r="F2235" t="b">
        <v>0</v>
      </c>
      <c r="G2235" t="b">
        <v>0</v>
      </c>
      <c r="H2235" t="b">
        <v>0</v>
      </c>
      <c r="I2235" t="b">
        <v>0</v>
      </c>
    </row>
    <row r="2236" spans="1:9" x14ac:dyDescent="0.2">
      <c r="A2236" t="s">
        <v>4383</v>
      </c>
      <c r="B2236" t="s">
        <v>4384</v>
      </c>
      <c r="D2236" t="b">
        <f>IFERROR(VLOOKUP(B2236,PatData!$A$2:$A$2060,1,),"")&lt;&gt;""</f>
        <v>0</v>
      </c>
      <c r="E2236">
        <v>0</v>
      </c>
      <c r="F2236" t="b">
        <v>0</v>
      </c>
      <c r="G2236" t="b">
        <v>0</v>
      </c>
      <c r="H2236" t="b">
        <v>0</v>
      </c>
      <c r="I2236" t="b">
        <v>0</v>
      </c>
    </row>
    <row r="2237" spans="1:9" x14ac:dyDescent="0.2">
      <c r="A2237" t="s">
        <v>4385</v>
      </c>
      <c r="B2237" t="s">
        <v>4386</v>
      </c>
      <c r="D2237" t="b">
        <f>IFERROR(VLOOKUP(B2237,PatData!$A$2:$A$2060,1,),"")&lt;&gt;""</f>
        <v>0</v>
      </c>
      <c r="E2237">
        <v>0</v>
      </c>
      <c r="F2237" t="b">
        <v>0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4387</v>
      </c>
      <c r="B2238" t="s">
        <v>4388</v>
      </c>
      <c r="D2238" t="b">
        <f>IFERROR(VLOOKUP(B2238,PatData!$A$2:$A$2060,1,),"")&lt;&gt;""</f>
        <v>0</v>
      </c>
      <c r="E2238">
        <v>0</v>
      </c>
      <c r="F2238" t="b">
        <v>0</v>
      </c>
      <c r="G2238" t="b">
        <v>0</v>
      </c>
      <c r="H2238" t="b">
        <v>0</v>
      </c>
      <c r="I2238" t="b">
        <v>0</v>
      </c>
    </row>
    <row r="2239" spans="1:9" x14ac:dyDescent="0.2">
      <c r="A2239" t="s">
        <v>4389</v>
      </c>
      <c r="B2239" t="s">
        <v>4390</v>
      </c>
      <c r="D2239" t="b">
        <f>IFERROR(VLOOKUP(B2239,PatData!$A$2:$A$2060,1,),"")&lt;&gt;""</f>
        <v>0</v>
      </c>
      <c r="E2239">
        <v>0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4391</v>
      </c>
      <c r="B2240" t="s">
        <v>4392</v>
      </c>
      <c r="D2240" t="b">
        <f>IFERROR(VLOOKUP(B2240,PatData!$A$2:$A$2060,1,),"")&lt;&gt;""</f>
        <v>0</v>
      </c>
      <c r="E2240">
        <v>0</v>
      </c>
      <c r="F2240" t="b">
        <v>0</v>
      </c>
      <c r="G2240" t="b">
        <v>0</v>
      </c>
      <c r="H2240" t="b">
        <v>0</v>
      </c>
      <c r="I2240" t="b">
        <v>0</v>
      </c>
    </row>
    <row r="2241" spans="1:9" x14ac:dyDescent="0.2">
      <c r="A2241" t="s">
        <v>4233</v>
      </c>
      <c r="B2241" t="s">
        <v>4393</v>
      </c>
      <c r="D2241" t="b">
        <f>IFERROR(VLOOKUP(B2241,PatData!$A$2:$A$2060,1,),"")&lt;&gt;""</f>
        <v>0</v>
      </c>
      <c r="E2241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4232</v>
      </c>
      <c r="B2242" t="s">
        <v>4394</v>
      </c>
      <c r="D2242" t="b">
        <f>IFERROR(VLOOKUP(B2242,PatData!$A$2:$A$2060,1,),"")&lt;&gt;""</f>
        <v>0</v>
      </c>
      <c r="E2242">
        <v>0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3156</v>
      </c>
      <c r="B2243" t="s">
        <v>3966</v>
      </c>
      <c r="D2243" t="b">
        <f>IFERROR(VLOOKUP(B2243,PatData!$A$2:$A$2060,1,),"")&lt;&gt;""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3157</v>
      </c>
      <c r="B2244" t="s">
        <v>3967</v>
      </c>
      <c r="D2244" t="b">
        <f>IFERROR(VLOOKUP(B2244,PatData!$A$2:$A$2060,1,),"")&lt;&gt;""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3158</v>
      </c>
      <c r="B2245" t="s">
        <v>3968</v>
      </c>
      <c r="D2245" t="b">
        <f>IFERROR(VLOOKUP(B2245,PatData!$A$2:$A$2060,1,),"")&lt;&gt;""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3159</v>
      </c>
      <c r="B2246" t="s">
        <v>3969</v>
      </c>
      <c r="D2246" t="b">
        <f>IFERROR(VLOOKUP(B2246,PatData!$A$2:$A$2060,1,),"")&lt;&gt;""</f>
        <v>0</v>
      </c>
      <c r="E2246">
        <v>1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3160</v>
      </c>
      <c r="B2247" t="s">
        <v>3970</v>
      </c>
      <c r="D2247" t="b">
        <f>IFERROR(VLOOKUP(B2247,PatData!$A$2:$A$2060,1,),"")&lt;&gt;""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4395</v>
      </c>
      <c r="B2248" t="s">
        <v>3971</v>
      </c>
      <c r="D2248" t="b">
        <f>IFERROR(VLOOKUP(B2248,PatData!$A$2:$A$2060,1,),"")&lt;&gt;""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4396</v>
      </c>
      <c r="B2249" t="s">
        <v>3972</v>
      </c>
      <c r="D2249" t="b">
        <f>IFERROR(VLOOKUP(B2249,PatData!$A$2:$A$2060,1,),"")&lt;&gt;""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4397</v>
      </c>
      <c r="B2250" t="s">
        <v>3973</v>
      </c>
      <c r="D2250" t="b">
        <f>IFERROR(VLOOKUP(B2250,PatData!$A$2:$A$2060,1,),"")&lt;&gt;""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4398</v>
      </c>
      <c r="B2251" t="s">
        <v>3974</v>
      </c>
      <c r="D2251" t="b">
        <f>IFERROR(VLOOKUP(B2251,PatData!$A$2:$A$2060,1,),"")&lt;&gt;""</f>
        <v>0</v>
      </c>
      <c r="E2251">
        <v>1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4399</v>
      </c>
      <c r="B2252" t="s">
        <v>3975</v>
      </c>
      <c r="D2252" t="b">
        <f>IFERROR(VLOOKUP(B2252,PatData!$A$2:$A$2060,1,),"")&lt;&gt;""</f>
        <v>0</v>
      </c>
      <c r="E2252">
        <v>1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4400</v>
      </c>
      <c r="B2253" t="s">
        <v>3976</v>
      </c>
      <c r="D2253" t="b">
        <f>IFERROR(VLOOKUP(B2253,PatData!$A$2:$A$2060,1,),"")&lt;&gt;""</f>
        <v>0</v>
      </c>
      <c r="E2253">
        <v>1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4401</v>
      </c>
      <c r="B2254" t="s">
        <v>3977</v>
      </c>
      <c r="D2254" t="b">
        <f>IFERROR(VLOOKUP(B2254,PatData!$A$2:$A$2060,1,),"")&lt;&gt;""</f>
        <v>0</v>
      </c>
      <c r="E2254">
        <v>1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4402</v>
      </c>
      <c r="B2255" t="s">
        <v>4403</v>
      </c>
      <c r="D2255" t="b">
        <f>IFERROR(VLOOKUP(B2255,PatData!$A$2:$A$2060,1,),"")&lt;&gt;""</f>
        <v>0</v>
      </c>
      <c r="E2255">
        <v>1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3163</v>
      </c>
      <c r="B2256" t="s">
        <v>3978</v>
      </c>
      <c r="D2256" t="b">
        <f>IFERROR(VLOOKUP(B2256,PatData!$A$2:$A$2060,1,),"")&lt;&gt;""</f>
        <v>0</v>
      </c>
      <c r="E2256">
        <v>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3164</v>
      </c>
      <c r="B2257" t="s">
        <v>3979</v>
      </c>
      <c r="D2257" t="b">
        <f>IFERROR(VLOOKUP(B2257,PatData!$A$2:$A$2060,1,),"")&lt;&gt;""</f>
        <v>0</v>
      </c>
      <c r="E2257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3165</v>
      </c>
      <c r="B2258" t="s">
        <v>3980</v>
      </c>
      <c r="D2258" t="b">
        <f>IFERROR(VLOOKUP(B2258,PatData!$A$2:$A$2060,1,),"")&lt;&gt;""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3166</v>
      </c>
      <c r="B2259" t="s">
        <v>3981</v>
      </c>
      <c r="D2259" t="b">
        <f>IFERROR(VLOOKUP(B2259,PatData!$A$2:$A$2060,1,),"")&lt;&gt;""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3167</v>
      </c>
      <c r="B2260" t="s">
        <v>3982</v>
      </c>
      <c r="D2260" t="b">
        <f>IFERROR(VLOOKUP(B2260,PatData!$A$2:$A$2060,1,),"")&lt;&gt;""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4404</v>
      </c>
      <c r="B2261" t="s">
        <v>3983</v>
      </c>
      <c r="D2261" t="b">
        <f>IFERROR(VLOOKUP(B2261,PatData!$A$2:$A$2060,1,),"")&lt;&gt;""</f>
        <v>0</v>
      </c>
      <c r="E2261">
        <v>0</v>
      </c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4405</v>
      </c>
      <c r="B2262" t="s">
        <v>3984</v>
      </c>
      <c r="D2262" t="b">
        <f>IFERROR(VLOOKUP(B2262,PatData!$A$2:$A$2060,1,),"")&lt;&gt;""</f>
        <v>0</v>
      </c>
      <c r="E2262">
        <v>0</v>
      </c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4406</v>
      </c>
      <c r="B2263" t="s">
        <v>3985</v>
      </c>
      <c r="D2263" t="b">
        <f>IFERROR(VLOOKUP(B2263,PatData!$A$2:$A$2060,1,),"")&lt;&gt;""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3168</v>
      </c>
      <c r="B2264" t="s">
        <v>3986</v>
      </c>
      <c r="D2264" t="b">
        <f>IFERROR(VLOOKUP(B2264,PatData!$A$2:$A$2060,1,),"")&lt;&gt;""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4407</v>
      </c>
      <c r="B2265" t="s">
        <v>3987</v>
      </c>
      <c r="D2265" t="b">
        <f>IFERROR(VLOOKUP(B2265,PatData!$A$2:$A$2060,1,),"")&lt;&gt;""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4408</v>
      </c>
      <c r="B2266" t="s">
        <v>3988</v>
      </c>
      <c r="D2266" t="b">
        <f>IFERROR(VLOOKUP(B2266,PatData!$A$2:$A$2060,1,),"")&lt;&gt;""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4409</v>
      </c>
      <c r="B2267" t="s">
        <v>3989</v>
      </c>
      <c r="D2267" t="b">
        <f>IFERROR(VLOOKUP(B2267,PatData!$A$2:$A$2060,1,),"")&lt;&gt;""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4410</v>
      </c>
      <c r="B2268" t="s">
        <v>4411</v>
      </c>
      <c r="D2268" t="b">
        <f>IFERROR(VLOOKUP(B2268,PatData!$A$2:$A$2060,1,),"")&lt;&gt;""</f>
        <v>0</v>
      </c>
      <c r="E2268">
        <v>0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4225</v>
      </c>
      <c r="B2269" t="s">
        <v>3990</v>
      </c>
      <c r="D2269" t="b">
        <f>IFERROR(VLOOKUP(B2269,PatData!$A$2:$A$2060,1,),"")&lt;&gt;""</f>
        <v>0</v>
      </c>
      <c r="E2269" t="b">
        <v>0</v>
      </c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4226</v>
      </c>
      <c r="B2270" t="s">
        <v>3991</v>
      </c>
      <c r="D2270" t="b">
        <f>IFERROR(VLOOKUP(B2270,PatData!$A$2:$A$2060,1,),"")&lt;&gt;""</f>
        <v>0</v>
      </c>
      <c r="E2270" t="b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4227</v>
      </c>
      <c r="B2271" t="s">
        <v>3992</v>
      </c>
      <c r="D2271" t="b">
        <f>IFERROR(VLOOKUP(B2271,PatData!$A$2:$A$2060,1,),"")&lt;&gt;""</f>
        <v>0</v>
      </c>
      <c r="E2271" t="b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4228</v>
      </c>
      <c r="B2272" t="s">
        <v>3993</v>
      </c>
      <c r="D2272" t="b">
        <f>IFERROR(VLOOKUP(B2272,PatData!$A$2:$A$2060,1,),"")&lt;&gt;""</f>
        <v>0</v>
      </c>
      <c r="E2272" t="b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4229</v>
      </c>
      <c r="B2273" t="s">
        <v>3994</v>
      </c>
      <c r="D2273" t="b">
        <f>IFERROR(VLOOKUP(B2273,PatData!$A$2:$A$2060,1,),"")&lt;&gt;""</f>
        <v>0</v>
      </c>
      <c r="E2273" t="b">
        <v>0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4230</v>
      </c>
      <c r="B2274" t="s">
        <v>3995</v>
      </c>
      <c r="D2274" t="b">
        <f>IFERROR(VLOOKUP(B2274,PatData!$A$2:$A$2060,1,),"")&lt;&gt;""</f>
        <v>0</v>
      </c>
      <c r="E2274" t="b">
        <v>0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4412</v>
      </c>
      <c r="B2275" t="s">
        <v>3996</v>
      </c>
      <c r="D2275" t="b">
        <f>IFERROR(VLOOKUP(B2275,PatData!$A$2:$A$2060,1,),"")&lt;&gt;""</f>
        <v>0</v>
      </c>
      <c r="E2275" t="b">
        <v>0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4413</v>
      </c>
      <c r="B2276" t="s">
        <v>3997</v>
      </c>
      <c r="D2276" t="b">
        <f>IFERROR(VLOOKUP(B2276,PatData!$A$2:$A$2060,1,),"")&lt;&gt;""</f>
        <v>0</v>
      </c>
      <c r="E2276" t="b">
        <v>0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4414</v>
      </c>
      <c r="B2277" t="s">
        <v>3998</v>
      </c>
      <c r="D2277" t="b">
        <f>IFERROR(VLOOKUP(B2277,PatData!$A$2:$A$2060,1,),"")&lt;&gt;""</f>
        <v>0</v>
      </c>
      <c r="E2277" t="b">
        <v>0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4415</v>
      </c>
      <c r="B2278" t="s">
        <v>3999</v>
      </c>
      <c r="D2278" t="b">
        <f>IFERROR(VLOOKUP(B2278,PatData!$A$2:$A$2060,1,),"")&lt;&gt;""</f>
        <v>0</v>
      </c>
      <c r="E2278" t="b">
        <v>0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4416</v>
      </c>
      <c r="B2279" t="s">
        <v>4000</v>
      </c>
      <c r="D2279" t="b">
        <f>IFERROR(VLOOKUP(B2279,PatData!$A$2:$A$2060,1,),"")&lt;&gt;""</f>
        <v>0</v>
      </c>
      <c r="E2279" t="b">
        <v>0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4417</v>
      </c>
      <c r="B2280" t="s">
        <v>4001</v>
      </c>
      <c r="D2280" t="b">
        <f>IFERROR(VLOOKUP(B2280,PatData!$A$2:$A$2060,1,),"")&lt;&gt;""</f>
        <v>0</v>
      </c>
      <c r="E2280" t="b">
        <v>0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4418</v>
      </c>
      <c r="B2281" t="s">
        <v>4002</v>
      </c>
      <c r="D2281" t="b">
        <f>IFERROR(VLOOKUP(B2281,PatData!$A$2:$A$2060,1,),"")&lt;&gt;""</f>
        <v>0</v>
      </c>
      <c r="E2281" t="b">
        <v>0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4419</v>
      </c>
      <c r="B2282" t="s">
        <v>4003</v>
      </c>
      <c r="D2282" t="b">
        <f>IFERROR(VLOOKUP(B2282,PatData!$A$2:$A$2060,1,),"")&lt;&gt;""</f>
        <v>0</v>
      </c>
      <c r="E2282" t="b">
        <v>0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4463</v>
      </c>
      <c r="B2283" t="s">
        <v>4464</v>
      </c>
      <c r="D2283" t="b">
        <f>IFERROR(VLOOKUP(B2283,PatData!$A$2:$A$2060,1,),"")&lt;&gt;""</f>
        <v>0</v>
      </c>
      <c r="E2283">
        <v>2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4420</v>
      </c>
      <c r="B2284" t="s">
        <v>4004</v>
      </c>
      <c r="D2284" t="b">
        <f>IFERROR(VLOOKUP(B2284,PatData!$A$2:$A$2060,1,),"")&lt;&gt;""</f>
        <v>0</v>
      </c>
      <c r="E2284">
        <v>0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4421</v>
      </c>
      <c r="B2285" t="s">
        <v>4005</v>
      </c>
      <c r="D2285" t="b">
        <f>IFERROR(VLOOKUP(B2285,PatData!$A$2:$A$2060,1,),"")&lt;&gt;""</f>
        <v>0</v>
      </c>
      <c r="E2285">
        <v>0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4924</v>
      </c>
      <c r="B2286" t="s">
        <v>4006</v>
      </c>
      <c r="D2286" t="b">
        <f>IFERROR(VLOOKUP(B2286,PatData!$A$2:$A$2060,1,),"")&lt;&gt;""</f>
        <v>0</v>
      </c>
      <c r="E2286">
        <v>0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4925</v>
      </c>
      <c r="B2287" t="s">
        <v>4007</v>
      </c>
      <c r="D2287" t="b">
        <f>IFERROR(VLOOKUP(B2287,PatData!$A$2:$A$2060,1,),"")&lt;&gt;""</f>
        <v>0</v>
      </c>
      <c r="E2287">
        <v>0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4422</v>
      </c>
      <c r="B2288" t="s">
        <v>4008</v>
      </c>
      <c r="D2288" t="b">
        <f>IFERROR(VLOOKUP(B2288,PatData!$A$2:$A$2060,1,),"")&lt;&gt;""</f>
        <v>0</v>
      </c>
      <c r="E2288">
        <v>1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4423</v>
      </c>
      <c r="B2289" t="s">
        <v>4009</v>
      </c>
      <c r="D2289" t="b">
        <f>IFERROR(VLOOKUP(B2289,PatData!$A$2:$A$2060,1,),"")&lt;&gt;""</f>
        <v>0</v>
      </c>
      <c r="E2289" s="355">
        <v>1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4424</v>
      </c>
      <c r="B2290" t="s">
        <v>4010</v>
      </c>
      <c r="D2290" t="b">
        <f>IFERROR(VLOOKUP(B2290,PatData!$A$2:$A$2060,1,),"")&lt;&gt;""</f>
        <v>0</v>
      </c>
      <c r="E2290" s="355">
        <v>1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4425</v>
      </c>
      <c r="B2291" t="s">
        <v>4011</v>
      </c>
      <c r="D2291" t="b">
        <f>IFERROR(VLOOKUP(B2291,PatData!$A$2:$A$2060,1,),"")&lt;&gt;""</f>
        <v>0</v>
      </c>
      <c r="E2291" s="355">
        <v>1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4426</v>
      </c>
      <c r="B2292" t="s">
        <v>4012</v>
      </c>
      <c r="D2292" t="b">
        <f>IFERROR(VLOOKUP(B2292,PatData!$A$2:$A$2060,1,),"")&lt;&gt;""</f>
        <v>0</v>
      </c>
      <c r="E2292" s="355">
        <v>1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4221</v>
      </c>
      <c r="B2293" t="s">
        <v>4013</v>
      </c>
      <c r="D2293" t="b">
        <f>IFERROR(VLOOKUP(B2293,PatData!$A$2:$A$2060,1,),"")&lt;&gt;""</f>
        <v>0</v>
      </c>
      <c r="E2293" s="355">
        <v>1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4222</v>
      </c>
      <c r="B2294" t="s">
        <v>4014</v>
      </c>
      <c r="D2294" t="b">
        <f>IFERROR(VLOOKUP(B2294,PatData!$A$2:$A$2060,1,),"")&lt;&gt;""</f>
        <v>0</v>
      </c>
      <c r="E2294" s="355">
        <v>1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4223</v>
      </c>
      <c r="B2295" t="s">
        <v>4015</v>
      </c>
      <c r="D2295" t="b">
        <f>IFERROR(VLOOKUP(B2295,PatData!$A$2:$A$2060,1,),"")&lt;&gt;""</f>
        <v>0</v>
      </c>
      <c r="E2295" s="355">
        <v>1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4224</v>
      </c>
      <c r="B2296" t="s">
        <v>4016</v>
      </c>
      <c r="D2296" t="b">
        <f>IFERROR(VLOOKUP(B2296,PatData!$A$2:$A$2060,1,),"")&lt;&gt;""</f>
        <v>0</v>
      </c>
      <c r="E2296" s="355">
        <v>1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4427</v>
      </c>
      <c r="B2297" t="s">
        <v>4017</v>
      </c>
      <c r="D2297" t="b">
        <f>IFERROR(VLOOKUP(B2297,PatData!$A$2:$A$2060,1,),"")&lt;&gt;""</f>
        <v>0</v>
      </c>
      <c r="E2297" s="355">
        <v>1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4234</v>
      </c>
      <c r="B2298" t="s">
        <v>4018</v>
      </c>
      <c r="D2298" t="b">
        <f>IFERROR(VLOOKUP(B2298,PatData!$A$2:$A$2060,1,),"")&lt;&gt;""</f>
        <v>0</v>
      </c>
      <c r="E2298" s="355">
        <v>1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4217</v>
      </c>
      <c r="B2299" t="s">
        <v>4019</v>
      </c>
      <c r="D2299" t="b">
        <f>IFERROR(VLOOKUP(B2299,PatData!$A$2:$A$2060,1,),"")&lt;&gt;""</f>
        <v>0</v>
      </c>
      <c r="E2299" s="355">
        <v>1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4428</v>
      </c>
      <c r="B2300" t="s">
        <v>4020</v>
      </c>
      <c r="D2300" t="b">
        <f>IFERROR(VLOOKUP(B2300,PatData!$A$2:$A$2060,1,),"")&lt;&gt;""</f>
        <v>0</v>
      </c>
      <c r="E2300" s="355">
        <v>1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4218</v>
      </c>
      <c r="B2301" t="s">
        <v>4021</v>
      </c>
      <c r="D2301" t="b">
        <f>IFERROR(VLOOKUP(B2301,PatData!$A$2:$A$2060,1,),"")&lt;&gt;""</f>
        <v>0</v>
      </c>
      <c r="E2301" s="355">
        <v>1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3161</v>
      </c>
      <c r="B2302" t="s">
        <v>4022</v>
      </c>
      <c r="D2302" t="b">
        <f>IFERROR(VLOOKUP(B2302,PatData!$A$2:$A$2060,1,),"")&lt;&gt;""</f>
        <v>0</v>
      </c>
      <c r="E2302" s="355">
        <v>1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3145</v>
      </c>
      <c r="B2303" t="s">
        <v>4023</v>
      </c>
      <c r="D2303" t="b">
        <f>IFERROR(VLOOKUP(B2303,PatData!$A$2:$A$2060,1,),"")&lt;&gt;""</f>
        <v>0</v>
      </c>
      <c r="E2303" s="355">
        <v>1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4219</v>
      </c>
      <c r="B2304" t="s">
        <v>4024</v>
      </c>
      <c r="D2304" t="b">
        <f>IFERROR(VLOOKUP(B2304,PatData!$A$2:$A$2060,1,),"")&lt;&gt;""</f>
        <v>0</v>
      </c>
      <c r="E2304" s="355">
        <v>1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4429</v>
      </c>
      <c r="B2305" t="s">
        <v>4025</v>
      </c>
      <c r="D2305" t="b">
        <f>IFERROR(VLOOKUP(B2305,PatData!$A$2:$A$2060,1,),"")&lt;&gt;""</f>
        <v>0</v>
      </c>
      <c r="E2305" s="355">
        <v>1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4430</v>
      </c>
      <c r="B2306" t="s">
        <v>4026</v>
      </c>
      <c r="D2306" t="b">
        <f>IFERROR(VLOOKUP(B2306,PatData!$A$2:$A$2060,1,),"")&lt;&gt;""</f>
        <v>0</v>
      </c>
      <c r="E2306" s="355">
        <v>5000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3162</v>
      </c>
      <c r="B2307" t="s">
        <v>4027</v>
      </c>
      <c r="D2307" t="b">
        <f>IFERROR(VLOOKUP(B2307,PatData!$A$2:$A$2060,1,),"")&lt;&gt;""</f>
        <v>0</v>
      </c>
      <c r="E2307" s="355">
        <v>1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4431</v>
      </c>
      <c r="B2308" t="s">
        <v>4028</v>
      </c>
      <c r="D2308" t="b">
        <f>IFERROR(VLOOKUP(B2308,PatData!$A$2:$A$2060,1,),"")&lt;&gt;""</f>
        <v>0</v>
      </c>
      <c r="E2308" s="355">
        <v>2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4432</v>
      </c>
      <c r="B2309" t="s">
        <v>4029</v>
      </c>
      <c r="D2309" t="b">
        <f>IFERROR(VLOOKUP(B2309,PatData!$A$2:$A$2060,1,),"")&lt;&gt;""</f>
        <v>0</v>
      </c>
      <c r="E2309" s="355">
        <v>2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4231</v>
      </c>
      <c r="B2310" t="s">
        <v>4030</v>
      </c>
      <c r="D2310" t="b">
        <f>IFERROR(VLOOKUP(B2310,PatData!$A$2:$A$2060,1,),"")&lt;&gt;""</f>
        <v>0</v>
      </c>
      <c r="E2310" s="355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3153</v>
      </c>
      <c r="B2311" t="s">
        <v>4031</v>
      </c>
      <c r="D2311" t="b">
        <f>IFERROR(VLOOKUP(B2311,PatData!$A$2:$A$2060,1,),"")&lt;&gt;""</f>
        <v>0</v>
      </c>
      <c r="E2311" s="355">
        <v>5000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4433</v>
      </c>
      <c r="B2312" t="s">
        <v>4032</v>
      </c>
      <c r="D2312" t="b">
        <f>IFERROR(VLOOKUP(B2312,PatData!$A$2:$A$2060,1,),"")&lt;&gt;""</f>
        <v>0</v>
      </c>
      <c r="E2312" s="355">
        <v>1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4434</v>
      </c>
      <c r="B2313" t="s">
        <v>4033</v>
      </c>
      <c r="D2313" t="b">
        <f>IFERROR(VLOOKUP(B2313,PatData!$A$2:$A$2060,1,),"")&lt;&gt;""</f>
        <v>0</v>
      </c>
      <c r="E2313" s="355">
        <v>5000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4435</v>
      </c>
      <c r="B2314" t="s">
        <v>4034</v>
      </c>
      <c r="D2314" t="b">
        <f>IFERROR(VLOOKUP(B2314,PatData!$A$2:$A$2060,1,),"")&lt;&gt;""</f>
        <v>0</v>
      </c>
      <c r="E2314" s="355">
        <v>5000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4436</v>
      </c>
      <c r="B2315" t="s">
        <v>4695</v>
      </c>
      <c r="D2315" t="b">
        <f>IFERROR(VLOOKUP(B2315,PatData!$A$2:$A$2060,1,),"")&lt;&gt;""</f>
        <v>0</v>
      </c>
      <c r="E2315" s="355">
        <v>5000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4437</v>
      </c>
      <c r="B2316" t="s">
        <v>4036</v>
      </c>
      <c r="D2316" t="b">
        <f>IFERROR(VLOOKUP(B2316,PatData!$A$2:$A$2060,1,),"")&lt;&gt;""</f>
        <v>0</v>
      </c>
      <c r="E2316" s="355">
        <v>5000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3146</v>
      </c>
      <c r="B2317" t="s">
        <v>4037</v>
      </c>
      <c r="D2317" t="b">
        <f>IFERROR(VLOOKUP(B2317,PatData!$A$2:$A$2060,1,),"")&lt;&gt;""</f>
        <v>0</v>
      </c>
      <c r="E2317" s="355" t="b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4438</v>
      </c>
      <c r="B2318" t="s">
        <v>4038</v>
      </c>
      <c r="D2318" t="b">
        <f>IFERROR(VLOOKUP(B2318,PatData!$A$2:$A$2060,1,),"")&lt;&gt;""</f>
        <v>0</v>
      </c>
      <c r="E2318" s="355">
        <v>5000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4439</v>
      </c>
      <c r="B2319" t="s">
        <v>4696</v>
      </c>
      <c r="D2319" t="b">
        <f>IFERROR(VLOOKUP(B2319,PatData!$A$2:$A$2060,1,),"")&lt;&gt;""</f>
        <v>0</v>
      </c>
      <c r="E2319" s="355">
        <v>5000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4440</v>
      </c>
      <c r="B2320" t="s">
        <v>4040</v>
      </c>
      <c r="D2320" t="b">
        <f>IFERROR(VLOOKUP(B2320,PatData!$A$2:$A$2060,1,),"")&lt;&gt;""</f>
        <v>0</v>
      </c>
      <c r="E2320" s="355">
        <v>5000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4470</v>
      </c>
      <c r="B2321" t="s">
        <v>4471</v>
      </c>
      <c r="D2321" t="b">
        <f>IFERROR(VLOOKUP(B2321,PatData!$A$2:$A$2060,1,),"")&lt;&gt;""</f>
        <v>0</v>
      </c>
      <c r="E2321" s="355" t="s">
        <v>7644</v>
      </c>
      <c r="F2321" t="b">
        <v>1</v>
      </c>
      <c r="G2321" t="b">
        <v>0</v>
      </c>
      <c r="H2321" t="b">
        <v>0</v>
      </c>
      <c r="I2321" t="b">
        <v>0</v>
      </c>
    </row>
    <row r="2322" spans="1:9" ht="140.25" x14ac:dyDescent="0.2">
      <c r="A2322" t="s">
        <v>7094</v>
      </c>
      <c r="B2322" t="s">
        <v>7095</v>
      </c>
      <c r="D2322" t="b">
        <f>IFERROR(VLOOKUP(B2322,PatData!$A$2:$A$2060,1,),"")&lt;&gt;""</f>
        <v>0</v>
      </c>
      <c r="E2322" s="9" t="s">
        <v>7158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4472</v>
      </c>
      <c r="B2323" t="s">
        <v>4473</v>
      </c>
      <c r="D2323" t="b">
        <f>IFERROR(VLOOKUP(B2323,PatData!$A$2:$A$2060,1,),"")&lt;&gt;""</f>
        <v>0</v>
      </c>
      <c r="E2323" s="355" t="s">
        <v>7645</v>
      </c>
      <c r="F2323" t="b">
        <v>1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4441</v>
      </c>
      <c r="B2324" t="s">
        <v>1711</v>
      </c>
      <c r="D2324" t="b">
        <f>IFERROR(VLOOKUP(B2324,PatData!$A$2:$A$2060,1,),"")&lt;&gt;""</f>
        <v>0</v>
      </c>
      <c r="E2324" s="355" t="s">
        <v>4719</v>
      </c>
      <c r="F2324" t="b">
        <v>1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4442</v>
      </c>
      <c r="B2325" t="s">
        <v>1712</v>
      </c>
      <c r="D2325" t="b">
        <f>IFERROR(VLOOKUP(B2325,PatData!$A$2:$A$2060,1,),"")&lt;&gt;""</f>
        <v>0</v>
      </c>
      <c r="E2325" s="355" t="s">
        <v>4720</v>
      </c>
      <c r="F2325" t="b">
        <v>1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4443</v>
      </c>
      <c r="B2326" t="s">
        <v>1713</v>
      </c>
      <c r="D2326" t="b">
        <f>IFERROR(VLOOKUP(B2326,PatData!$A$2:$A$2060,1,),"")&lt;&gt;""</f>
        <v>0</v>
      </c>
      <c r="E2326" s="355" t="s">
        <v>4721</v>
      </c>
      <c r="F2326" t="b">
        <v>1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4444</v>
      </c>
      <c r="B2327" t="s">
        <v>1714</v>
      </c>
      <c r="D2327" t="b">
        <f>IFERROR(VLOOKUP(B2327,PatData!$A$2:$A$2060,1,),"")&lt;&gt;""</f>
        <v>0</v>
      </c>
      <c r="E2327" s="355" t="s">
        <v>4722</v>
      </c>
      <c r="F2327" t="b">
        <v>1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4445</v>
      </c>
      <c r="B2328" t="s">
        <v>1715</v>
      </c>
      <c r="D2328" t="b">
        <f>IFERROR(VLOOKUP(B2328,PatData!$A$2:$A$2060,1,),"")&lt;&gt;""</f>
        <v>0</v>
      </c>
      <c r="E2328" s="355" t="s">
        <v>4723</v>
      </c>
      <c r="F2328" t="b">
        <v>1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4446</v>
      </c>
      <c r="B2329" t="s">
        <v>1716</v>
      </c>
      <c r="D2329" t="b">
        <f>IFERROR(VLOOKUP(B2329,PatData!$A$2:$A$2060,1,),"")&lt;&gt;""</f>
        <v>0</v>
      </c>
      <c r="E2329" s="355" t="s">
        <v>4724</v>
      </c>
      <c r="F2329" t="b">
        <v>1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4447</v>
      </c>
      <c r="B2330" t="s">
        <v>1717</v>
      </c>
      <c r="D2330" t="b">
        <f>IFERROR(VLOOKUP(B2330,PatData!$A$2:$A$2060,1,),"")&lt;&gt;""</f>
        <v>0</v>
      </c>
      <c r="E2330" s="355" t="s">
        <v>4725</v>
      </c>
      <c r="F2330" t="b">
        <v>1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4448</v>
      </c>
      <c r="B2331" t="s">
        <v>1718</v>
      </c>
      <c r="D2331" t="b">
        <f>IFERROR(VLOOKUP(B2331,PatData!$A$2:$A$2060,1,),"")&lt;&gt;""</f>
        <v>0</v>
      </c>
      <c r="E2331" s="355" t="s">
        <v>4726</v>
      </c>
      <c r="F2331" t="b">
        <v>1</v>
      </c>
      <c r="G2331" t="b">
        <v>0</v>
      </c>
      <c r="H2331" t="b">
        <v>0</v>
      </c>
      <c r="I2331" t="b">
        <v>0</v>
      </c>
    </row>
    <row r="2332" spans="1:9" x14ac:dyDescent="0.2">
      <c r="A2332" t="s">
        <v>4449</v>
      </c>
      <c r="B2332" t="s">
        <v>1719</v>
      </c>
      <c r="D2332" t="b">
        <f>IFERROR(VLOOKUP(B2332,PatData!$A$2:$A$2060,1,),"")&lt;&gt;""</f>
        <v>0</v>
      </c>
      <c r="E2332" s="355" t="s">
        <v>4727</v>
      </c>
      <c r="F2332" t="b">
        <v>1</v>
      </c>
      <c r="G2332" t="b">
        <v>0</v>
      </c>
      <c r="H2332" t="b">
        <v>0</v>
      </c>
      <c r="I2332" t="b">
        <v>0</v>
      </c>
    </row>
    <row r="2333" spans="1:9" x14ac:dyDescent="0.2">
      <c r="A2333" t="s">
        <v>4465</v>
      </c>
      <c r="B2333" t="s">
        <v>4466</v>
      </c>
      <c r="D2333" t="b">
        <f>IFERROR(VLOOKUP(B2333,PatData!$A$2:$A$2060,1,),"")&lt;&gt;""</f>
        <v>0</v>
      </c>
      <c r="E2333" s="355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7646</v>
      </c>
      <c r="B2334" t="s">
        <v>5075</v>
      </c>
      <c r="D2334" t="b">
        <f>IFERROR(VLOOKUP(B2334,PatData!$A$2:$A$2060,1,),"")&lt;&gt;""</f>
        <v>0</v>
      </c>
      <c r="E2334" s="355">
        <v>0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4474</v>
      </c>
      <c r="B2335" t="s">
        <v>4475</v>
      </c>
      <c r="D2335" t="b">
        <f>IFERROR(VLOOKUP(B2335,PatData!$A$2:$A$2060,1,),"")&lt;&gt;""</f>
        <v>0</v>
      </c>
      <c r="E2335" s="355" t="s">
        <v>7645</v>
      </c>
      <c r="F2335" t="b">
        <v>1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4684</v>
      </c>
      <c r="B2336" t="s">
        <v>1710</v>
      </c>
      <c r="D2336" t="b">
        <f>IFERROR(VLOOKUP(B2336,PatData!$A$2:$A$2060,1,),"")&lt;&gt;""</f>
        <v>0</v>
      </c>
      <c r="E2336" s="355" t="s">
        <v>4685</v>
      </c>
      <c r="F2336" t="b">
        <v>1</v>
      </c>
      <c r="G2336" t="b">
        <v>0</v>
      </c>
      <c r="H2336" t="b">
        <v>0</v>
      </c>
      <c r="I2336" t="b">
        <v>0</v>
      </c>
    </row>
    <row r="2337" spans="1:9" x14ac:dyDescent="0.2">
      <c r="A2337" t="s">
        <v>927</v>
      </c>
      <c r="B2337" t="s">
        <v>913</v>
      </c>
      <c r="D2337" t="b">
        <f>IFERROR(VLOOKUP(B2337,PatData!$A$2:$A$2060,1,),"")&lt;&gt;""</f>
        <v>0</v>
      </c>
      <c r="E2337" s="355" t="s">
        <v>4685</v>
      </c>
      <c r="F2337" t="b">
        <v>1</v>
      </c>
      <c r="G2337" t="b">
        <v>0</v>
      </c>
      <c r="H2337" t="b">
        <v>0</v>
      </c>
      <c r="I2337" t="b">
        <v>0</v>
      </c>
    </row>
    <row r="2338" spans="1:9" x14ac:dyDescent="0.2">
      <c r="A2338" t="s">
        <v>7670</v>
      </c>
      <c r="B2338" t="s">
        <v>914</v>
      </c>
      <c r="D2338" t="b">
        <f>IFERROR(VLOOKUP(B2338,PatData!$A$2:$A$2060,1,),"")&lt;&gt;""</f>
        <v>0</v>
      </c>
      <c r="E2338" s="355" t="s">
        <v>4685</v>
      </c>
      <c r="F2338" t="b">
        <v>1</v>
      </c>
      <c r="G2338" t="b">
        <v>0</v>
      </c>
      <c r="H2338" t="b">
        <v>0</v>
      </c>
      <c r="I2338" t="b">
        <v>0</v>
      </c>
    </row>
    <row r="2339" spans="1:9" x14ac:dyDescent="0.2">
      <c r="A2339" t="s">
        <v>1510</v>
      </c>
      <c r="B2339" t="s">
        <v>915</v>
      </c>
      <c r="D2339" t="b">
        <f>IFERROR(VLOOKUP(B2339,PatData!$A$2:$A$2060,1,),"")&lt;&gt;""</f>
        <v>0</v>
      </c>
      <c r="E2339" s="355" t="s">
        <v>4685</v>
      </c>
      <c r="F2339" t="b">
        <v>1</v>
      </c>
      <c r="G2339" t="b">
        <v>0</v>
      </c>
      <c r="H2339" t="b">
        <v>0</v>
      </c>
      <c r="I2339" t="b">
        <v>0</v>
      </c>
    </row>
    <row r="2340" spans="1:9" x14ac:dyDescent="0.2">
      <c r="A2340" t="s">
        <v>5076</v>
      </c>
      <c r="B2340" t="s">
        <v>916</v>
      </c>
      <c r="D2340" t="b">
        <f>IFERROR(VLOOKUP(B2340,PatData!$A$2:$A$2060,1,),"")&lt;&gt;""</f>
        <v>0</v>
      </c>
      <c r="E2340" s="355" t="s">
        <v>4685</v>
      </c>
      <c r="F2340" t="b">
        <v>1</v>
      </c>
      <c r="G2340" t="b">
        <v>0</v>
      </c>
      <c r="H2340" t="b">
        <v>0</v>
      </c>
      <c r="I2340" t="b">
        <v>0</v>
      </c>
    </row>
    <row r="2341" spans="1:9" x14ac:dyDescent="0.2">
      <c r="A2341" t="s">
        <v>1511</v>
      </c>
      <c r="B2341" t="s">
        <v>917</v>
      </c>
      <c r="D2341" t="b">
        <f>IFERROR(VLOOKUP(B2341,PatData!$A$2:$A$2060,1,),"")&lt;&gt;""</f>
        <v>0</v>
      </c>
      <c r="E2341" s="355" t="s">
        <v>4685</v>
      </c>
      <c r="F2341" t="b">
        <v>1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4958</v>
      </c>
      <c r="B2342" t="s">
        <v>918</v>
      </c>
      <c r="D2342" t="b">
        <f>IFERROR(VLOOKUP(B2342,PatData!$A$2:$A$2060,1,),"")&lt;&gt;""</f>
        <v>0</v>
      </c>
      <c r="E2342" s="355" t="s">
        <v>4685</v>
      </c>
      <c r="F2342" t="b">
        <v>1</v>
      </c>
      <c r="G2342" t="b">
        <v>0</v>
      </c>
      <c r="H2342" t="b">
        <v>0</v>
      </c>
      <c r="I2342" t="b">
        <v>0</v>
      </c>
    </row>
    <row r="2343" spans="1:9" x14ac:dyDescent="0.2">
      <c r="A2343" t="s">
        <v>5077</v>
      </c>
      <c r="B2343" t="s">
        <v>919</v>
      </c>
      <c r="D2343" t="b">
        <f>IFERROR(VLOOKUP(B2343,PatData!$A$2:$A$2060,1,),"")&lt;&gt;""</f>
        <v>0</v>
      </c>
      <c r="E2343" s="355" t="s">
        <v>4685</v>
      </c>
      <c r="F2343" t="b">
        <v>1</v>
      </c>
      <c r="G2343" t="b">
        <v>0</v>
      </c>
      <c r="H2343" t="b">
        <v>0</v>
      </c>
      <c r="I2343" t="b">
        <v>0</v>
      </c>
    </row>
    <row r="2344" spans="1:9" x14ac:dyDescent="0.2">
      <c r="A2344" t="s">
        <v>7627</v>
      </c>
      <c r="B2344" t="s">
        <v>920</v>
      </c>
      <c r="D2344" t="b">
        <f>IFERROR(VLOOKUP(B2344,PatData!$A$2:$A$2060,1,),"")&lt;&gt;""</f>
        <v>0</v>
      </c>
      <c r="E2344" s="355" t="s">
        <v>4685</v>
      </c>
      <c r="F2344" t="b">
        <v>1</v>
      </c>
      <c r="G2344" t="b">
        <v>0</v>
      </c>
      <c r="H2344" t="b">
        <v>0</v>
      </c>
      <c r="I2344" t="b">
        <v>0</v>
      </c>
    </row>
    <row r="2345" spans="1:9" x14ac:dyDescent="0.2">
      <c r="A2345" t="s">
        <v>7628</v>
      </c>
      <c r="B2345" t="s">
        <v>921</v>
      </c>
      <c r="D2345" t="b">
        <f>IFERROR(VLOOKUP(B2345,PatData!$A$2:$A$2060,1,),"")&lt;&gt;""</f>
        <v>0</v>
      </c>
      <c r="E2345" s="355" t="s">
        <v>4685</v>
      </c>
      <c r="F2345" t="b">
        <v>1</v>
      </c>
      <c r="G2345" t="b">
        <v>0</v>
      </c>
      <c r="H2345" t="b">
        <v>0</v>
      </c>
      <c r="I2345" t="b">
        <v>0</v>
      </c>
    </row>
    <row r="2346" spans="1:9" x14ac:dyDescent="0.2">
      <c r="A2346" t="s">
        <v>7629</v>
      </c>
      <c r="B2346" t="s">
        <v>7647</v>
      </c>
      <c r="D2346" t="b">
        <f>IFERROR(VLOOKUP(B2346,PatData!$A$2:$A$2060,1,),"")&lt;&gt;""</f>
        <v>0</v>
      </c>
      <c r="E2346" s="355" t="s">
        <v>4685</v>
      </c>
      <c r="F2346" t="b">
        <v>1</v>
      </c>
      <c r="G2346" t="b">
        <v>0</v>
      </c>
      <c r="H2346" t="b">
        <v>0</v>
      </c>
      <c r="I2346" t="b">
        <v>0</v>
      </c>
    </row>
    <row r="2347" spans="1:9" x14ac:dyDescent="0.2">
      <c r="A2347" t="s">
        <v>7648</v>
      </c>
      <c r="B2347" t="s">
        <v>922</v>
      </c>
      <c r="D2347" t="b">
        <f>IFERROR(VLOOKUP(B2347,PatData!$A$2:$A$2060,1,),"")&lt;&gt;""</f>
        <v>0</v>
      </c>
      <c r="E2347" s="355" t="s">
        <v>4685</v>
      </c>
      <c r="F2347" t="b">
        <v>1</v>
      </c>
      <c r="G2347" t="b">
        <v>0</v>
      </c>
      <c r="H2347" t="b">
        <v>0</v>
      </c>
      <c r="I2347" t="b">
        <v>0</v>
      </c>
    </row>
    <row r="2348" spans="1:9" x14ac:dyDescent="0.2">
      <c r="A2348" t="s">
        <v>7632</v>
      </c>
      <c r="B2348" t="s">
        <v>923</v>
      </c>
      <c r="D2348" t="b">
        <f>IFERROR(VLOOKUP(B2348,PatData!$A$2:$A$2060,1,),"")&lt;&gt;""</f>
        <v>0</v>
      </c>
      <c r="E2348" s="355" t="s">
        <v>4685</v>
      </c>
      <c r="F2348" t="b">
        <v>1</v>
      </c>
      <c r="G2348" t="b">
        <v>0</v>
      </c>
      <c r="H2348" t="b">
        <v>0</v>
      </c>
      <c r="I234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4060</v>
      </c>
      <c r="B1" s="162" t="s">
        <v>4041</v>
      </c>
      <c r="C1" s="162" t="s">
        <v>4047</v>
      </c>
      <c r="E1" s="161" t="s">
        <v>256</v>
      </c>
      <c r="F1" s="161" t="s">
        <v>450</v>
      </c>
      <c r="J1" s="152" t="s">
        <v>4075</v>
      </c>
      <c r="K1" s="152"/>
      <c r="L1" s="152" t="s">
        <v>4076</v>
      </c>
      <c r="O1" s="152"/>
    </row>
    <row r="2" spans="1:16" ht="15" x14ac:dyDescent="0.25">
      <c r="A2" s="356" t="s">
        <v>176</v>
      </c>
      <c r="B2" s="161">
        <v>1</v>
      </c>
      <c r="C2" s="356" t="s">
        <v>4046</v>
      </c>
      <c r="K2" s="155" t="s">
        <v>4078</v>
      </c>
      <c r="L2" s="151" t="s">
        <v>119</v>
      </c>
      <c r="M2" s="151" t="s">
        <v>56</v>
      </c>
      <c r="N2" s="151" t="s">
        <v>120</v>
      </c>
      <c r="O2" s="152" t="s">
        <v>4048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4074</v>
      </c>
      <c r="O3" s="152" t="s">
        <v>4074</v>
      </c>
      <c r="P3" s="152" t="s">
        <v>4074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4074</v>
      </c>
      <c r="M4" s="152" t="s">
        <v>4074</v>
      </c>
      <c r="N4" s="152" t="s">
        <v>4074</v>
      </c>
      <c r="O4">
        <v>1</v>
      </c>
      <c r="P4" s="152" t="s">
        <v>4074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4074</v>
      </c>
      <c r="O5" s="152" t="s">
        <v>4074</v>
      </c>
      <c r="P5" s="152" t="s">
        <v>4074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4074</v>
      </c>
      <c r="O6" s="152" t="s">
        <v>4074</v>
      </c>
      <c r="P6" s="152" t="s">
        <v>4074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4074</v>
      </c>
      <c r="O7" s="152" t="s">
        <v>4074</v>
      </c>
      <c r="P7" s="152" t="s">
        <v>4074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4074</v>
      </c>
      <c r="O8" s="152" t="s">
        <v>4074</v>
      </c>
      <c r="P8" s="152" t="s">
        <v>4074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4074</v>
      </c>
      <c r="O9" s="152" t="s">
        <v>4074</v>
      </c>
      <c r="P9" s="152" t="s">
        <v>4074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6952</v>
      </c>
      <c r="K10" s="151">
        <v>9</v>
      </c>
      <c r="L10" s="152" t="s">
        <v>4074</v>
      </c>
      <c r="M10" s="152" t="s">
        <v>4074</v>
      </c>
      <c r="N10" s="152">
        <v>24</v>
      </c>
      <c r="O10" s="152" t="s">
        <v>4074</v>
      </c>
      <c r="P10" s="152" t="s">
        <v>4074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4074</v>
      </c>
      <c r="M11" s="152" t="s">
        <v>4074</v>
      </c>
      <c r="N11" s="152">
        <v>1</v>
      </c>
      <c r="O11" s="152" t="s">
        <v>4074</v>
      </c>
      <c r="P11" s="152" t="s">
        <v>4074</v>
      </c>
    </row>
    <row r="12" spans="1:16" ht="15" x14ac:dyDescent="0.25">
      <c r="A12" s="356" t="s">
        <v>726</v>
      </c>
      <c r="B12" s="358">
        <v>40</v>
      </c>
      <c r="C12" s="356" t="s">
        <v>4048</v>
      </c>
      <c r="J12" t="s">
        <v>304</v>
      </c>
      <c r="K12" s="151">
        <v>11</v>
      </c>
      <c r="L12" s="152" t="s">
        <v>4074</v>
      </c>
      <c r="M12" s="152" t="s">
        <v>4074</v>
      </c>
      <c r="N12" s="152" t="s">
        <v>4074</v>
      </c>
      <c r="O12" s="152" t="s">
        <v>4074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4074</v>
      </c>
      <c r="O13" s="152" t="s">
        <v>4074</v>
      </c>
      <c r="P13" s="152" t="s">
        <v>4074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4049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4907</v>
      </c>
    </row>
    <row r="4" spans="1:21" ht="15" x14ac:dyDescent="0.25">
      <c r="A4" s="728" t="s">
        <v>4061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4908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4909</v>
      </c>
    </row>
    <row r="8" spans="1:21" x14ac:dyDescent="0.2">
      <c r="A8" s="724" t="s">
        <v>4829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6983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4910</v>
      </c>
    </row>
    <row r="10" spans="1:21" x14ac:dyDescent="0.2">
      <c r="A10" s="724" t="s">
        <v>4056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4911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4912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4913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4914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4915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4916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4917</v>
      </c>
      <c r="S17" s="726"/>
      <c r="U17" s="726"/>
    </row>
    <row r="18" spans="1:21" x14ac:dyDescent="0.2">
      <c r="A18" s="724" t="s">
        <v>4057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4058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4240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4918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7455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7456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7463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4919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7667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435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855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4728</v>
      </c>
      <c r="B1" s="485" t="s">
        <v>4065</v>
      </c>
      <c r="O1" s="385" t="s">
        <v>4051</v>
      </c>
      <c r="P1" s="485" t="s">
        <v>4730</v>
      </c>
      <c r="AG1" s="387"/>
      <c r="AH1" s="384"/>
      <c r="AI1" s="387"/>
    </row>
    <row r="2" spans="1:35" x14ac:dyDescent="0.2">
      <c r="B2" s="386" t="s">
        <v>4046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4064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4729</v>
      </c>
      <c r="B43" s="485" t="s">
        <v>4066</v>
      </c>
      <c r="O43" s="385" t="s">
        <v>4052</v>
      </c>
      <c r="P43" s="485" t="s">
        <v>4731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41719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5215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5286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5216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5217</v>
      </c>
      <c r="B4" s="715" t="str">
        <f t="shared" si="0"/>
        <v>strSql = strSql &amp; "DECLARE @bd AS int" &amp; vbNewLine</v>
      </c>
    </row>
    <row r="5" spans="1:2" ht="15" x14ac:dyDescent="0.25">
      <c r="A5" t="s">
        <v>5218</v>
      </c>
      <c r="B5" s="715" t="str">
        <f t="shared" si="0"/>
        <v>strSql = strSql &amp; "DECLARE @weightKg AS int" &amp; vbNewLine</v>
      </c>
    </row>
    <row r="6" spans="1:2" ht="15" x14ac:dyDescent="0.25">
      <c r="A6" t="s">
        <v>5219</v>
      </c>
      <c r="B6" s="715" t="str">
        <f t="shared" si="0"/>
        <v>strSql = strSql &amp; "DECLARE @weightGr AS int" &amp; vbNewLine</v>
      </c>
    </row>
    <row r="7" spans="1:2" ht="15" x14ac:dyDescent="0.25">
      <c r="A7" t="s">
        <v>5220</v>
      </c>
      <c r="B7" s="715" t="str">
        <f t="shared" si="0"/>
        <v>strSql = strSql &amp; "DECLARE @bwGr AS int" &amp; vbNewLine</v>
      </c>
    </row>
    <row r="8" spans="1:2" ht="15" x14ac:dyDescent="0.25">
      <c r="A8" t="s">
        <v>5221</v>
      </c>
      <c r="B8" s="715" t="str">
        <f t="shared" si="0"/>
        <v>strSql = strSql &amp; "DECLARE @length AS int" &amp; vbNewLine</v>
      </c>
    </row>
    <row r="9" spans="1:2" ht="15" x14ac:dyDescent="0.25">
      <c r="A9" t="s">
        <v>5236</v>
      </c>
      <c r="B9" s="715" t="str">
        <f t="shared" si="0"/>
        <v>strSql = strSql &amp; "DECLARE @gesl AS int" &amp; vbNewLine</v>
      </c>
    </row>
    <row r="10" spans="1:2" ht="15" x14ac:dyDescent="0.25">
      <c r="A10" t="s">
        <v>5222</v>
      </c>
      <c r="B10" s="715" t="str">
        <f t="shared" si="0"/>
        <v>strSql = strSql &amp; "DECLARE @adD AS int" &amp; vbNewLine</v>
      </c>
    </row>
    <row r="11" spans="1:2" ht="15" x14ac:dyDescent="0.25">
      <c r="A11" t="s">
        <v>5223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5224</v>
      </c>
      <c r="B13" s="715" t="str">
        <f t="shared" si="0"/>
        <v>strSql = strSql &amp; "SET @bd = 5372" &amp; vbNewLine</v>
      </c>
    </row>
    <row r="14" spans="1:2" ht="15" x14ac:dyDescent="0.25">
      <c r="A14" t="s">
        <v>5225</v>
      </c>
      <c r="B14" s="715" t="str">
        <f t="shared" si="0"/>
        <v>strSql = strSql &amp; "SET @weightKg = 8365" &amp; vbNewLine</v>
      </c>
    </row>
    <row r="15" spans="1:2" ht="15" x14ac:dyDescent="0.25">
      <c r="A15" t="s">
        <v>5226</v>
      </c>
      <c r="B15" s="715" t="str">
        <f t="shared" si="0"/>
        <v>strSql = strSql &amp; "SET @weightGr = 8456" &amp; vbNewLine</v>
      </c>
    </row>
    <row r="16" spans="1:2" ht="15" x14ac:dyDescent="0.25">
      <c r="A16" t="s">
        <v>5227</v>
      </c>
      <c r="B16" s="715" t="str">
        <f t="shared" si="0"/>
        <v>strSql = strSql &amp; "SET @bwGr = 7734" &amp; vbNewLine</v>
      </c>
    </row>
    <row r="17" spans="1:2" ht="15" x14ac:dyDescent="0.25">
      <c r="A17" t="s">
        <v>5228</v>
      </c>
      <c r="B17" s="715" t="str">
        <f t="shared" si="0"/>
        <v>strSql = strSql &amp; "SET @adD = 10213" &amp; vbNewLine</v>
      </c>
    </row>
    <row r="18" spans="1:2" ht="15" x14ac:dyDescent="0.25">
      <c r="A18" t="s">
        <v>5229</v>
      </c>
      <c r="B18" s="715" t="str">
        <f t="shared" si="0"/>
        <v>strSql = strSql &amp; "SET @adW = 10214" &amp; vbNewLine</v>
      </c>
    </row>
    <row r="19" spans="1:2" ht="15" x14ac:dyDescent="0.25">
      <c r="A19" t="s">
        <v>5230</v>
      </c>
      <c r="B19" s="715" t="str">
        <f t="shared" si="0"/>
        <v>strSql = strSql &amp; "SET @length = 9505" &amp; vbNewLine</v>
      </c>
    </row>
    <row r="20" spans="1:2" ht="15" x14ac:dyDescent="0.25">
      <c r="A20" t="s">
        <v>5237</v>
      </c>
      <c r="B20" s="715" t="str">
        <f t="shared" si="0"/>
        <v>strSql = strSql &amp; "SET @gesl = 5373" &amp; vbNewLine</v>
      </c>
    </row>
    <row r="21" spans="1:2" ht="15" x14ac:dyDescent="0.25">
      <c r="A21" t="s">
        <v>6955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5231</v>
      </c>
      <c r="B23" s="715" t="str">
        <f t="shared" si="0"/>
        <v>strSql = strSql &amp; "SELECT DISTINCT" &amp; vbNewLine</v>
      </c>
    </row>
    <row r="24" spans="1:2" ht="15" x14ac:dyDescent="0.25">
      <c r="A24" t="s">
        <v>5238</v>
      </c>
      <c r="B24" s="715" t="str">
        <f t="shared" si="0"/>
        <v>strSql = strSql &amp; "pl.PatientID" &amp; vbNewLine</v>
      </c>
    </row>
    <row r="25" spans="1:2" ht="15" x14ac:dyDescent="0.25">
      <c r="A25" t="s">
        <v>5239</v>
      </c>
      <c r="B25" s="715" t="str">
        <f t="shared" si="0"/>
        <v>strSql = strSql &amp; ", pl.HospitalNumber" &amp; vbNewLine</v>
      </c>
    </row>
    <row r="26" spans="1:2" ht="15" x14ac:dyDescent="0.25">
      <c r="A26" t="s">
        <v>5240</v>
      </c>
      <c r="B26" s="715" t="str">
        <f t="shared" si="0"/>
        <v>strSql = strSql &amp; ", pl.LastName" &amp; vbNewLine</v>
      </c>
    </row>
    <row r="27" spans="1:2" ht="15" x14ac:dyDescent="0.25">
      <c r="A27" t="s">
        <v>5241</v>
      </c>
      <c r="B27" s="715" t="str">
        <f t="shared" si="0"/>
        <v>strSql = strSql &amp; ", pl.FirstName" &amp; vbNewLine</v>
      </c>
    </row>
    <row r="28" spans="1:2" ht="15" x14ac:dyDescent="0.25">
      <c r="A28" t="s">
        <v>6956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6957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6958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6959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6960</v>
      </c>
      <c r="B32" s="715" t="str">
        <f t="shared" si="0"/>
        <v>strSql = strSql &amp; "   BirthDate" &amp; vbNewLine</v>
      </c>
    </row>
    <row r="33" spans="1:2" ht="15" x14ac:dyDescent="0.25">
      <c r="A33" t="s">
        <v>5242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5243</v>
      </c>
      <c r="B34" s="715" t="str">
        <f t="shared" si="0"/>
        <v>strSql = strSql &amp; "   FROM Signals s " &amp; vbNewLine</v>
      </c>
    </row>
    <row r="35" spans="1:2" ht="15" x14ac:dyDescent="0.25">
      <c r="A35" t="s">
        <v>5244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5245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5246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5243</v>
      </c>
      <c r="B38" s="715" t="str">
        <f t="shared" si="0"/>
        <v>strSql = strSql &amp; "   FROM Signals s " &amp; vbNewLine</v>
      </c>
    </row>
    <row r="39" spans="1:2" ht="15" x14ac:dyDescent="0.25">
      <c r="A39" t="s">
        <v>5247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5248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5249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5243</v>
      </c>
      <c r="B42" s="715" t="str">
        <f t="shared" si="0"/>
        <v>strSql = strSql &amp; "   FROM Signals s " &amp; vbNewLine</v>
      </c>
    </row>
    <row r="43" spans="1:2" ht="15" x14ac:dyDescent="0.25">
      <c r="A43" t="s">
        <v>5250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5251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5246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5243</v>
      </c>
      <c r="B46" s="715" t="str">
        <f t="shared" si="0"/>
        <v>strSql = strSql &amp; "   FROM Signals s " &amp; vbNewLine</v>
      </c>
    </row>
    <row r="47" spans="1:2" ht="15" x14ac:dyDescent="0.25">
      <c r="A47" t="s">
        <v>5252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5253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5254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5243</v>
      </c>
      <c r="B50" s="715" t="str">
        <f t="shared" si="0"/>
        <v>strSql = strSql &amp; "   FROM Signals s " &amp; vbNewLine</v>
      </c>
    </row>
    <row r="51" spans="1:2" ht="15" x14ac:dyDescent="0.25">
      <c r="A51" t="s">
        <v>5255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5256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5257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5258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5259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5260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5261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5262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5263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5264</v>
      </c>
      <c r="B60" s="715" t="str">
        <f t="shared" si="0"/>
        <v>strSql = strSql &amp; ", lu.Name Department" &amp; vbNewLine</v>
      </c>
    </row>
    <row r="61" spans="1:2" ht="15" x14ac:dyDescent="0.25">
      <c r="A61" t="s">
        <v>5265</v>
      </c>
      <c r="B61" s="715" t="str">
        <f t="shared" si="0"/>
        <v>strSql = strSql &amp; ", b.BedName" &amp; vbNewLine</v>
      </c>
    </row>
    <row r="62" spans="1:2" ht="15" x14ac:dyDescent="0.25">
      <c r="A62" s="152" t="s">
        <v>5266</v>
      </c>
      <c r="B62" s="715" t="str">
        <f t="shared" si="0"/>
        <v>strSql = strSql &amp; ", pl.LocationFromTime" &amp; vbNewLine</v>
      </c>
    </row>
    <row r="63" spans="1:2" ht="15" x14ac:dyDescent="0.25">
      <c r="A63" t="s">
        <v>7400</v>
      </c>
      <c r="B63" s="715" t="str">
        <f t="shared" si="0"/>
        <v>strSql = strSql &amp; ", pl.TimeLog" &amp; vbNewLine</v>
      </c>
    </row>
    <row r="64" spans="1:2" ht="15" x14ac:dyDescent="0.25">
      <c r="A64" t="s">
        <v>5232</v>
      </c>
      <c r="B64" s="715" t="str">
        <f t="shared" si="0"/>
        <v>strSql = strSql &amp; "FROM PatientLogs pl" &amp; vbNewLine</v>
      </c>
    </row>
    <row r="65" spans="1:2" ht="15" x14ac:dyDescent="0.25">
      <c r="A65" t="s">
        <v>7401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5233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6961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5234</v>
      </c>
      <c r="B68" s="715" t="str">
        <f t="shared" si="1"/>
        <v>strSql = strSql &amp; "WHERE " &amp; vbNewLine</v>
      </c>
    </row>
    <row r="69" spans="1:2" ht="15" x14ac:dyDescent="0.25">
      <c r="A69" t="s">
        <v>6962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5235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6950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7402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5978</v>
      </c>
      <c r="B74" s="715" t="str">
        <f t="shared" si="1"/>
        <v>strSql = strSql &amp; "SELECT p.ParameterName" &amp; vbNewLine</v>
      </c>
    </row>
    <row r="75" spans="1:2" ht="15" x14ac:dyDescent="0.25">
      <c r="A75" t="s">
        <v>5979</v>
      </c>
      <c r="B75" s="715" t="str">
        <f t="shared" si="1"/>
        <v>strSql = strSql &amp; "FROM Parameters p " &amp; vbNewLine</v>
      </c>
    </row>
    <row r="76" spans="1:2" ht="15" x14ac:dyDescent="0.25">
      <c r="A76" t="s">
        <v>5980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5981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5982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7266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7267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7268</v>
      </c>
      <c r="B84" s="715" t="str">
        <f t="shared" si="1"/>
        <v>strSql = strSql &amp; "SELECT" &amp; vbNewLine</v>
      </c>
    </row>
    <row r="85" spans="1:2" ht="15" x14ac:dyDescent="0.25">
      <c r="A85" t="s">
        <v>7269</v>
      </c>
      <c r="B85" s="715" t="str">
        <f t="shared" si="1"/>
        <v>strSql = strSql &amp; "u.UserID" &amp; vbNewLine</v>
      </c>
    </row>
    <row r="86" spans="1:2" ht="15" x14ac:dyDescent="0.25">
      <c r="A86" t="s">
        <v>7270</v>
      </c>
      <c r="B86" s="715" t="str">
        <f t="shared" si="1"/>
        <v>strSql = strSql &amp; ", u.Login" &amp; vbNewLine</v>
      </c>
    </row>
    <row r="87" spans="1:2" ht="15" x14ac:dyDescent="0.25">
      <c r="A87" t="s">
        <v>7271</v>
      </c>
      <c r="B87" s="715" t="str">
        <f t="shared" si="1"/>
        <v>strSql = strSql &amp; ", u.FirstName" &amp; vbNewLine</v>
      </c>
    </row>
    <row r="88" spans="1:2" ht="15" x14ac:dyDescent="0.25">
      <c r="A88" t="s">
        <v>7272</v>
      </c>
      <c r="B88" s="715" t="str">
        <f t="shared" si="1"/>
        <v>strSql = strSql &amp; ", u.LastName" &amp; vbNewLine</v>
      </c>
    </row>
    <row r="89" spans="1:2" ht="15" x14ac:dyDescent="0.25">
      <c r="A89" t="s">
        <v>7273</v>
      </c>
      <c r="B89" s="715" t="str">
        <f t="shared" si="1"/>
        <v>strSql = strSql &amp; ", ut.UserTypeName" &amp; vbNewLine</v>
      </c>
    </row>
    <row r="90" spans="1:2" ht="15" x14ac:dyDescent="0.25">
      <c r="A90" t="s">
        <v>7274</v>
      </c>
      <c r="B90" s="715" t="str">
        <f t="shared" si="1"/>
        <v>strSql = strSql &amp; "FROM Users u" &amp; vbNewLine</v>
      </c>
    </row>
    <row r="91" spans="1:2" ht="15" x14ac:dyDescent="0.25">
      <c r="A91" t="s">
        <v>7275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7276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52"/>
  <sheetViews>
    <sheetView topLeftCell="A813" workbookViewId="0">
      <selection sqref="A1:B185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886</v>
      </c>
      <c r="B2" t="s">
        <v>7691</v>
      </c>
    </row>
    <row r="3" spans="1:2" x14ac:dyDescent="0.2">
      <c r="A3" t="s">
        <v>887</v>
      </c>
      <c r="B3" t="s">
        <v>6934</v>
      </c>
    </row>
    <row r="4" spans="1:2" x14ac:dyDescent="0.2">
      <c r="A4" t="s">
        <v>888</v>
      </c>
      <c r="B4" t="s">
        <v>7692</v>
      </c>
    </row>
    <row r="5" spans="1:2" x14ac:dyDescent="0.2">
      <c r="A5" t="s">
        <v>889</v>
      </c>
      <c r="B5" t="s">
        <v>7693</v>
      </c>
    </row>
    <row r="6" spans="1:2" x14ac:dyDescent="0.2">
      <c r="A6" t="s">
        <v>890</v>
      </c>
      <c r="B6">
        <v>42818</v>
      </c>
    </row>
    <row r="7" spans="1:2" x14ac:dyDescent="0.2">
      <c r="A7" t="s">
        <v>5078</v>
      </c>
      <c r="B7" t="s">
        <v>3478</v>
      </c>
    </row>
    <row r="8" spans="1:2" x14ac:dyDescent="0.2">
      <c r="A8" t="s">
        <v>5079</v>
      </c>
      <c r="B8" t="s">
        <v>3478</v>
      </c>
    </row>
    <row r="9" spans="1:2" x14ac:dyDescent="0.2">
      <c r="A9" t="s">
        <v>5080</v>
      </c>
      <c r="B9" t="s">
        <v>3478</v>
      </c>
    </row>
    <row r="10" spans="1:2" x14ac:dyDescent="0.2">
      <c r="A10" t="s">
        <v>5081</v>
      </c>
      <c r="B10" t="s">
        <v>3478</v>
      </c>
    </row>
    <row r="11" spans="1:2" x14ac:dyDescent="0.2">
      <c r="A11" t="s">
        <v>5082</v>
      </c>
      <c r="B11" t="s">
        <v>3478</v>
      </c>
    </row>
    <row r="12" spans="1:2" x14ac:dyDescent="0.2">
      <c r="A12" t="s">
        <v>5083</v>
      </c>
      <c r="B12" t="s">
        <v>3478</v>
      </c>
    </row>
    <row r="13" spans="1:2" x14ac:dyDescent="0.2">
      <c r="A13" t="s">
        <v>5084</v>
      </c>
      <c r="B13" t="s">
        <v>3478</v>
      </c>
    </row>
    <row r="14" spans="1:2" x14ac:dyDescent="0.2">
      <c r="A14" t="s">
        <v>5085</v>
      </c>
      <c r="B14" t="s">
        <v>3478</v>
      </c>
    </row>
    <row r="15" spans="1:2" x14ac:dyDescent="0.2">
      <c r="A15" t="s">
        <v>5086</v>
      </c>
      <c r="B15" t="s">
        <v>3478</v>
      </c>
    </row>
    <row r="16" spans="1:2" x14ac:dyDescent="0.2">
      <c r="A16" t="s">
        <v>5087</v>
      </c>
      <c r="B16" t="s">
        <v>3478</v>
      </c>
    </row>
    <row r="17" spans="1:2" x14ac:dyDescent="0.2">
      <c r="A17" t="s">
        <v>5088</v>
      </c>
      <c r="B17" t="s">
        <v>3478</v>
      </c>
    </row>
    <row r="18" spans="1:2" x14ac:dyDescent="0.2">
      <c r="A18" t="s">
        <v>5089</v>
      </c>
      <c r="B18" t="s">
        <v>3478</v>
      </c>
    </row>
    <row r="19" spans="1:2" x14ac:dyDescent="0.2">
      <c r="A19" t="s">
        <v>5090</v>
      </c>
      <c r="B19" t="s">
        <v>3478</v>
      </c>
    </row>
    <row r="20" spans="1:2" x14ac:dyDescent="0.2">
      <c r="A20" t="s">
        <v>5091</v>
      </c>
      <c r="B20" t="s">
        <v>3478</v>
      </c>
    </row>
    <row r="21" spans="1:2" x14ac:dyDescent="0.2">
      <c r="A21" t="s">
        <v>1730</v>
      </c>
      <c r="B21" t="s">
        <v>7694</v>
      </c>
    </row>
    <row r="22" spans="1:2" x14ac:dyDescent="0.2">
      <c r="A22" t="s">
        <v>1731</v>
      </c>
      <c r="B22" t="s">
        <v>7695</v>
      </c>
    </row>
    <row r="23" spans="1:2" x14ac:dyDescent="0.2">
      <c r="A23" t="s">
        <v>1732</v>
      </c>
      <c r="B23" t="s">
        <v>7696</v>
      </c>
    </row>
    <row r="24" spans="1:2" x14ac:dyDescent="0.2">
      <c r="A24" t="s">
        <v>1733</v>
      </c>
      <c r="B24" t="s">
        <v>3478</v>
      </c>
    </row>
    <row r="25" spans="1:2" x14ac:dyDescent="0.2">
      <c r="A25" t="s">
        <v>1734</v>
      </c>
      <c r="B25" t="s">
        <v>3478</v>
      </c>
    </row>
    <row r="26" spans="1:2" x14ac:dyDescent="0.2">
      <c r="A26" t="s">
        <v>1735</v>
      </c>
      <c r="B26" t="s">
        <v>3478</v>
      </c>
    </row>
    <row r="27" spans="1:2" x14ac:dyDescent="0.2">
      <c r="A27" t="s">
        <v>1736</v>
      </c>
      <c r="B27" t="s">
        <v>3478</v>
      </c>
    </row>
    <row r="28" spans="1:2" x14ac:dyDescent="0.2">
      <c r="A28" t="s">
        <v>1737</v>
      </c>
      <c r="B28" t="s">
        <v>3478</v>
      </c>
    </row>
    <row r="29" spans="1:2" x14ac:dyDescent="0.2">
      <c r="A29" t="s">
        <v>1738</v>
      </c>
      <c r="B29" t="s">
        <v>3478</v>
      </c>
    </row>
    <row r="30" spans="1:2" x14ac:dyDescent="0.2">
      <c r="A30" t="s">
        <v>1739</v>
      </c>
      <c r="B30" t="s">
        <v>3478</v>
      </c>
    </row>
    <row r="31" spans="1:2" x14ac:dyDescent="0.2">
      <c r="A31" t="s">
        <v>1740</v>
      </c>
      <c r="B31" t="s">
        <v>3478</v>
      </c>
    </row>
    <row r="32" spans="1:2" x14ac:dyDescent="0.2">
      <c r="A32" t="s">
        <v>1741</v>
      </c>
      <c r="B32" t="s">
        <v>3478</v>
      </c>
    </row>
    <row r="33" spans="1:2" x14ac:dyDescent="0.2">
      <c r="A33" t="s">
        <v>1742</v>
      </c>
      <c r="B33" t="s">
        <v>3478</v>
      </c>
    </row>
    <row r="34" spans="1:2" x14ac:dyDescent="0.2">
      <c r="A34" t="s">
        <v>1743</v>
      </c>
      <c r="B34" t="s">
        <v>3478</v>
      </c>
    </row>
    <row r="35" spans="1:2" x14ac:dyDescent="0.2">
      <c r="A35" t="s">
        <v>1744</v>
      </c>
      <c r="B35" t="s">
        <v>3478</v>
      </c>
    </row>
    <row r="36" spans="1:2" x14ac:dyDescent="0.2">
      <c r="A36" t="s">
        <v>1745</v>
      </c>
      <c r="B36" t="s">
        <v>3478</v>
      </c>
    </row>
    <row r="37" spans="1:2" x14ac:dyDescent="0.2">
      <c r="A37" t="s">
        <v>1746</v>
      </c>
      <c r="B37" t="s">
        <v>3478</v>
      </c>
    </row>
    <row r="38" spans="1:2" x14ac:dyDescent="0.2">
      <c r="A38" t="s">
        <v>1747</v>
      </c>
      <c r="B38" t="s">
        <v>3478</v>
      </c>
    </row>
    <row r="39" spans="1:2" x14ac:dyDescent="0.2">
      <c r="A39" t="s">
        <v>1748</v>
      </c>
      <c r="B39" t="s">
        <v>3478</v>
      </c>
    </row>
    <row r="40" spans="1:2" x14ac:dyDescent="0.2">
      <c r="A40" t="s">
        <v>1749</v>
      </c>
      <c r="B40" t="s">
        <v>3478</v>
      </c>
    </row>
    <row r="41" spans="1:2" x14ac:dyDescent="0.2">
      <c r="A41" t="s">
        <v>1750</v>
      </c>
      <c r="B41" t="s">
        <v>3478</v>
      </c>
    </row>
    <row r="42" spans="1:2" x14ac:dyDescent="0.2">
      <c r="A42" t="s">
        <v>1751</v>
      </c>
      <c r="B42" t="s">
        <v>3478</v>
      </c>
    </row>
    <row r="43" spans="1:2" x14ac:dyDescent="0.2">
      <c r="A43" t="s">
        <v>1752</v>
      </c>
      <c r="B43" t="s">
        <v>3478</v>
      </c>
    </row>
    <row r="44" spans="1:2" x14ac:dyDescent="0.2">
      <c r="A44" t="s">
        <v>1753</v>
      </c>
      <c r="B44" t="s">
        <v>3478</v>
      </c>
    </row>
    <row r="45" spans="1:2" x14ac:dyDescent="0.2">
      <c r="A45" t="s">
        <v>1754</v>
      </c>
      <c r="B45" t="s">
        <v>3478</v>
      </c>
    </row>
    <row r="46" spans="1:2" x14ac:dyDescent="0.2">
      <c r="A46" t="s">
        <v>1755</v>
      </c>
      <c r="B46" t="s">
        <v>3478</v>
      </c>
    </row>
    <row r="47" spans="1:2" x14ac:dyDescent="0.2">
      <c r="A47" t="s">
        <v>1756</v>
      </c>
      <c r="B47" t="s">
        <v>3478</v>
      </c>
    </row>
    <row r="48" spans="1:2" x14ac:dyDescent="0.2">
      <c r="A48" t="s">
        <v>1757</v>
      </c>
      <c r="B48" t="s">
        <v>3478</v>
      </c>
    </row>
    <row r="49" spans="1:2" x14ac:dyDescent="0.2">
      <c r="A49" t="s">
        <v>1758</v>
      </c>
      <c r="B49" t="s">
        <v>3478</v>
      </c>
    </row>
    <row r="50" spans="1:2" x14ac:dyDescent="0.2">
      <c r="A50" t="s">
        <v>1759</v>
      </c>
      <c r="B50" t="s">
        <v>3478</v>
      </c>
    </row>
    <row r="51" spans="1:2" x14ac:dyDescent="0.2">
      <c r="A51" t="s">
        <v>5300</v>
      </c>
      <c r="B51">
        <v>0</v>
      </c>
    </row>
    <row r="52" spans="1:2" x14ac:dyDescent="0.2">
      <c r="A52" t="s">
        <v>5302</v>
      </c>
      <c r="B52">
        <v>0</v>
      </c>
    </row>
    <row r="53" spans="1:2" x14ac:dyDescent="0.2">
      <c r="A53" t="s">
        <v>5304</v>
      </c>
      <c r="B53">
        <v>40</v>
      </c>
    </row>
    <row r="54" spans="1:2" x14ac:dyDescent="0.2">
      <c r="A54" t="s">
        <v>5306</v>
      </c>
      <c r="B54" t="s">
        <v>3478</v>
      </c>
    </row>
    <row r="55" spans="1:2" x14ac:dyDescent="0.2">
      <c r="A55" t="s">
        <v>5308</v>
      </c>
      <c r="B55" t="s">
        <v>3478</v>
      </c>
    </row>
    <row r="56" spans="1:2" x14ac:dyDescent="0.2">
      <c r="A56" t="s">
        <v>5310</v>
      </c>
      <c r="B56" t="s">
        <v>3478</v>
      </c>
    </row>
    <row r="57" spans="1:2" x14ac:dyDescent="0.2">
      <c r="A57" t="s">
        <v>5312</v>
      </c>
      <c r="B57" t="s">
        <v>3478</v>
      </c>
    </row>
    <row r="58" spans="1:2" x14ac:dyDescent="0.2">
      <c r="A58" t="s">
        <v>5314</v>
      </c>
      <c r="B58" t="s">
        <v>3478</v>
      </c>
    </row>
    <row r="59" spans="1:2" x14ac:dyDescent="0.2">
      <c r="A59" t="s">
        <v>5316</v>
      </c>
      <c r="B59" t="s">
        <v>3478</v>
      </c>
    </row>
    <row r="60" spans="1:2" x14ac:dyDescent="0.2">
      <c r="A60" t="s">
        <v>5318</v>
      </c>
      <c r="B60" t="s">
        <v>3478</v>
      </c>
    </row>
    <row r="61" spans="1:2" x14ac:dyDescent="0.2">
      <c r="A61" t="s">
        <v>5320</v>
      </c>
      <c r="B61" t="s">
        <v>3478</v>
      </c>
    </row>
    <row r="62" spans="1:2" x14ac:dyDescent="0.2">
      <c r="A62" t="s">
        <v>5322</v>
      </c>
      <c r="B62" t="s">
        <v>3478</v>
      </c>
    </row>
    <row r="63" spans="1:2" x14ac:dyDescent="0.2">
      <c r="A63" t="s">
        <v>5324</v>
      </c>
      <c r="B63" t="s">
        <v>3478</v>
      </c>
    </row>
    <row r="64" spans="1:2" x14ac:dyDescent="0.2">
      <c r="A64" t="s">
        <v>5326</v>
      </c>
      <c r="B64" t="s">
        <v>3478</v>
      </c>
    </row>
    <row r="65" spans="1:2" x14ac:dyDescent="0.2">
      <c r="A65" t="s">
        <v>5328</v>
      </c>
      <c r="B65" t="s">
        <v>3478</v>
      </c>
    </row>
    <row r="66" spans="1:2" x14ac:dyDescent="0.2">
      <c r="A66" t="s">
        <v>5330</v>
      </c>
      <c r="B66" t="s">
        <v>3478</v>
      </c>
    </row>
    <row r="67" spans="1:2" x14ac:dyDescent="0.2">
      <c r="A67" t="s">
        <v>5332</v>
      </c>
      <c r="B67" t="s">
        <v>3478</v>
      </c>
    </row>
    <row r="68" spans="1:2" x14ac:dyDescent="0.2">
      <c r="A68" t="s">
        <v>5334</v>
      </c>
      <c r="B68" t="s">
        <v>3478</v>
      </c>
    </row>
    <row r="69" spans="1:2" x14ac:dyDescent="0.2">
      <c r="A69" t="s">
        <v>5336</v>
      </c>
      <c r="B69" t="s">
        <v>3478</v>
      </c>
    </row>
    <row r="70" spans="1:2" x14ac:dyDescent="0.2">
      <c r="A70" t="s">
        <v>5338</v>
      </c>
      <c r="B70" t="s">
        <v>3478</v>
      </c>
    </row>
    <row r="71" spans="1:2" x14ac:dyDescent="0.2">
      <c r="A71" t="s">
        <v>5340</v>
      </c>
      <c r="B71" t="s">
        <v>3478</v>
      </c>
    </row>
    <row r="72" spans="1:2" x14ac:dyDescent="0.2">
      <c r="A72" t="s">
        <v>5342</v>
      </c>
      <c r="B72" t="s">
        <v>3478</v>
      </c>
    </row>
    <row r="73" spans="1:2" x14ac:dyDescent="0.2">
      <c r="A73" t="s">
        <v>5344</v>
      </c>
      <c r="B73" t="s">
        <v>3478</v>
      </c>
    </row>
    <row r="74" spans="1:2" x14ac:dyDescent="0.2">
      <c r="A74" t="s">
        <v>5346</v>
      </c>
      <c r="B74" t="s">
        <v>3478</v>
      </c>
    </row>
    <row r="75" spans="1:2" x14ac:dyDescent="0.2">
      <c r="A75" t="s">
        <v>5348</v>
      </c>
      <c r="B75" t="s">
        <v>3478</v>
      </c>
    </row>
    <row r="76" spans="1:2" x14ac:dyDescent="0.2">
      <c r="A76" t="s">
        <v>5350</v>
      </c>
      <c r="B76" t="s">
        <v>3478</v>
      </c>
    </row>
    <row r="77" spans="1:2" x14ac:dyDescent="0.2">
      <c r="A77" t="s">
        <v>5352</v>
      </c>
      <c r="B77" t="s">
        <v>3478</v>
      </c>
    </row>
    <row r="78" spans="1:2" x14ac:dyDescent="0.2">
      <c r="A78" t="s">
        <v>5354</v>
      </c>
      <c r="B78" t="s">
        <v>3478</v>
      </c>
    </row>
    <row r="79" spans="1:2" x14ac:dyDescent="0.2">
      <c r="A79" t="s">
        <v>5356</v>
      </c>
      <c r="B79" t="s">
        <v>3478</v>
      </c>
    </row>
    <row r="80" spans="1:2" x14ac:dyDescent="0.2">
      <c r="A80" t="s">
        <v>5358</v>
      </c>
      <c r="B80" t="s">
        <v>3478</v>
      </c>
    </row>
    <row r="81" spans="1:2" x14ac:dyDescent="0.2">
      <c r="A81" t="s">
        <v>1760</v>
      </c>
      <c r="B81" t="s">
        <v>119</v>
      </c>
    </row>
    <row r="82" spans="1:2" x14ac:dyDescent="0.2">
      <c r="A82" t="s">
        <v>1761</v>
      </c>
      <c r="B82" t="s">
        <v>119</v>
      </c>
    </row>
    <row r="83" spans="1:2" x14ac:dyDescent="0.2">
      <c r="A83" t="s">
        <v>1762</v>
      </c>
      <c r="B83" t="s">
        <v>119</v>
      </c>
    </row>
    <row r="84" spans="1:2" x14ac:dyDescent="0.2">
      <c r="A84" t="s">
        <v>1763</v>
      </c>
      <c r="B84" t="s">
        <v>3478</v>
      </c>
    </row>
    <row r="85" spans="1:2" x14ac:dyDescent="0.2">
      <c r="A85" t="s">
        <v>1764</v>
      </c>
      <c r="B85" t="s">
        <v>3478</v>
      </c>
    </row>
    <row r="86" spans="1:2" x14ac:dyDescent="0.2">
      <c r="A86" t="s">
        <v>1765</v>
      </c>
      <c r="B86" t="s">
        <v>3478</v>
      </c>
    </row>
    <row r="87" spans="1:2" x14ac:dyDescent="0.2">
      <c r="A87" t="s">
        <v>1766</v>
      </c>
      <c r="B87" t="s">
        <v>3478</v>
      </c>
    </row>
    <row r="88" spans="1:2" x14ac:dyDescent="0.2">
      <c r="A88" t="s">
        <v>1767</v>
      </c>
      <c r="B88" t="s">
        <v>3478</v>
      </c>
    </row>
    <row r="89" spans="1:2" x14ac:dyDescent="0.2">
      <c r="A89" t="s">
        <v>1768</v>
      </c>
      <c r="B89" t="s">
        <v>3478</v>
      </c>
    </row>
    <row r="90" spans="1:2" x14ac:dyDescent="0.2">
      <c r="A90" t="s">
        <v>1769</v>
      </c>
      <c r="B90" t="s">
        <v>3478</v>
      </c>
    </row>
    <row r="91" spans="1:2" x14ac:dyDescent="0.2">
      <c r="A91" t="s">
        <v>1770</v>
      </c>
      <c r="B91" t="s">
        <v>3478</v>
      </c>
    </row>
    <row r="92" spans="1:2" x14ac:dyDescent="0.2">
      <c r="A92" t="s">
        <v>1771</v>
      </c>
      <c r="B92" t="s">
        <v>3478</v>
      </c>
    </row>
    <row r="93" spans="1:2" x14ac:dyDescent="0.2">
      <c r="A93" t="s">
        <v>1772</v>
      </c>
      <c r="B93" t="s">
        <v>3478</v>
      </c>
    </row>
    <row r="94" spans="1:2" x14ac:dyDescent="0.2">
      <c r="A94" t="s">
        <v>1773</v>
      </c>
      <c r="B94" t="s">
        <v>3478</v>
      </c>
    </row>
    <row r="95" spans="1:2" x14ac:dyDescent="0.2">
      <c r="A95" t="s">
        <v>1774</v>
      </c>
      <c r="B95" t="s">
        <v>3478</v>
      </c>
    </row>
    <row r="96" spans="1:2" x14ac:dyDescent="0.2">
      <c r="A96" t="s">
        <v>1775</v>
      </c>
      <c r="B96" t="s">
        <v>3478</v>
      </c>
    </row>
    <row r="97" spans="1:2" x14ac:dyDescent="0.2">
      <c r="A97" t="s">
        <v>1776</v>
      </c>
      <c r="B97" t="s">
        <v>3478</v>
      </c>
    </row>
    <row r="98" spans="1:2" x14ac:dyDescent="0.2">
      <c r="A98" t="s">
        <v>1777</v>
      </c>
      <c r="B98" t="s">
        <v>3478</v>
      </c>
    </row>
    <row r="99" spans="1:2" x14ac:dyDescent="0.2">
      <c r="A99" t="s">
        <v>1778</v>
      </c>
      <c r="B99" t="s">
        <v>3478</v>
      </c>
    </row>
    <row r="100" spans="1:2" x14ac:dyDescent="0.2">
      <c r="A100" t="s">
        <v>1779</v>
      </c>
      <c r="B100" t="s">
        <v>3478</v>
      </c>
    </row>
    <row r="101" spans="1:2" x14ac:dyDescent="0.2">
      <c r="A101" t="s">
        <v>1780</v>
      </c>
      <c r="B101" t="s">
        <v>3478</v>
      </c>
    </row>
    <row r="102" spans="1:2" x14ac:dyDescent="0.2">
      <c r="A102" t="s">
        <v>1781</v>
      </c>
      <c r="B102" t="s">
        <v>3478</v>
      </c>
    </row>
    <row r="103" spans="1:2" x14ac:dyDescent="0.2">
      <c r="A103" t="s">
        <v>1782</v>
      </c>
      <c r="B103" t="s">
        <v>3478</v>
      </c>
    </row>
    <row r="104" spans="1:2" x14ac:dyDescent="0.2">
      <c r="A104" t="s">
        <v>1783</v>
      </c>
      <c r="B104" t="s">
        <v>3478</v>
      </c>
    </row>
    <row r="105" spans="1:2" x14ac:dyDescent="0.2">
      <c r="A105" t="s">
        <v>1784</v>
      </c>
      <c r="B105" t="s">
        <v>3478</v>
      </c>
    </row>
    <row r="106" spans="1:2" x14ac:dyDescent="0.2">
      <c r="A106" t="s">
        <v>1785</v>
      </c>
      <c r="B106" t="s">
        <v>3478</v>
      </c>
    </row>
    <row r="107" spans="1:2" x14ac:dyDescent="0.2">
      <c r="A107" t="s">
        <v>1786</v>
      </c>
      <c r="B107" t="s">
        <v>3478</v>
      </c>
    </row>
    <row r="108" spans="1:2" x14ac:dyDescent="0.2">
      <c r="A108" t="s">
        <v>1787</v>
      </c>
      <c r="B108" t="s">
        <v>3478</v>
      </c>
    </row>
    <row r="109" spans="1:2" x14ac:dyDescent="0.2">
      <c r="A109" t="s">
        <v>1788</v>
      </c>
      <c r="B109" t="s">
        <v>3478</v>
      </c>
    </row>
    <row r="110" spans="1:2" x14ac:dyDescent="0.2">
      <c r="A110" t="s">
        <v>1789</v>
      </c>
      <c r="B110" t="s">
        <v>3478</v>
      </c>
    </row>
    <row r="111" spans="1:2" x14ac:dyDescent="0.2">
      <c r="A111" t="s">
        <v>1790</v>
      </c>
      <c r="B111">
        <v>2</v>
      </c>
    </row>
    <row r="112" spans="1:2" x14ac:dyDescent="0.2">
      <c r="A112" t="s">
        <v>1791</v>
      </c>
      <c r="B112">
        <v>40</v>
      </c>
    </row>
    <row r="113" spans="1:2" x14ac:dyDescent="0.2">
      <c r="A113" t="s">
        <v>1792</v>
      </c>
      <c r="B113">
        <v>1</v>
      </c>
    </row>
    <row r="114" spans="1:2" x14ac:dyDescent="0.2">
      <c r="A114" t="s">
        <v>1793</v>
      </c>
      <c r="B114">
        <v>0</v>
      </c>
    </row>
    <row r="115" spans="1:2" x14ac:dyDescent="0.2">
      <c r="A115" t="s">
        <v>1794</v>
      </c>
      <c r="B115">
        <v>0</v>
      </c>
    </row>
    <row r="116" spans="1:2" x14ac:dyDescent="0.2">
      <c r="A116" t="s">
        <v>1795</v>
      </c>
      <c r="B116">
        <v>0</v>
      </c>
    </row>
    <row r="117" spans="1:2" x14ac:dyDescent="0.2">
      <c r="A117" t="s">
        <v>1796</v>
      </c>
      <c r="B117">
        <v>0</v>
      </c>
    </row>
    <row r="118" spans="1:2" x14ac:dyDescent="0.2">
      <c r="A118" t="s">
        <v>1797</v>
      </c>
      <c r="B118">
        <v>0</v>
      </c>
    </row>
    <row r="119" spans="1:2" x14ac:dyDescent="0.2">
      <c r="A119" t="s">
        <v>1798</v>
      </c>
      <c r="B119">
        <v>0</v>
      </c>
    </row>
    <row r="120" spans="1:2" x14ac:dyDescent="0.2">
      <c r="A120" t="s">
        <v>1799</v>
      </c>
      <c r="B120">
        <v>0</v>
      </c>
    </row>
    <row r="121" spans="1:2" x14ac:dyDescent="0.2">
      <c r="A121" t="s">
        <v>1800</v>
      </c>
      <c r="B121">
        <v>0</v>
      </c>
    </row>
    <row r="122" spans="1:2" x14ac:dyDescent="0.2">
      <c r="A122" t="s">
        <v>1801</v>
      </c>
      <c r="B122">
        <v>0</v>
      </c>
    </row>
    <row r="123" spans="1:2" x14ac:dyDescent="0.2">
      <c r="A123" t="s">
        <v>1802</v>
      </c>
      <c r="B123">
        <v>0</v>
      </c>
    </row>
    <row r="124" spans="1:2" x14ac:dyDescent="0.2">
      <c r="A124" t="s">
        <v>1803</v>
      </c>
      <c r="B124">
        <v>0</v>
      </c>
    </row>
    <row r="125" spans="1:2" x14ac:dyDescent="0.2">
      <c r="A125" t="s">
        <v>1804</v>
      </c>
      <c r="B125">
        <v>0</v>
      </c>
    </row>
    <row r="126" spans="1:2" x14ac:dyDescent="0.2">
      <c r="A126" t="s">
        <v>1805</v>
      </c>
      <c r="B126">
        <v>0</v>
      </c>
    </row>
    <row r="127" spans="1:2" x14ac:dyDescent="0.2">
      <c r="A127" t="s">
        <v>1806</v>
      </c>
      <c r="B127">
        <v>0</v>
      </c>
    </row>
    <row r="128" spans="1:2" x14ac:dyDescent="0.2">
      <c r="A128" t="s">
        <v>1807</v>
      </c>
      <c r="B128">
        <v>0</v>
      </c>
    </row>
    <row r="129" spans="1:2" x14ac:dyDescent="0.2">
      <c r="A129" t="s">
        <v>1808</v>
      </c>
      <c r="B129">
        <v>0</v>
      </c>
    </row>
    <row r="130" spans="1:2" x14ac:dyDescent="0.2">
      <c r="A130" t="s">
        <v>1809</v>
      </c>
      <c r="B130">
        <v>0</v>
      </c>
    </row>
    <row r="131" spans="1:2" x14ac:dyDescent="0.2">
      <c r="A131" t="s">
        <v>1810</v>
      </c>
      <c r="B131">
        <v>0</v>
      </c>
    </row>
    <row r="132" spans="1:2" x14ac:dyDescent="0.2">
      <c r="A132" t="s">
        <v>1811</v>
      </c>
      <c r="B132">
        <v>0</v>
      </c>
    </row>
    <row r="133" spans="1:2" x14ac:dyDescent="0.2">
      <c r="A133" t="s">
        <v>1812</v>
      </c>
      <c r="B133">
        <v>0</v>
      </c>
    </row>
    <row r="134" spans="1:2" x14ac:dyDescent="0.2">
      <c r="A134" t="s">
        <v>1813</v>
      </c>
      <c r="B134">
        <v>0</v>
      </c>
    </row>
    <row r="135" spans="1:2" x14ac:dyDescent="0.2">
      <c r="A135" t="s">
        <v>1814</v>
      </c>
      <c r="B135">
        <v>0</v>
      </c>
    </row>
    <row r="136" spans="1:2" x14ac:dyDescent="0.2">
      <c r="A136" t="s">
        <v>1815</v>
      </c>
      <c r="B136">
        <v>0</v>
      </c>
    </row>
    <row r="137" spans="1:2" x14ac:dyDescent="0.2">
      <c r="A137" t="s">
        <v>1816</v>
      </c>
      <c r="B137">
        <v>0</v>
      </c>
    </row>
    <row r="138" spans="1:2" x14ac:dyDescent="0.2">
      <c r="A138" t="s">
        <v>1817</v>
      </c>
      <c r="B138">
        <v>0</v>
      </c>
    </row>
    <row r="139" spans="1:2" x14ac:dyDescent="0.2">
      <c r="A139" t="s">
        <v>1818</v>
      </c>
      <c r="B139">
        <v>0</v>
      </c>
    </row>
    <row r="140" spans="1:2" x14ac:dyDescent="0.2">
      <c r="A140" t="s">
        <v>1819</v>
      </c>
      <c r="B140">
        <v>0</v>
      </c>
    </row>
    <row r="141" spans="1:2" x14ac:dyDescent="0.2">
      <c r="A141" t="s">
        <v>1820</v>
      </c>
      <c r="B141" t="s">
        <v>7697</v>
      </c>
    </row>
    <row r="142" spans="1:2" x14ac:dyDescent="0.2">
      <c r="A142" t="s">
        <v>1821</v>
      </c>
      <c r="B142" t="s">
        <v>7698</v>
      </c>
    </row>
    <row r="143" spans="1:2" x14ac:dyDescent="0.2">
      <c r="A143" t="s">
        <v>1822</v>
      </c>
      <c r="B143" t="s">
        <v>7699</v>
      </c>
    </row>
    <row r="144" spans="1:2" x14ac:dyDescent="0.2">
      <c r="A144" t="s">
        <v>1823</v>
      </c>
      <c r="B144" t="s">
        <v>3478</v>
      </c>
    </row>
    <row r="145" spans="1:2" x14ac:dyDescent="0.2">
      <c r="A145" t="s">
        <v>1824</v>
      </c>
      <c r="B145" t="s">
        <v>3478</v>
      </c>
    </row>
    <row r="146" spans="1:2" x14ac:dyDescent="0.2">
      <c r="A146" t="s">
        <v>1825</v>
      </c>
      <c r="B146" t="s">
        <v>3478</v>
      </c>
    </row>
    <row r="147" spans="1:2" x14ac:dyDescent="0.2">
      <c r="A147" t="s">
        <v>1826</v>
      </c>
      <c r="B147" t="s">
        <v>3478</v>
      </c>
    </row>
    <row r="148" spans="1:2" x14ac:dyDescent="0.2">
      <c r="A148" t="s">
        <v>1827</v>
      </c>
      <c r="B148" t="s">
        <v>3478</v>
      </c>
    </row>
    <row r="149" spans="1:2" x14ac:dyDescent="0.2">
      <c r="A149" t="s">
        <v>1828</v>
      </c>
      <c r="B149" t="s">
        <v>3478</v>
      </c>
    </row>
    <row r="150" spans="1:2" x14ac:dyDescent="0.2">
      <c r="A150" t="s">
        <v>1829</v>
      </c>
      <c r="B150" t="s">
        <v>3478</v>
      </c>
    </row>
    <row r="151" spans="1:2" x14ac:dyDescent="0.2">
      <c r="A151" t="s">
        <v>1830</v>
      </c>
      <c r="B151" t="s">
        <v>3478</v>
      </c>
    </row>
    <row r="152" spans="1:2" x14ac:dyDescent="0.2">
      <c r="A152" t="s">
        <v>1831</v>
      </c>
      <c r="B152" t="s">
        <v>3478</v>
      </c>
    </row>
    <row r="153" spans="1:2" x14ac:dyDescent="0.2">
      <c r="A153" t="s">
        <v>1832</v>
      </c>
      <c r="B153" t="s">
        <v>3478</v>
      </c>
    </row>
    <row r="154" spans="1:2" x14ac:dyDescent="0.2">
      <c r="A154" t="s">
        <v>1833</v>
      </c>
      <c r="B154" t="s">
        <v>3478</v>
      </c>
    </row>
    <row r="155" spans="1:2" x14ac:dyDescent="0.2">
      <c r="A155" t="s">
        <v>1834</v>
      </c>
      <c r="B155" t="s">
        <v>3478</v>
      </c>
    </row>
    <row r="156" spans="1:2" x14ac:dyDescent="0.2">
      <c r="A156" t="s">
        <v>1835</v>
      </c>
      <c r="B156" t="s">
        <v>3478</v>
      </c>
    </row>
    <row r="157" spans="1:2" x14ac:dyDescent="0.2">
      <c r="A157" t="s">
        <v>1836</v>
      </c>
      <c r="B157" t="s">
        <v>3478</v>
      </c>
    </row>
    <row r="158" spans="1:2" x14ac:dyDescent="0.2">
      <c r="A158" t="s">
        <v>1837</v>
      </c>
      <c r="B158" t="s">
        <v>3478</v>
      </c>
    </row>
    <row r="159" spans="1:2" x14ac:dyDescent="0.2">
      <c r="A159" t="s">
        <v>1838</v>
      </c>
      <c r="B159" t="s">
        <v>3478</v>
      </c>
    </row>
    <row r="160" spans="1:2" x14ac:dyDescent="0.2">
      <c r="A160" t="s">
        <v>1839</v>
      </c>
      <c r="B160" t="s">
        <v>3478</v>
      </c>
    </row>
    <row r="161" spans="1:2" x14ac:dyDescent="0.2">
      <c r="A161" t="s">
        <v>1840</v>
      </c>
      <c r="B161" t="s">
        <v>3478</v>
      </c>
    </row>
    <row r="162" spans="1:2" x14ac:dyDescent="0.2">
      <c r="A162" t="s">
        <v>1841</v>
      </c>
      <c r="B162" t="s">
        <v>3478</v>
      </c>
    </row>
    <row r="163" spans="1:2" x14ac:dyDescent="0.2">
      <c r="A163" t="s">
        <v>1842</v>
      </c>
      <c r="B163" t="s">
        <v>3478</v>
      </c>
    </row>
    <row r="164" spans="1:2" x14ac:dyDescent="0.2">
      <c r="A164" t="s">
        <v>1843</v>
      </c>
      <c r="B164" t="s">
        <v>3478</v>
      </c>
    </row>
    <row r="165" spans="1:2" x14ac:dyDescent="0.2">
      <c r="A165" t="s">
        <v>1844</v>
      </c>
      <c r="B165" t="s">
        <v>3478</v>
      </c>
    </row>
    <row r="166" spans="1:2" x14ac:dyDescent="0.2">
      <c r="A166" t="s">
        <v>1845</v>
      </c>
      <c r="B166" t="s">
        <v>3478</v>
      </c>
    </row>
    <row r="167" spans="1:2" x14ac:dyDescent="0.2">
      <c r="A167" t="s">
        <v>1846</v>
      </c>
      <c r="B167" t="s">
        <v>3478</v>
      </c>
    </row>
    <row r="168" spans="1:2" x14ac:dyDescent="0.2">
      <c r="A168" t="s">
        <v>1847</v>
      </c>
      <c r="B168" t="s">
        <v>3478</v>
      </c>
    </row>
    <row r="169" spans="1:2" x14ac:dyDescent="0.2">
      <c r="A169" t="s">
        <v>1848</v>
      </c>
      <c r="B169" t="s">
        <v>3478</v>
      </c>
    </row>
    <row r="170" spans="1:2" x14ac:dyDescent="0.2">
      <c r="A170" t="s">
        <v>1849</v>
      </c>
      <c r="B170" t="s">
        <v>3478</v>
      </c>
    </row>
    <row r="171" spans="1:2" x14ac:dyDescent="0.2">
      <c r="A171" t="s">
        <v>5676</v>
      </c>
      <c r="B171">
        <v>6</v>
      </c>
    </row>
    <row r="172" spans="1:2" x14ac:dyDescent="0.2">
      <c r="A172" t="s">
        <v>5678</v>
      </c>
      <c r="B172">
        <v>4</v>
      </c>
    </row>
    <row r="173" spans="1:2" x14ac:dyDescent="0.2">
      <c r="A173" t="s">
        <v>5680</v>
      </c>
      <c r="B173">
        <v>6</v>
      </c>
    </row>
    <row r="174" spans="1:2" x14ac:dyDescent="0.2">
      <c r="A174" t="s">
        <v>5682</v>
      </c>
      <c r="B174">
        <v>1</v>
      </c>
    </row>
    <row r="175" spans="1:2" x14ac:dyDescent="0.2">
      <c r="A175" t="s">
        <v>5684</v>
      </c>
      <c r="B175">
        <v>1</v>
      </c>
    </row>
    <row r="176" spans="1:2" x14ac:dyDescent="0.2">
      <c r="A176" t="s">
        <v>5686</v>
      </c>
      <c r="B176">
        <v>1</v>
      </c>
    </row>
    <row r="177" spans="1:2" x14ac:dyDescent="0.2">
      <c r="A177" t="s">
        <v>5688</v>
      </c>
      <c r="B177">
        <v>1</v>
      </c>
    </row>
    <row r="178" spans="1:2" x14ac:dyDescent="0.2">
      <c r="A178" t="s">
        <v>5690</v>
      </c>
      <c r="B178">
        <v>1</v>
      </c>
    </row>
    <row r="179" spans="1:2" x14ac:dyDescent="0.2">
      <c r="A179" t="s">
        <v>5692</v>
      </c>
      <c r="B179">
        <v>1</v>
      </c>
    </row>
    <row r="180" spans="1:2" x14ac:dyDescent="0.2">
      <c r="A180" t="s">
        <v>5694</v>
      </c>
      <c r="B180">
        <v>1</v>
      </c>
    </row>
    <row r="181" spans="1:2" x14ac:dyDescent="0.2">
      <c r="A181" t="s">
        <v>5696</v>
      </c>
      <c r="B181">
        <v>1</v>
      </c>
    </row>
    <row r="182" spans="1:2" x14ac:dyDescent="0.2">
      <c r="A182" t="s">
        <v>5698</v>
      </c>
      <c r="B182">
        <v>1</v>
      </c>
    </row>
    <row r="183" spans="1:2" x14ac:dyDescent="0.2">
      <c r="A183" t="s">
        <v>5700</v>
      </c>
      <c r="B183">
        <v>1</v>
      </c>
    </row>
    <row r="184" spans="1:2" x14ac:dyDescent="0.2">
      <c r="A184" t="s">
        <v>5702</v>
      </c>
      <c r="B184">
        <v>1</v>
      </c>
    </row>
    <row r="185" spans="1:2" x14ac:dyDescent="0.2">
      <c r="A185" t="s">
        <v>5704</v>
      </c>
      <c r="B185">
        <v>1</v>
      </c>
    </row>
    <row r="186" spans="1:2" x14ac:dyDescent="0.2">
      <c r="A186" t="s">
        <v>5706</v>
      </c>
      <c r="B186">
        <v>1</v>
      </c>
    </row>
    <row r="187" spans="1:2" x14ac:dyDescent="0.2">
      <c r="A187" t="s">
        <v>5708</v>
      </c>
      <c r="B187">
        <v>1</v>
      </c>
    </row>
    <row r="188" spans="1:2" x14ac:dyDescent="0.2">
      <c r="A188" t="s">
        <v>5710</v>
      </c>
      <c r="B188">
        <v>1</v>
      </c>
    </row>
    <row r="189" spans="1:2" x14ac:dyDescent="0.2">
      <c r="A189" t="s">
        <v>5712</v>
      </c>
      <c r="B189">
        <v>1</v>
      </c>
    </row>
    <row r="190" spans="1:2" x14ac:dyDescent="0.2">
      <c r="A190" t="s">
        <v>5714</v>
      </c>
      <c r="B190">
        <v>1</v>
      </c>
    </row>
    <row r="191" spans="1:2" x14ac:dyDescent="0.2">
      <c r="A191" t="s">
        <v>5716</v>
      </c>
      <c r="B191">
        <v>1</v>
      </c>
    </row>
    <row r="192" spans="1:2" x14ac:dyDescent="0.2">
      <c r="A192" t="s">
        <v>5718</v>
      </c>
      <c r="B192">
        <v>1</v>
      </c>
    </row>
    <row r="193" spans="1:2" x14ac:dyDescent="0.2">
      <c r="A193" t="s">
        <v>5720</v>
      </c>
      <c r="B193">
        <v>1</v>
      </c>
    </row>
    <row r="194" spans="1:2" x14ac:dyDescent="0.2">
      <c r="A194" t="s">
        <v>5722</v>
      </c>
      <c r="B194">
        <v>1</v>
      </c>
    </row>
    <row r="195" spans="1:2" x14ac:dyDescent="0.2">
      <c r="A195" t="s">
        <v>5724</v>
      </c>
      <c r="B195">
        <v>1</v>
      </c>
    </row>
    <row r="196" spans="1:2" x14ac:dyDescent="0.2">
      <c r="A196" t="s">
        <v>5726</v>
      </c>
      <c r="B196">
        <v>1</v>
      </c>
    </row>
    <row r="197" spans="1:2" x14ac:dyDescent="0.2">
      <c r="A197" t="s">
        <v>5728</v>
      </c>
      <c r="B197">
        <v>1</v>
      </c>
    </row>
    <row r="198" spans="1:2" x14ac:dyDescent="0.2">
      <c r="A198" t="s">
        <v>5730</v>
      </c>
      <c r="B198">
        <v>1</v>
      </c>
    </row>
    <row r="199" spans="1:2" x14ac:dyDescent="0.2">
      <c r="A199" t="s">
        <v>5732</v>
      </c>
      <c r="B199">
        <v>1</v>
      </c>
    </row>
    <row r="200" spans="1:2" x14ac:dyDescent="0.2">
      <c r="A200" t="s">
        <v>5734</v>
      </c>
      <c r="B200">
        <v>1</v>
      </c>
    </row>
    <row r="201" spans="1:2" x14ac:dyDescent="0.2">
      <c r="A201" t="s">
        <v>5945</v>
      </c>
      <c r="B201" t="s">
        <v>3478</v>
      </c>
    </row>
    <row r="202" spans="1:2" x14ac:dyDescent="0.2">
      <c r="A202" t="s">
        <v>5946</v>
      </c>
      <c r="B202" t="s">
        <v>3478</v>
      </c>
    </row>
    <row r="203" spans="1:2" x14ac:dyDescent="0.2">
      <c r="A203" t="s">
        <v>5947</v>
      </c>
      <c r="B203" t="s">
        <v>3478</v>
      </c>
    </row>
    <row r="204" spans="1:2" x14ac:dyDescent="0.2">
      <c r="A204" t="s">
        <v>5948</v>
      </c>
      <c r="B204" t="s">
        <v>3478</v>
      </c>
    </row>
    <row r="205" spans="1:2" x14ac:dyDescent="0.2">
      <c r="A205" t="s">
        <v>5949</v>
      </c>
      <c r="B205" t="s">
        <v>3478</v>
      </c>
    </row>
    <row r="206" spans="1:2" x14ac:dyDescent="0.2">
      <c r="A206" t="s">
        <v>5950</v>
      </c>
      <c r="B206" t="s">
        <v>3478</v>
      </c>
    </row>
    <row r="207" spans="1:2" x14ac:dyDescent="0.2">
      <c r="A207" t="s">
        <v>5951</v>
      </c>
      <c r="B207" t="s">
        <v>3478</v>
      </c>
    </row>
    <row r="208" spans="1:2" x14ac:dyDescent="0.2">
      <c r="A208" t="s">
        <v>5952</v>
      </c>
      <c r="B208" t="s">
        <v>3478</v>
      </c>
    </row>
    <row r="209" spans="1:2" x14ac:dyDescent="0.2">
      <c r="A209" t="s">
        <v>5953</v>
      </c>
      <c r="B209" t="s">
        <v>3478</v>
      </c>
    </row>
    <row r="210" spans="1:2" x14ac:dyDescent="0.2">
      <c r="A210" t="s">
        <v>5954</v>
      </c>
      <c r="B210" t="s">
        <v>3478</v>
      </c>
    </row>
    <row r="211" spans="1:2" x14ac:dyDescent="0.2">
      <c r="A211" t="s">
        <v>5955</v>
      </c>
      <c r="B211" t="s">
        <v>3478</v>
      </c>
    </row>
    <row r="212" spans="1:2" x14ac:dyDescent="0.2">
      <c r="A212" t="s">
        <v>5956</v>
      </c>
      <c r="B212" t="s">
        <v>3478</v>
      </c>
    </row>
    <row r="213" spans="1:2" x14ac:dyDescent="0.2">
      <c r="A213" t="s">
        <v>5957</v>
      </c>
      <c r="B213" t="s">
        <v>3478</v>
      </c>
    </row>
    <row r="214" spans="1:2" x14ac:dyDescent="0.2">
      <c r="A214" t="s">
        <v>5958</v>
      </c>
      <c r="B214" t="s">
        <v>3478</v>
      </c>
    </row>
    <row r="215" spans="1:2" x14ac:dyDescent="0.2">
      <c r="A215" t="s">
        <v>5959</v>
      </c>
      <c r="B215" t="s">
        <v>3478</v>
      </c>
    </row>
    <row r="216" spans="1:2" x14ac:dyDescent="0.2">
      <c r="A216" t="s">
        <v>5960</v>
      </c>
      <c r="B216" t="s">
        <v>3478</v>
      </c>
    </row>
    <row r="217" spans="1:2" x14ac:dyDescent="0.2">
      <c r="A217" t="s">
        <v>5961</v>
      </c>
      <c r="B217" t="s">
        <v>3478</v>
      </c>
    </row>
    <row r="218" spans="1:2" x14ac:dyDescent="0.2">
      <c r="A218" t="s">
        <v>5962</v>
      </c>
      <c r="B218" t="s">
        <v>3478</v>
      </c>
    </row>
    <row r="219" spans="1:2" x14ac:dyDescent="0.2">
      <c r="A219" t="s">
        <v>5963</v>
      </c>
      <c r="B219" t="s">
        <v>3478</v>
      </c>
    </row>
    <row r="220" spans="1:2" x14ac:dyDescent="0.2">
      <c r="A220" t="s">
        <v>5964</v>
      </c>
      <c r="B220" t="s">
        <v>3478</v>
      </c>
    </row>
    <row r="221" spans="1:2" x14ac:dyDescent="0.2">
      <c r="A221" t="s">
        <v>5965</v>
      </c>
      <c r="B221" t="s">
        <v>3478</v>
      </c>
    </row>
    <row r="222" spans="1:2" x14ac:dyDescent="0.2">
      <c r="A222" t="s">
        <v>5966</v>
      </c>
      <c r="B222" t="s">
        <v>3478</v>
      </c>
    </row>
    <row r="223" spans="1:2" x14ac:dyDescent="0.2">
      <c r="A223" t="s">
        <v>5967</v>
      </c>
      <c r="B223" t="s">
        <v>3478</v>
      </c>
    </row>
    <row r="224" spans="1:2" x14ac:dyDescent="0.2">
      <c r="A224" t="s">
        <v>5968</v>
      </c>
      <c r="B224" t="s">
        <v>3478</v>
      </c>
    </row>
    <row r="225" spans="1:2" x14ac:dyDescent="0.2">
      <c r="A225" t="s">
        <v>5969</v>
      </c>
      <c r="B225" t="s">
        <v>3478</v>
      </c>
    </row>
    <row r="226" spans="1:2" x14ac:dyDescent="0.2">
      <c r="A226" t="s">
        <v>5970</v>
      </c>
      <c r="B226" t="s">
        <v>3478</v>
      </c>
    </row>
    <row r="227" spans="1:2" x14ac:dyDescent="0.2">
      <c r="A227" t="s">
        <v>5971</v>
      </c>
      <c r="B227" t="s">
        <v>3478</v>
      </c>
    </row>
    <row r="228" spans="1:2" x14ac:dyDescent="0.2">
      <c r="A228" t="s">
        <v>5972</v>
      </c>
      <c r="B228" t="s">
        <v>3478</v>
      </c>
    </row>
    <row r="229" spans="1:2" x14ac:dyDescent="0.2">
      <c r="A229" t="s">
        <v>5973</v>
      </c>
      <c r="B229" t="s">
        <v>3478</v>
      </c>
    </row>
    <row r="230" spans="1:2" x14ac:dyDescent="0.2">
      <c r="A230" t="s">
        <v>5974</v>
      </c>
      <c r="B230" t="s">
        <v>3478</v>
      </c>
    </row>
    <row r="231" spans="1:2" x14ac:dyDescent="0.2">
      <c r="A231" t="s">
        <v>1850</v>
      </c>
      <c r="B231" t="s">
        <v>7700</v>
      </c>
    </row>
    <row r="232" spans="1:2" x14ac:dyDescent="0.2">
      <c r="A232" t="s">
        <v>1851</v>
      </c>
      <c r="B232" t="s">
        <v>34</v>
      </c>
    </row>
    <row r="233" spans="1:2" x14ac:dyDescent="0.2">
      <c r="A233" t="s">
        <v>1852</v>
      </c>
      <c r="B233" t="s">
        <v>7701</v>
      </c>
    </row>
    <row r="234" spans="1:2" x14ac:dyDescent="0.2">
      <c r="A234" t="s">
        <v>1853</v>
      </c>
      <c r="B234" t="s">
        <v>3478</v>
      </c>
    </row>
    <row r="235" spans="1:2" x14ac:dyDescent="0.2">
      <c r="A235" t="s">
        <v>1854</v>
      </c>
      <c r="B235" t="s">
        <v>3478</v>
      </c>
    </row>
    <row r="236" spans="1:2" x14ac:dyDescent="0.2">
      <c r="A236" t="s">
        <v>1855</v>
      </c>
      <c r="B236" t="s">
        <v>3478</v>
      </c>
    </row>
    <row r="237" spans="1:2" x14ac:dyDescent="0.2">
      <c r="A237" t="s">
        <v>1856</v>
      </c>
      <c r="B237" t="s">
        <v>3478</v>
      </c>
    </row>
    <row r="238" spans="1:2" x14ac:dyDescent="0.2">
      <c r="A238" t="s">
        <v>1857</v>
      </c>
      <c r="B238" t="s">
        <v>3478</v>
      </c>
    </row>
    <row r="239" spans="1:2" x14ac:dyDescent="0.2">
      <c r="A239" t="s">
        <v>1858</v>
      </c>
      <c r="B239" t="s">
        <v>3478</v>
      </c>
    </row>
    <row r="240" spans="1:2" x14ac:dyDescent="0.2">
      <c r="A240" t="s">
        <v>1859</v>
      </c>
      <c r="B240" t="s">
        <v>3478</v>
      </c>
    </row>
    <row r="241" spans="1:2" x14ac:dyDescent="0.2">
      <c r="A241" t="s">
        <v>1860</v>
      </c>
      <c r="B241" t="s">
        <v>3478</v>
      </c>
    </row>
    <row r="242" spans="1:2" x14ac:dyDescent="0.2">
      <c r="A242" t="s">
        <v>1861</v>
      </c>
      <c r="B242" t="s">
        <v>3478</v>
      </c>
    </row>
    <row r="243" spans="1:2" x14ac:dyDescent="0.2">
      <c r="A243" t="s">
        <v>1862</v>
      </c>
      <c r="B243" t="s">
        <v>3478</v>
      </c>
    </row>
    <row r="244" spans="1:2" x14ac:dyDescent="0.2">
      <c r="A244" t="s">
        <v>1863</v>
      </c>
      <c r="B244" t="s">
        <v>3478</v>
      </c>
    </row>
    <row r="245" spans="1:2" x14ac:dyDescent="0.2">
      <c r="A245" t="s">
        <v>1864</v>
      </c>
      <c r="B245" t="s">
        <v>3478</v>
      </c>
    </row>
    <row r="246" spans="1:2" x14ac:dyDescent="0.2">
      <c r="A246" t="s">
        <v>1865</v>
      </c>
      <c r="B246" t="s">
        <v>3478</v>
      </c>
    </row>
    <row r="247" spans="1:2" x14ac:dyDescent="0.2">
      <c r="A247" t="s">
        <v>1866</v>
      </c>
      <c r="B247" t="s">
        <v>3478</v>
      </c>
    </row>
    <row r="248" spans="1:2" x14ac:dyDescent="0.2">
      <c r="A248" t="s">
        <v>1867</v>
      </c>
      <c r="B248" t="s">
        <v>3478</v>
      </c>
    </row>
    <row r="249" spans="1:2" x14ac:dyDescent="0.2">
      <c r="A249" t="s">
        <v>1868</v>
      </c>
      <c r="B249" t="s">
        <v>3478</v>
      </c>
    </row>
    <row r="250" spans="1:2" x14ac:dyDescent="0.2">
      <c r="A250" t="s">
        <v>1869</v>
      </c>
      <c r="B250" t="s">
        <v>3478</v>
      </c>
    </row>
    <row r="251" spans="1:2" x14ac:dyDescent="0.2">
      <c r="A251" t="s">
        <v>1870</v>
      </c>
      <c r="B251" t="s">
        <v>3478</v>
      </c>
    </row>
    <row r="252" spans="1:2" x14ac:dyDescent="0.2">
      <c r="A252" t="s">
        <v>1871</v>
      </c>
      <c r="B252" t="s">
        <v>3478</v>
      </c>
    </row>
    <row r="253" spans="1:2" x14ac:dyDescent="0.2">
      <c r="A253" t="s">
        <v>1872</v>
      </c>
      <c r="B253" t="s">
        <v>3478</v>
      </c>
    </row>
    <row r="254" spans="1:2" x14ac:dyDescent="0.2">
      <c r="A254" t="s">
        <v>1873</v>
      </c>
      <c r="B254" t="s">
        <v>3478</v>
      </c>
    </row>
    <row r="255" spans="1:2" x14ac:dyDescent="0.2">
      <c r="A255" t="s">
        <v>1874</v>
      </c>
      <c r="B255" t="s">
        <v>3478</v>
      </c>
    </row>
    <row r="256" spans="1:2" x14ac:dyDescent="0.2">
      <c r="A256" t="s">
        <v>1875</v>
      </c>
      <c r="B256" t="s">
        <v>3478</v>
      </c>
    </row>
    <row r="257" spans="1:2" x14ac:dyDescent="0.2">
      <c r="A257" t="s">
        <v>1876</v>
      </c>
      <c r="B257" t="s">
        <v>3478</v>
      </c>
    </row>
    <row r="258" spans="1:2" x14ac:dyDescent="0.2">
      <c r="A258" t="s">
        <v>1877</v>
      </c>
      <c r="B258" t="s">
        <v>3478</v>
      </c>
    </row>
    <row r="259" spans="1:2" x14ac:dyDescent="0.2">
      <c r="A259" t="s">
        <v>1878</v>
      </c>
      <c r="B259" t="s">
        <v>3478</v>
      </c>
    </row>
    <row r="260" spans="1:2" x14ac:dyDescent="0.2">
      <c r="A260" t="s">
        <v>1879</v>
      </c>
      <c r="B260" t="s">
        <v>3478</v>
      </c>
    </row>
    <row r="261" spans="1:2" x14ac:dyDescent="0.2">
      <c r="A261" t="s">
        <v>1880</v>
      </c>
      <c r="B261">
        <v>13730</v>
      </c>
    </row>
    <row r="262" spans="1:2" x14ac:dyDescent="0.2">
      <c r="A262" t="s">
        <v>1881</v>
      </c>
      <c r="B262">
        <v>5533</v>
      </c>
    </row>
    <row r="263" spans="1:2" x14ac:dyDescent="0.2">
      <c r="A263" t="s">
        <v>1882</v>
      </c>
      <c r="B263">
        <v>124915</v>
      </c>
    </row>
    <row r="264" spans="1:2" x14ac:dyDescent="0.2">
      <c r="A264" t="s">
        <v>1883</v>
      </c>
      <c r="B264" t="s">
        <v>3478</v>
      </c>
    </row>
    <row r="265" spans="1:2" x14ac:dyDescent="0.2">
      <c r="A265" t="s">
        <v>1884</v>
      </c>
      <c r="B265" t="s">
        <v>3478</v>
      </c>
    </row>
    <row r="266" spans="1:2" x14ac:dyDescent="0.2">
      <c r="A266" t="s">
        <v>1885</v>
      </c>
      <c r="B266" t="s">
        <v>3478</v>
      </c>
    </row>
    <row r="267" spans="1:2" x14ac:dyDescent="0.2">
      <c r="A267" t="s">
        <v>1886</v>
      </c>
      <c r="B267" t="s">
        <v>3478</v>
      </c>
    </row>
    <row r="268" spans="1:2" x14ac:dyDescent="0.2">
      <c r="A268" t="s">
        <v>1887</v>
      </c>
      <c r="B268" t="s">
        <v>3478</v>
      </c>
    </row>
    <row r="269" spans="1:2" x14ac:dyDescent="0.2">
      <c r="A269" t="s">
        <v>1888</v>
      </c>
      <c r="B269" t="s">
        <v>3478</v>
      </c>
    </row>
    <row r="270" spans="1:2" x14ac:dyDescent="0.2">
      <c r="A270" t="s">
        <v>1889</v>
      </c>
      <c r="B270" t="s">
        <v>3478</v>
      </c>
    </row>
    <row r="271" spans="1:2" x14ac:dyDescent="0.2">
      <c r="A271" t="s">
        <v>1890</v>
      </c>
      <c r="B271" t="s">
        <v>3478</v>
      </c>
    </row>
    <row r="272" spans="1:2" x14ac:dyDescent="0.2">
      <c r="A272" t="s">
        <v>1891</v>
      </c>
      <c r="B272" t="s">
        <v>3478</v>
      </c>
    </row>
    <row r="273" spans="1:2" x14ac:dyDescent="0.2">
      <c r="A273" t="s">
        <v>1892</v>
      </c>
      <c r="B273" t="s">
        <v>3478</v>
      </c>
    </row>
    <row r="274" spans="1:2" x14ac:dyDescent="0.2">
      <c r="A274" t="s">
        <v>1893</v>
      </c>
      <c r="B274" t="s">
        <v>3478</v>
      </c>
    </row>
    <row r="275" spans="1:2" x14ac:dyDescent="0.2">
      <c r="A275" t="s">
        <v>1894</v>
      </c>
      <c r="B275" t="s">
        <v>3478</v>
      </c>
    </row>
    <row r="276" spans="1:2" x14ac:dyDescent="0.2">
      <c r="A276" t="s">
        <v>1895</v>
      </c>
      <c r="B276" t="s">
        <v>3478</v>
      </c>
    </row>
    <row r="277" spans="1:2" x14ac:dyDescent="0.2">
      <c r="A277" t="s">
        <v>1896</v>
      </c>
      <c r="B277" t="s">
        <v>3478</v>
      </c>
    </row>
    <row r="278" spans="1:2" x14ac:dyDescent="0.2">
      <c r="A278" t="s">
        <v>1897</v>
      </c>
      <c r="B278" t="s">
        <v>3478</v>
      </c>
    </row>
    <row r="279" spans="1:2" x14ac:dyDescent="0.2">
      <c r="A279" t="s">
        <v>1898</v>
      </c>
      <c r="B279" t="s">
        <v>3478</v>
      </c>
    </row>
    <row r="280" spans="1:2" x14ac:dyDescent="0.2">
      <c r="A280" t="s">
        <v>1899</v>
      </c>
      <c r="B280" t="s">
        <v>3478</v>
      </c>
    </row>
    <row r="281" spans="1:2" x14ac:dyDescent="0.2">
      <c r="A281" t="s">
        <v>1900</v>
      </c>
      <c r="B281" t="s">
        <v>3478</v>
      </c>
    </row>
    <row r="282" spans="1:2" x14ac:dyDescent="0.2">
      <c r="A282" t="s">
        <v>1901</v>
      </c>
      <c r="B282" t="s">
        <v>3478</v>
      </c>
    </row>
    <row r="283" spans="1:2" x14ac:dyDescent="0.2">
      <c r="A283" t="s">
        <v>1902</v>
      </c>
      <c r="B283" t="s">
        <v>3478</v>
      </c>
    </row>
    <row r="284" spans="1:2" x14ac:dyDescent="0.2">
      <c r="A284" t="s">
        <v>1903</v>
      </c>
      <c r="B284" t="s">
        <v>3478</v>
      </c>
    </row>
    <row r="285" spans="1:2" x14ac:dyDescent="0.2">
      <c r="A285" t="s">
        <v>1904</v>
      </c>
      <c r="B285" t="s">
        <v>3478</v>
      </c>
    </row>
    <row r="286" spans="1:2" x14ac:dyDescent="0.2">
      <c r="A286" t="s">
        <v>1905</v>
      </c>
      <c r="B286" t="s">
        <v>3478</v>
      </c>
    </row>
    <row r="287" spans="1:2" x14ac:dyDescent="0.2">
      <c r="A287" t="s">
        <v>1906</v>
      </c>
      <c r="B287" t="s">
        <v>3478</v>
      </c>
    </row>
    <row r="288" spans="1:2" x14ac:dyDescent="0.2">
      <c r="A288" t="s">
        <v>1907</v>
      </c>
      <c r="B288" t="s">
        <v>3478</v>
      </c>
    </row>
    <row r="289" spans="1:2" x14ac:dyDescent="0.2">
      <c r="A289" t="s">
        <v>1908</v>
      </c>
      <c r="B289" t="s">
        <v>3478</v>
      </c>
    </row>
    <row r="290" spans="1:2" x14ac:dyDescent="0.2">
      <c r="A290" t="s">
        <v>1909</v>
      </c>
      <c r="B290" t="s">
        <v>3478</v>
      </c>
    </row>
    <row r="291" spans="1:2" x14ac:dyDescent="0.2">
      <c r="A291" t="s">
        <v>1910</v>
      </c>
      <c r="B291" t="s">
        <v>7537</v>
      </c>
    </row>
    <row r="292" spans="1:2" x14ac:dyDescent="0.2">
      <c r="A292" t="s">
        <v>1911</v>
      </c>
      <c r="B292" t="s">
        <v>7702</v>
      </c>
    </row>
    <row r="293" spans="1:2" x14ac:dyDescent="0.2">
      <c r="A293" t="s">
        <v>1912</v>
      </c>
      <c r="B293" t="s">
        <v>7703</v>
      </c>
    </row>
    <row r="294" spans="1:2" x14ac:dyDescent="0.2">
      <c r="A294" t="s">
        <v>1913</v>
      </c>
      <c r="B294" t="s">
        <v>3478</v>
      </c>
    </row>
    <row r="295" spans="1:2" x14ac:dyDescent="0.2">
      <c r="A295" t="s">
        <v>1914</v>
      </c>
      <c r="B295" t="s">
        <v>3478</v>
      </c>
    </row>
    <row r="296" spans="1:2" x14ac:dyDescent="0.2">
      <c r="A296" t="s">
        <v>1915</v>
      </c>
      <c r="B296" t="s">
        <v>3478</v>
      </c>
    </row>
    <row r="297" spans="1:2" x14ac:dyDescent="0.2">
      <c r="A297" t="s">
        <v>1916</v>
      </c>
      <c r="B297" t="s">
        <v>3478</v>
      </c>
    </row>
    <row r="298" spans="1:2" x14ac:dyDescent="0.2">
      <c r="A298" t="s">
        <v>1917</v>
      </c>
      <c r="B298" t="s">
        <v>3478</v>
      </c>
    </row>
    <row r="299" spans="1:2" x14ac:dyDescent="0.2">
      <c r="A299" t="s">
        <v>1918</v>
      </c>
      <c r="B299" t="s">
        <v>3478</v>
      </c>
    </row>
    <row r="300" spans="1:2" x14ac:dyDescent="0.2">
      <c r="A300" t="s">
        <v>1919</v>
      </c>
      <c r="B300" t="s">
        <v>3478</v>
      </c>
    </row>
    <row r="301" spans="1:2" x14ac:dyDescent="0.2">
      <c r="A301" t="s">
        <v>1920</v>
      </c>
      <c r="B301" t="s">
        <v>3478</v>
      </c>
    </row>
    <row r="302" spans="1:2" x14ac:dyDescent="0.2">
      <c r="A302" t="s">
        <v>1921</v>
      </c>
      <c r="B302" t="s">
        <v>3478</v>
      </c>
    </row>
    <row r="303" spans="1:2" x14ac:dyDescent="0.2">
      <c r="A303" t="s">
        <v>1922</v>
      </c>
      <c r="B303" t="s">
        <v>3478</v>
      </c>
    </row>
    <row r="304" spans="1:2" x14ac:dyDescent="0.2">
      <c r="A304" t="s">
        <v>1923</v>
      </c>
      <c r="B304" t="s">
        <v>3478</v>
      </c>
    </row>
    <row r="305" spans="1:2" x14ac:dyDescent="0.2">
      <c r="A305" t="s">
        <v>1924</v>
      </c>
      <c r="B305" t="s">
        <v>3478</v>
      </c>
    </row>
    <row r="306" spans="1:2" x14ac:dyDescent="0.2">
      <c r="A306" t="s">
        <v>1925</v>
      </c>
      <c r="B306" t="s">
        <v>3478</v>
      </c>
    </row>
    <row r="307" spans="1:2" x14ac:dyDescent="0.2">
      <c r="A307" t="s">
        <v>1926</v>
      </c>
      <c r="B307" t="s">
        <v>3478</v>
      </c>
    </row>
    <row r="308" spans="1:2" x14ac:dyDescent="0.2">
      <c r="A308" t="s">
        <v>1927</v>
      </c>
      <c r="B308" t="s">
        <v>3478</v>
      </c>
    </row>
    <row r="309" spans="1:2" x14ac:dyDescent="0.2">
      <c r="A309" t="s">
        <v>1928</v>
      </c>
      <c r="B309" t="s">
        <v>3478</v>
      </c>
    </row>
    <row r="310" spans="1:2" x14ac:dyDescent="0.2">
      <c r="A310" t="s">
        <v>1929</v>
      </c>
      <c r="B310" t="s">
        <v>3478</v>
      </c>
    </row>
    <row r="311" spans="1:2" x14ac:dyDescent="0.2">
      <c r="A311" t="s">
        <v>1930</v>
      </c>
      <c r="B311" t="s">
        <v>3478</v>
      </c>
    </row>
    <row r="312" spans="1:2" x14ac:dyDescent="0.2">
      <c r="A312" t="s">
        <v>1931</v>
      </c>
      <c r="B312" t="s">
        <v>3478</v>
      </c>
    </row>
    <row r="313" spans="1:2" x14ac:dyDescent="0.2">
      <c r="A313" t="s">
        <v>1932</v>
      </c>
      <c r="B313" t="s">
        <v>3478</v>
      </c>
    </row>
    <row r="314" spans="1:2" x14ac:dyDescent="0.2">
      <c r="A314" t="s">
        <v>1933</v>
      </c>
      <c r="B314" t="s">
        <v>3478</v>
      </c>
    </row>
    <row r="315" spans="1:2" x14ac:dyDescent="0.2">
      <c r="A315" t="s">
        <v>1934</v>
      </c>
      <c r="B315" t="s">
        <v>3478</v>
      </c>
    </row>
    <row r="316" spans="1:2" x14ac:dyDescent="0.2">
      <c r="A316" t="s">
        <v>1935</v>
      </c>
      <c r="B316" t="s">
        <v>3478</v>
      </c>
    </row>
    <row r="317" spans="1:2" x14ac:dyDescent="0.2">
      <c r="A317" t="s">
        <v>1936</v>
      </c>
      <c r="B317" t="s">
        <v>3478</v>
      </c>
    </row>
    <row r="318" spans="1:2" x14ac:dyDescent="0.2">
      <c r="A318" t="s">
        <v>1937</v>
      </c>
      <c r="B318" t="s">
        <v>3478</v>
      </c>
    </row>
    <row r="319" spans="1:2" x14ac:dyDescent="0.2">
      <c r="A319" t="s">
        <v>1938</v>
      </c>
      <c r="B319" t="s">
        <v>3478</v>
      </c>
    </row>
    <row r="320" spans="1:2" x14ac:dyDescent="0.2">
      <c r="A320" t="s">
        <v>1939</v>
      </c>
      <c r="B320" t="s">
        <v>3478</v>
      </c>
    </row>
    <row r="321" spans="1:2" x14ac:dyDescent="0.2">
      <c r="A321" t="s">
        <v>1940</v>
      </c>
      <c r="B321">
        <v>0</v>
      </c>
    </row>
    <row r="322" spans="1:2" x14ac:dyDescent="0.2">
      <c r="A322" t="s">
        <v>1941</v>
      </c>
      <c r="B322">
        <v>0</v>
      </c>
    </row>
    <row r="323" spans="1:2" x14ac:dyDescent="0.2">
      <c r="A323" t="s">
        <v>1942</v>
      </c>
      <c r="B323">
        <v>0</v>
      </c>
    </row>
    <row r="324" spans="1:2" x14ac:dyDescent="0.2">
      <c r="A324" t="s">
        <v>1943</v>
      </c>
      <c r="B324">
        <v>0</v>
      </c>
    </row>
    <row r="325" spans="1:2" x14ac:dyDescent="0.2">
      <c r="A325" t="s">
        <v>1944</v>
      </c>
      <c r="B325">
        <v>0</v>
      </c>
    </row>
    <row r="326" spans="1:2" x14ac:dyDescent="0.2">
      <c r="A326" t="s">
        <v>1945</v>
      </c>
      <c r="B326">
        <v>0</v>
      </c>
    </row>
    <row r="327" spans="1:2" x14ac:dyDescent="0.2">
      <c r="A327" t="s">
        <v>1946</v>
      </c>
      <c r="B327">
        <v>0</v>
      </c>
    </row>
    <row r="328" spans="1:2" x14ac:dyDescent="0.2">
      <c r="A328" t="s">
        <v>1947</v>
      </c>
      <c r="B328">
        <v>0</v>
      </c>
    </row>
    <row r="329" spans="1:2" x14ac:dyDescent="0.2">
      <c r="A329" t="s">
        <v>1948</v>
      </c>
      <c r="B329">
        <v>0</v>
      </c>
    </row>
    <row r="330" spans="1:2" x14ac:dyDescent="0.2">
      <c r="A330" t="s">
        <v>1949</v>
      </c>
      <c r="B330">
        <v>0</v>
      </c>
    </row>
    <row r="331" spans="1:2" x14ac:dyDescent="0.2">
      <c r="A331" t="s">
        <v>1950</v>
      </c>
      <c r="B331">
        <v>0</v>
      </c>
    </row>
    <row r="332" spans="1:2" x14ac:dyDescent="0.2">
      <c r="A332" t="s">
        <v>1951</v>
      </c>
      <c r="B332">
        <v>0</v>
      </c>
    </row>
    <row r="333" spans="1:2" x14ac:dyDescent="0.2">
      <c r="A333" t="s">
        <v>1952</v>
      </c>
      <c r="B333">
        <v>0</v>
      </c>
    </row>
    <row r="334" spans="1:2" x14ac:dyDescent="0.2">
      <c r="A334" t="s">
        <v>1953</v>
      </c>
      <c r="B334">
        <v>0</v>
      </c>
    </row>
    <row r="335" spans="1:2" x14ac:dyDescent="0.2">
      <c r="A335" t="s">
        <v>1954</v>
      </c>
      <c r="B335">
        <v>0</v>
      </c>
    </row>
    <row r="336" spans="1:2" x14ac:dyDescent="0.2">
      <c r="A336" t="s">
        <v>1955</v>
      </c>
      <c r="B336">
        <v>0</v>
      </c>
    </row>
    <row r="337" spans="1:2" x14ac:dyDescent="0.2">
      <c r="A337" t="s">
        <v>1956</v>
      </c>
      <c r="B337">
        <v>0</v>
      </c>
    </row>
    <row r="338" spans="1:2" x14ac:dyDescent="0.2">
      <c r="A338" t="s">
        <v>1957</v>
      </c>
      <c r="B338">
        <v>0</v>
      </c>
    </row>
    <row r="339" spans="1:2" x14ac:dyDescent="0.2">
      <c r="A339" t="s">
        <v>1958</v>
      </c>
      <c r="B339">
        <v>0</v>
      </c>
    </row>
    <row r="340" spans="1:2" x14ac:dyDescent="0.2">
      <c r="A340" t="s">
        <v>1959</v>
      </c>
      <c r="B340">
        <v>0</v>
      </c>
    </row>
    <row r="341" spans="1:2" x14ac:dyDescent="0.2">
      <c r="A341" t="s">
        <v>1960</v>
      </c>
      <c r="B341">
        <v>0</v>
      </c>
    </row>
    <row r="342" spans="1:2" x14ac:dyDescent="0.2">
      <c r="A342" t="s">
        <v>1961</v>
      </c>
      <c r="B342">
        <v>0</v>
      </c>
    </row>
    <row r="343" spans="1:2" x14ac:dyDescent="0.2">
      <c r="A343" t="s">
        <v>1962</v>
      </c>
      <c r="B343">
        <v>0</v>
      </c>
    </row>
    <row r="344" spans="1:2" x14ac:dyDescent="0.2">
      <c r="A344" t="s">
        <v>1963</v>
      </c>
      <c r="B344">
        <v>0</v>
      </c>
    </row>
    <row r="345" spans="1:2" x14ac:dyDescent="0.2">
      <c r="A345" t="s">
        <v>1964</v>
      </c>
      <c r="B345">
        <v>0</v>
      </c>
    </row>
    <row r="346" spans="1:2" x14ac:dyDescent="0.2">
      <c r="A346" t="s">
        <v>1965</v>
      </c>
      <c r="B346">
        <v>0</v>
      </c>
    </row>
    <row r="347" spans="1:2" x14ac:dyDescent="0.2">
      <c r="A347" t="s">
        <v>1966</v>
      </c>
      <c r="B347">
        <v>0</v>
      </c>
    </row>
    <row r="348" spans="1:2" x14ac:dyDescent="0.2">
      <c r="A348" t="s">
        <v>1967</v>
      </c>
      <c r="B348">
        <v>0</v>
      </c>
    </row>
    <row r="349" spans="1:2" x14ac:dyDescent="0.2">
      <c r="A349" t="s">
        <v>1968</v>
      </c>
      <c r="B349">
        <v>0</v>
      </c>
    </row>
    <row r="350" spans="1:2" x14ac:dyDescent="0.2">
      <c r="A350" t="s">
        <v>1969</v>
      </c>
      <c r="B350">
        <v>0</v>
      </c>
    </row>
    <row r="351" spans="1:2" x14ac:dyDescent="0.2">
      <c r="A351" t="s">
        <v>5390</v>
      </c>
      <c r="B351">
        <v>0</v>
      </c>
    </row>
    <row r="352" spans="1:2" x14ac:dyDescent="0.2">
      <c r="A352" t="s">
        <v>5392</v>
      </c>
      <c r="B352">
        <v>0</v>
      </c>
    </row>
    <row r="353" spans="1:2" x14ac:dyDescent="0.2">
      <c r="A353" t="s">
        <v>5394</v>
      </c>
      <c r="B353">
        <v>0</v>
      </c>
    </row>
    <row r="354" spans="1:2" x14ac:dyDescent="0.2">
      <c r="A354" t="s">
        <v>5396</v>
      </c>
      <c r="B354" t="s">
        <v>3478</v>
      </c>
    </row>
    <row r="355" spans="1:2" x14ac:dyDescent="0.2">
      <c r="A355" t="s">
        <v>5398</v>
      </c>
      <c r="B355" t="s">
        <v>3478</v>
      </c>
    </row>
    <row r="356" spans="1:2" x14ac:dyDescent="0.2">
      <c r="A356" t="s">
        <v>5400</v>
      </c>
      <c r="B356" t="s">
        <v>3478</v>
      </c>
    </row>
    <row r="357" spans="1:2" x14ac:dyDescent="0.2">
      <c r="A357" t="s">
        <v>5402</v>
      </c>
      <c r="B357" t="s">
        <v>3478</v>
      </c>
    </row>
    <row r="358" spans="1:2" x14ac:dyDescent="0.2">
      <c r="A358" t="s">
        <v>5404</v>
      </c>
      <c r="B358" t="s">
        <v>3478</v>
      </c>
    </row>
    <row r="359" spans="1:2" x14ac:dyDescent="0.2">
      <c r="A359" t="s">
        <v>5406</v>
      </c>
      <c r="B359" t="s">
        <v>3478</v>
      </c>
    </row>
    <row r="360" spans="1:2" x14ac:dyDescent="0.2">
      <c r="A360" t="s">
        <v>5408</v>
      </c>
      <c r="B360" t="s">
        <v>3478</v>
      </c>
    </row>
    <row r="361" spans="1:2" x14ac:dyDescent="0.2">
      <c r="A361" t="s">
        <v>5410</v>
      </c>
      <c r="B361" t="s">
        <v>3478</v>
      </c>
    </row>
    <row r="362" spans="1:2" x14ac:dyDescent="0.2">
      <c r="A362" t="s">
        <v>5412</v>
      </c>
      <c r="B362" t="s">
        <v>3478</v>
      </c>
    </row>
    <row r="363" spans="1:2" x14ac:dyDescent="0.2">
      <c r="A363" t="s">
        <v>5414</v>
      </c>
      <c r="B363" t="s">
        <v>3478</v>
      </c>
    </row>
    <row r="364" spans="1:2" x14ac:dyDescent="0.2">
      <c r="A364" t="s">
        <v>5416</v>
      </c>
      <c r="B364" t="s">
        <v>3478</v>
      </c>
    </row>
    <row r="365" spans="1:2" x14ac:dyDescent="0.2">
      <c r="A365" t="s">
        <v>5418</v>
      </c>
      <c r="B365" t="s">
        <v>3478</v>
      </c>
    </row>
    <row r="366" spans="1:2" x14ac:dyDescent="0.2">
      <c r="A366" t="s">
        <v>5420</v>
      </c>
      <c r="B366" t="s">
        <v>3478</v>
      </c>
    </row>
    <row r="367" spans="1:2" x14ac:dyDescent="0.2">
      <c r="A367" t="s">
        <v>5422</v>
      </c>
      <c r="B367" t="s">
        <v>3478</v>
      </c>
    </row>
    <row r="368" spans="1:2" x14ac:dyDescent="0.2">
      <c r="A368" t="s">
        <v>5424</v>
      </c>
      <c r="B368" t="s">
        <v>3478</v>
      </c>
    </row>
    <row r="369" spans="1:2" x14ac:dyDescent="0.2">
      <c r="A369" t="s">
        <v>5426</v>
      </c>
      <c r="B369" t="s">
        <v>3478</v>
      </c>
    </row>
    <row r="370" spans="1:2" x14ac:dyDescent="0.2">
      <c r="A370" t="s">
        <v>5428</v>
      </c>
      <c r="B370" t="s">
        <v>3478</v>
      </c>
    </row>
    <row r="371" spans="1:2" x14ac:dyDescent="0.2">
      <c r="A371" t="s">
        <v>5430</v>
      </c>
      <c r="B371" t="s">
        <v>3478</v>
      </c>
    </row>
    <row r="372" spans="1:2" x14ac:dyDescent="0.2">
      <c r="A372" t="s">
        <v>5432</v>
      </c>
      <c r="B372" t="s">
        <v>3478</v>
      </c>
    </row>
    <row r="373" spans="1:2" x14ac:dyDescent="0.2">
      <c r="A373" t="s">
        <v>5434</v>
      </c>
      <c r="B373" t="s">
        <v>3478</v>
      </c>
    </row>
    <row r="374" spans="1:2" x14ac:dyDescent="0.2">
      <c r="A374" t="s">
        <v>5436</v>
      </c>
      <c r="B374" t="s">
        <v>3478</v>
      </c>
    </row>
    <row r="375" spans="1:2" x14ac:dyDescent="0.2">
      <c r="A375" t="s">
        <v>5438</v>
      </c>
      <c r="B375" t="s">
        <v>3478</v>
      </c>
    </row>
    <row r="376" spans="1:2" x14ac:dyDescent="0.2">
      <c r="A376" t="s">
        <v>5440</v>
      </c>
      <c r="B376" t="s">
        <v>3478</v>
      </c>
    </row>
    <row r="377" spans="1:2" x14ac:dyDescent="0.2">
      <c r="A377" t="s">
        <v>5442</v>
      </c>
      <c r="B377" t="s">
        <v>3478</v>
      </c>
    </row>
    <row r="378" spans="1:2" x14ac:dyDescent="0.2">
      <c r="A378" t="s">
        <v>5444</v>
      </c>
      <c r="B378" t="s">
        <v>3478</v>
      </c>
    </row>
    <row r="379" spans="1:2" x14ac:dyDescent="0.2">
      <c r="A379" t="s">
        <v>5446</v>
      </c>
      <c r="B379" t="s">
        <v>3478</v>
      </c>
    </row>
    <row r="380" spans="1:2" x14ac:dyDescent="0.2">
      <c r="A380" t="s">
        <v>5448</v>
      </c>
      <c r="B380" t="s">
        <v>3478</v>
      </c>
    </row>
    <row r="381" spans="1:2" x14ac:dyDescent="0.2">
      <c r="A381" t="s">
        <v>5736</v>
      </c>
      <c r="B381">
        <v>0</v>
      </c>
    </row>
    <row r="382" spans="1:2" x14ac:dyDescent="0.2">
      <c r="A382" t="s">
        <v>5738</v>
      </c>
      <c r="B382">
        <v>0</v>
      </c>
    </row>
    <row r="383" spans="1:2" x14ac:dyDescent="0.2">
      <c r="A383" t="s">
        <v>5740</v>
      </c>
      <c r="B383">
        <v>0</v>
      </c>
    </row>
    <row r="384" spans="1:2" x14ac:dyDescent="0.2">
      <c r="A384" t="s">
        <v>5742</v>
      </c>
      <c r="B384" t="s">
        <v>3478</v>
      </c>
    </row>
    <row r="385" spans="1:2" x14ac:dyDescent="0.2">
      <c r="A385" t="s">
        <v>5744</v>
      </c>
      <c r="B385" t="s">
        <v>3478</v>
      </c>
    </row>
    <row r="386" spans="1:2" x14ac:dyDescent="0.2">
      <c r="A386" t="s">
        <v>5746</v>
      </c>
      <c r="B386" t="s">
        <v>3478</v>
      </c>
    </row>
    <row r="387" spans="1:2" x14ac:dyDescent="0.2">
      <c r="A387" t="s">
        <v>5748</v>
      </c>
      <c r="B387" t="s">
        <v>3478</v>
      </c>
    </row>
    <row r="388" spans="1:2" x14ac:dyDescent="0.2">
      <c r="A388" t="s">
        <v>5750</v>
      </c>
      <c r="B388" t="s">
        <v>3478</v>
      </c>
    </row>
    <row r="389" spans="1:2" x14ac:dyDescent="0.2">
      <c r="A389" t="s">
        <v>5752</v>
      </c>
      <c r="B389" t="s">
        <v>3478</v>
      </c>
    </row>
    <row r="390" spans="1:2" x14ac:dyDescent="0.2">
      <c r="A390" t="s">
        <v>5754</v>
      </c>
      <c r="B390" t="s">
        <v>3478</v>
      </c>
    </row>
    <row r="391" spans="1:2" x14ac:dyDescent="0.2">
      <c r="A391" t="s">
        <v>5756</v>
      </c>
      <c r="B391" t="s">
        <v>3478</v>
      </c>
    </row>
    <row r="392" spans="1:2" x14ac:dyDescent="0.2">
      <c r="A392" t="s">
        <v>5758</v>
      </c>
      <c r="B392" t="s">
        <v>3478</v>
      </c>
    </row>
    <row r="393" spans="1:2" x14ac:dyDescent="0.2">
      <c r="A393" t="s">
        <v>5760</v>
      </c>
      <c r="B393" t="s">
        <v>3478</v>
      </c>
    </row>
    <row r="394" spans="1:2" x14ac:dyDescent="0.2">
      <c r="A394" t="s">
        <v>5762</v>
      </c>
      <c r="B394" t="s">
        <v>3478</v>
      </c>
    </row>
    <row r="395" spans="1:2" x14ac:dyDescent="0.2">
      <c r="A395" t="s">
        <v>5764</v>
      </c>
      <c r="B395" t="s">
        <v>3478</v>
      </c>
    </row>
    <row r="396" spans="1:2" x14ac:dyDescent="0.2">
      <c r="A396" t="s">
        <v>5766</v>
      </c>
      <c r="B396" t="s">
        <v>3478</v>
      </c>
    </row>
    <row r="397" spans="1:2" x14ac:dyDescent="0.2">
      <c r="A397" t="s">
        <v>5768</v>
      </c>
      <c r="B397" t="s">
        <v>3478</v>
      </c>
    </row>
    <row r="398" spans="1:2" x14ac:dyDescent="0.2">
      <c r="A398" t="s">
        <v>5770</v>
      </c>
      <c r="B398" t="s">
        <v>3478</v>
      </c>
    </row>
    <row r="399" spans="1:2" x14ac:dyDescent="0.2">
      <c r="A399" t="s">
        <v>5772</v>
      </c>
      <c r="B399" t="s">
        <v>3478</v>
      </c>
    </row>
    <row r="400" spans="1:2" x14ac:dyDescent="0.2">
      <c r="A400" t="s">
        <v>5774</v>
      </c>
      <c r="B400" t="s">
        <v>3478</v>
      </c>
    </row>
    <row r="401" spans="1:2" x14ac:dyDescent="0.2">
      <c r="A401" t="s">
        <v>5776</v>
      </c>
      <c r="B401" t="s">
        <v>3478</v>
      </c>
    </row>
    <row r="402" spans="1:2" x14ac:dyDescent="0.2">
      <c r="A402" t="s">
        <v>5778</v>
      </c>
      <c r="B402" t="s">
        <v>3478</v>
      </c>
    </row>
    <row r="403" spans="1:2" x14ac:dyDescent="0.2">
      <c r="A403" t="s">
        <v>5780</v>
      </c>
      <c r="B403" t="s">
        <v>3478</v>
      </c>
    </row>
    <row r="404" spans="1:2" x14ac:dyDescent="0.2">
      <c r="A404" t="s">
        <v>5782</v>
      </c>
      <c r="B404" t="s">
        <v>3478</v>
      </c>
    </row>
    <row r="405" spans="1:2" x14ac:dyDescent="0.2">
      <c r="A405" t="s">
        <v>5784</v>
      </c>
      <c r="B405" t="s">
        <v>3478</v>
      </c>
    </row>
    <row r="406" spans="1:2" x14ac:dyDescent="0.2">
      <c r="A406" t="s">
        <v>5786</v>
      </c>
      <c r="B406" t="s">
        <v>3478</v>
      </c>
    </row>
    <row r="407" spans="1:2" x14ac:dyDescent="0.2">
      <c r="A407" t="s">
        <v>5788</v>
      </c>
      <c r="B407" t="s">
        <v>3478</v>
      </c>
    </row>
    <row r="408" spans="1:2" x14ac:dyDescent="0.2">
      <c r="A408" t="s">
        <v>5790</v>
      </c>
      <c r="B408" t="s">
        <v>3478</v>
      </c>
    </row>
    <row r="409" spans="1:2" x14ac:dyDescent="0.2">
      <c r="A409" t="s">
        <v>5792</v>
      </c>
      <c r="B409" t="s">
        <v>3478</v>
      </c>
    </row>
    <row r="410" spans="1:2" x14ac:dyDescent="0.2">
      <c r="A410" t="s">
        <v>5794</v>
      </c>
      <c r="B410" t="s">
        <v>3478</v>
      </c>
    </row>
    <row r="411" spans="1:2" x14ac:dyDescent="0.2">
      <c r="A411" t="s">
        <v>5450</v>
      </c>
      <c r="B411">
        <v>0</v>
      </c>
    </row>
    <row r="412" spans="1:2" x14ac:dyDescent="0.2">
      <c r="A412" t="s">
        <v>5452</v>
      </c>
      <c r="B412">
        <v>0</v>
      </c>
    </row>
    <row r="413" spans="1:2" x14ac:dyDescent="0.2">
      <c r="A413" t="s">
        <v>5454</v>
      </c>
      <c r="B413">
        <v>0</v>
      </c>
    </row>
    <row r="414" spans="1:2" x14ac:dyDescent="0.2">
      <c r="A414" t="s">
        <v>5456</v>
      </c>
      <c r="B414" t="s">
        <v>3478</v>
      </c>
    </row>
    <row r="415" spans="1:2" x14ac:dyDescent="0.2">
      <c r="A415" t="s">
        <v>5458</v>
      </c>
      <c r="B415" t="s">
        <v>3478</v>
      </c>
    </row>
    <row r="416" spans="1:2" x14ac:dyDescent="0.2">
      <c r="A416" t="s">
        <v>5460</v>
      </c>
      <c r="B416" t="s">
        <v>3478</v>
      </c>
    </row>
    <row r="417" spans="1:2" x14ac:dyDescent="0.2">
      <c r="A417" t="s">
        <v>5462</v>
      </c>
      <c r="B417" t="s">
        <v>3478</v>
      </c>
    </row>
    <row r="418" spans="1:2" x14ac:dyDescent="0.2">
      <c r="A418" t="s">
        <v>5464</v>
      </c>
      <c r="B418" t="s">
        <v>3478</v>
      </c>
    </row>
    <row r="419" spans="1:2" x14ac:dyDescent="0.2">
      <c r="A419" t="s">
        <v>5466</v>
      </c>
      <c r="B419" t="s">
        <v>3478</v>
      </c>
    </row>
    <row r="420" spans="1:2" x14ac:dyDescent="0.2">
      <c r="A420" t="s">
        <v>5468</v>
      </c>
      <c r="B420" t="s">
        <v>3478</v>
      </c>
    </row>
    <row r="421" spans="1:2" x14ac:dyDescent="0.2">
      <c r="A421" t="s">
        <v>5470</v>
      </c>
      <c r="B421" t="s">
        <v>3478</v>
      </c>
    </row>
    <row r="422" spans="1:2" x14ac:dyDescent="0.2">
      <c r="A422" t="s">
        <v>5472</v>
      </c>
      <c r="B422" t="s">
        <v>3478</v>
      </c>
    </row>
    <row r="423" spans="1:2" x14ac:dyDescent="0.2">
      <c r="A423" t="s">
        <v>5474</v>
      </c>
      <c r="B423" t="s">
        <v>3478</v>
      </c>
    </row>
    <row r="424" spans="1:2" x14ac:dyDescent="0.2">
      <c r="A424" t="s">
        <v>5476</v>
      </c>
      <c r="B424" t="s">
        <v>3478</v>
      </c>
    </row>
    <row r="425" spans="1:2" x14ac:dyDescent="0.2">
      <c r="A425" t="s">
        <v>5478</v>
      </c>
      <c r="B425" t="s">
        <v>3478</v>
      </c>
    </row>
    <row r="426" spans="1:2" x14ac:dyDescent="0.2">
      <c r="A426" t="s">
        <v>5480</v>
      </c>
      <c r="B426" t="s">
        <v>3478</v>
      </c>
    </row>
    <row r="427" spans="1:2" x14ac:dyDescent="0.2">
      <c r="A427" t="s">
        <v>5482</v>
      </c>
      <c r="B427" t="s">
        <v>3478</v>
      </c>
    </row>
    <row r="428" spans="1:2" x14ac:dyDescent="0.2">
      <c r="A428" t="s">
        <v>5484</v>
      </c>
      <c r="B428" t="s">
        <v>3478</v>
      </c>
    </row>
    <row r="429" spans="1:2" x14ac:dyDescent="0.2">
      <c r="A429" t="s">
        <v>5486</v>
      </c>
      <c r="B429" t="s">
        <v>3478</v>
      </c>
    </row>
    <row r="430" spans="1:2" x14ac:dyDescent="0.2">
      <c r="A430" t="s">
        <v>5488</v>
      </c>
      <c r="B430" t="s">
        <v>3478</v>
      </c>
    </row>
    <row r="431" spans="1:2" x14ac:dyDescent="0.2">
      <c r="A431" t="s">
        <v>5490</v>
      </c>
      <c r="B431" t="s">
        <v>3478</v>
      </c>
    </row>
    <row r="432" spans="1:2" x14ac:dyDescent="0.2">
      <c r="A432" t="s">
        <v>5492</v>
      </c>
      <c r="B432" t="s">
        <v>3478</v>
      </c>
    </row>
    <row r="433" spans="1:2" x14ac:dyDescent="0.2">
      <c r="A433" t="s">
        <v>5494</v>
      </c>
      <c r="B433" t="s">
        <v>3478</v>
      </c>
    </row>
    <row r="434" spans="1:2" x14ac:dyDescent="0.2">
      <c r="A434" t="s">
        <v>5496</v>
      </c>
      <c r="B434" t="s">
        <v>3478</v>
      </c>
    </row>
    <row r="435" spans="1:2" x14ac:dyDescent="0.2">
      <c r="A435" t="s">
        <v>5498</v>
      </c>
      <c r="B435" t="s">
        <v>3478</v>
      </c>
    </row>
    <row r="436" spans="1:2" x14ac:dyDescent="0.2">
      <c r="A436" t="s">
        <v>5500</v>
      </c>
      <c r="B436" t="s">
        <v>3478</v>
      </c>
    </row>
    <row r="437" spans="1:2" x14ac:dyDescent="0.2">
      <c r="A437" t="s">
        <v>5502</v>
      </c>
      <c r="B437" t="s">
        <v>3478</v>
      </c>
    </row>
    <row r="438" spans="1:2" x14ac:dyDescent="0.2">
      <c r="A438" t="s">
        <v>5504</v>
      </c>
      <c r="B438" t="s">
        <v>3478</v>
      </c>
    </row>
    <row r="439" spans="1:2" x14ac:dyDescent="0.2">
      <c r="A439" t="s">
        <v>5506</v>
      </c>
      <c r="B439" t="s">
        <v>3478</v>
      </c>
    </row>
    <row r="440" spans="1:2" x14ac:dyDescent="0.2">
      <c r="A440" t="s">
        <v>5508</v>
      </c>
      <c r="B440" t="s">
        <v>3478</v>
      </c>
    </row>
    <row r="441" spans="1:2" x14ac:dyDescent="0.2">
      <c r="A441" t="s">
        <v>5796</v>
      </c>
      <c r="B441">
        <v>100</v>
      </c>
    </row>
    <row r="442" spans="1:2" x14ac:dyDescent="0.2">
      <c r="A442" t="s">
        <v>5798</v>
      </c>
      <c r="B442">
        <v>3</v>
      </c>
    </row>
    <row r="443" spans="1:2" x14ac:dyDescent="0.2">
      <c r="A443" t="s">
        <v>5800</v>
      </c>
      <c r="B443">
        <v>0.6</v>
      </c>
    </row>
    <row r="444" spans="1:2" x14ac:dyDescent="0.2">
      <c r="A444" t="s">
        <v>5802</v>
      </c>
      <c r="B444" t="s">
        <v>3478</v>
      </c>
    </row>
    <row r="445" spans="1:2" x14ac:dyDescent="0.2">
      <c r="A445" t="s">
        <v>5804</v>
      </c>
      <c r="B445" t="s">
        <v>3478</v>
      </c>
    </row>
    <row r="446" spans="1:2" x14ac:dyDescent="0.2">
      <c r="A446" t="s">
        <v>5806</v>
      </c>
      <c r="B446" t="s">
        <v>3478</v>
      </c>
    </row>
    <row r="447" spans="1:2" x14ac:dyDescent="0.2">
      <c r="A447" t="s">
        <v>5808</v>
      </c>
      <c r="B447" t="s">
        <v>3478</v>
      </c>
    </row>
    <row r="448" spans="1:2" x14ac:dyDescent="0.2">
      <c r="A448" t="s">
        <v>5810</v>
      </c>
      <c r="B448" t="s">
        <v>3478</v>
      </c>
    </row>
    <row r="449" spans="1:2" x14ac:dyDescent="0.2">
      <c r="A449" t="s">
        <v>5812</v>
      </c>
      <c r="B449" t="s">
        <v>3478</v>
      </c>
    </row>
    <row r="450" spans="1:2" x14ac:dyDescent="0.2">
      <c r="A450" t="s">
        <v>5814</v>
      </c>
      <c r="B450" t="s">
        <v>3478</v>
      </c>
    </row>
    <row r="451" spans="1:2" x14ac:dyDescent="0.2">
      <c r="A451" t="s">
        <v>5816</v>
      </c>
      <c r="B451" t="s">
        <v>3478</v>
      </c>
    </row>
    <row r="452" spans="1:2" x14ac:dyDescent="0.2">
      <c r="A452" t="s">
        <v>5818</v>
      </c>
      <c r="B452" t="s">
        <v>3478</v>
      </c>
    </row>
    <row r="453" spans="1:2" x14ac:dyDescent="0.2">
      <c r="A453" t="s">
        <v>5820</v>
      </c>
      <c r="B453" t="s">
        <v>3478</v>
      </c>
    </row>
    <row r="454" spans="1:2" x14ac:dyDescent="0.2">
      <c r="A454" t="s">
        <v>5822</v>
      </c>
      <c r="B454" t="s">
        <v>3478</v>
      </c>
    </row>
    <row r="455" spans="1:2" x14ac:dyDescent="0.2">
      <c r="A455" t="s">
        <v>5824</v>
      </c>
      <c r="B455" t="s">
        <v>3478</v>
      </c>
    </row>
    <row r="456" spans="1:2" x14ac:dyDescent="0.2">
      <c r="A456" t="s">
        <v>5826</v>
      </c>
      <c r="B456" t="s">
        <v>3478</v>
      </c>
    </row>
    <row r="457" spans="1:2" x14ac:dyDescent="0.2">
      <c r="A457" t="s">
        <v>5828</v>
      </c>
      <c r="B457" t="s">
        <v>3478</v>
      </c>
    </row>
    <row r="458" spans="1:2" x14ac:dyDescent="0.2">
      <c r="A458" t="s">
        <v>5830</v>
      </c>
      <c r="B458" t="s">
        <v>3478</v>
      </c>
    </row>
    <row r="459" spans="1:2" x14ac:dyDescent="0.2">
      <c r="A459" t="s">
        <v>5832</v>
      </c>
      <c r="B459" t="s">
        <v>3478</v>
      </c>
    </row>
    <row r="460" spans="1:2" x14ac:dyDescent="0.2">
      <c r="A460" t="s">
        <v>5834</v>
      </c>
      <c r="B460" t="s">
        <v>3478</v>
      </c>
    </row>
    <row r="461" spans="1:2" x14ac:dyDescent="0.2">
      <c r="A461" t="s">
        <v>5836</v>
      </c>
      <c r="B461" t="s">
        <v>3478</v>
      </c>
    </row>
    <row r="462" spans="1:2" x14ac:dyDescent="0.2">
      <c r="A462" t="s">
        <v>5838</v>
      </c>
      <c r="B462" t="s">
        <v>3478</v>
      </c>
    </row>
    <row r="463" spans="1:2" x14ac:dyDescent="0.2">
      <c r="A463" t="s">
        <v>5840</v>
      </c>
      <c r="B463" t="s">
        <v>3478</v>
      </c>
    </row>
    <row r="464" spans="1:2" x14ac:dyDescent="0.2">
      <c r="A464" t="s">
        <v>5842</v>
      </c>
      <c r="B464" t="s">
        <v>3478</v>
      </c>
    </row>
    <row r="465" spans="1:2" x14ac:dyDescent="0.2">
      <c r="A465" t="s">
        <v>5844</v>
      </c>
      <c r="B465" t="s">
        <v>3478</v>
      </c>
    </row>
    <row r="466" spans="1:2" x14ac:dyDescent="0.2">
      <c r="A466" t="s">
        <v>5846</v>
      </c>
      <c r="B466" t="s">
        <v>3478</v>
      </c>
    </row>
    <row r="467" spans="1:2" x14ac:dyDescent="0.2">
      <c r="A467" t="s">
        <v>5848</v>
      </c>
      <c r="B467" t="s">
        <v>3478</v>
      </c>
    </row>
    <row r="468" spans="1:2" x14ac:dyDescent="0.2">
      <c r="A468" t="s">
        <v>5850</v>
      </c>
      <c r="B468" t="s">
        <v>3478</v>
      </c>
    </row>
    <row r="469" spans="1:2" x14ac:dyDescent="0.2">
      <c r="A469" t="s">
        <v>5852</v>
      </c>
      <c r="B469" t="s">
        <v>3478</v>
      </c>
    </row>
    <row r="470" spans="1:2" x14ac:dyDescent="0.2">
      <c r="A470" t="s">
        <v>5854</v>
      </c>
      <c r="B470" t="s">
        <v>3478</v>
      </c>
    </row>
    <row r="471" spans="1:2" x14ac:dyDescent="0.2">
      <c r="A471" t="s">
        <v>5510</v>
      </c>
      <c r="B471">
        <v>0</v>
      </c>
    </row>
    <row r="472" spans="1:2" x14ac:dyDescent="0.2">
      <c r="A472" t="s">
        <v>5512</v>
      </c>
      <c r="B472">
        <v>0</v>
      </c>
    </row>
    <row r="473" spans="1:2" x14ac:dyDescent="0.2">
      <c r="A473" t="s">
        <v>5514</v>
      </c>
      <c r="B473">
        <v>0</v>
      </c>
    </row>
    <row r="474" spans="1:2" x14ac:dyDescent="0.2">
      <c r="A474" t="s">
        <v>5516</v>
      </c>
      <c r="B474" t="s">
        <v>3478</v>
      </c>
    </row>
    <row r="475" spans="1:2" x14ac:dyDescent="0.2">
      <c r="A475" t="s">
        <v>5518</v>
      </c>
      <c r="B475" t="s">
        <v>3478</v>
      </c>
    </row>
    <row r="476" spans="1:2" x14ac:dyDescent="0.2">
      <c r="A476" t="s">
        <v>5520</v>
      </c>
      <c r="B476" t="s">
        <v>3478</v>
      </c>
    </row>
    <row r="477" spans="1:2" x14ac:dyDescent="0.2">
      <c r="A477" t="s">
        <v>5522</v>
      </c>
      <c r="B477" t="s">
        <v>3478</v>
      </c>
    </row>
    <row r="478" spans="1:2" x14ac:dyDescent="0.2">
      <c r="A478" t="s">
        <v>5524</v>
      </c>
      <c r="B478" t="s">
        <v>3478</v>
      </c>
    </row>
    <row r="479" spans="1:2" x14ac:dyDescent="0.2">
      <c r="A479" t="s">
        <v>5526</v>
      </c>
      <c r="B479" t="s">
        <v>3478</v>
      </c>
    </row>
    <row r="480" spans="1:2" x14ac:dyDescent="0.2">
      <c r="A480" t="s">
        <v>5528</v>
      </c>
      <c r="B480" t="s">
        <v>3478</v>
      </c>
    </row>
    <row r="481" spans="1:2" x14ac:dyDescent="0.2">
      <c r="A481" t="s">
        <v>5530</v>
      </c>
      <c r="B481" t="s">
        <v>3478</v>
      </c>
    </row>
    <row r="482" spans="1:2" x14ac:dyDescent="0.2">
      <c r="A482" t="s">
        <v>5532</v>
      </c>
      <c r="B482" t="s">
        <v>3478</v>
      </c>
    </row>
    <row r="483" spans="1:2" x14ac:dyDescent="0.2">
      <c r="A483" t="s">
        <v>5534</v>
      </c>
      <c r="B483" t="s">
        <v>3478</v>
      </c>
    </row>
    <row r="484" spans="1:2" x14ac:dyDescent="0.2">
      <c r="A484" t="s">
        <v>5536</v>
      </c>
      <c r="B484" t="s">
        <v>3478</v>
      </c>
    </row>
    <row r="485" spans="1:2" x14ac:dyDescent="0.2">
      <c r="A485" t="s">
        <v>5538</v>
      </c>
      <c r="B485" t="s">
        <v>3478</v>
      </c>
    </row>
    <row r="486" spans="1:2" x14ac:dyDescent="0.2">
      <c r="A486" t="s">
        <v>5540</v>
      </c>
      <c r="B486" t="s">
        <v>3478</v>
      </c>
    </row>
    <row r="487" spans="1:2" x14ac:dyDescent="0.2">
      <c r="A487" t="s">
        <v>5542</v>
      </c>
      <c r="B487" t="s">
        <v>3478</v>
      </c>
    </row>
    <row r="488" spans="1:2" x14ac:dyDescent="0.2">
      <c r="A488" t="s">
        <v>5544</v>
      </c>
      <c r="B488" t="s">
        <v>3478</v>
      </c>
    </row>
    <row r="489" spans="1:2" x14ac:dyDescent="0.2">
      <c r="A489" t="s">
        <v>5546</v>
      </c>
      <c r="B489" t="s">
        <v>3478</v>
      </c>
    </row>
    <row r="490" spans="1:2" x14ac:dyDescent="0.2">
      <c r="A490" t="s">
        <v>5548</v>
      </c>
      <c r="B490" t="s">
        <v>3478</v>
      </c>
    </row>
    <row r="491" spans="1:2" x14ac:dyDescent="0.2">
      <c r="A491" t="s">
        <v>5550</v>
      </c>
      <c r="B491" t="s">
        <v>3478</v>
      </c>
    </row>
    <row r="492" spans="1:2" x14ac:dyDescent="0.2">
      <c r="A492" t="s">
        <v>5552</v>
      </c>
      <c r="B492" t="s">
        <v>3478</v>
      </c>
    </row>
    <row r="493" spans="1:2" x14ac:dyDescent="0.2">
      <c r="A493" t="s">
        <v>5554</v>
      </c>
      <c r="B493" t="s">
        <v>3478</v>
      </c>
    </row>
    <row r="494" spans="1:2" x14ac:dyDescent="0.2">
      <c r="A494" t="s">
        <v>5556</v>
      </c>
      <c r="B494" t="s">
        <v>3478</v>
      </c>
    </row>
    <row r="495" spans="1:2" x14ac:dyDescent="0.2">
      <c r="A495" t="s">
        <v>5558</v>
      </c>
      <c r="B495" t="s">
        <v>3478</v>
      </c>
    </row>
    <row r="496" spans="1:2" x14ac:dyDescent="0.2">
      <c r="A496" t="s">
        <v>5560</v>
      </c>
      <c r="B496" t="s">
        <v>3478</v>
      </c>
    </row>
    <row r="497" spans="1:2" x14ac:dyDescent="0.2">
      <c r="A497" t="s">
        <v>5562</v>
      </c>
      <c r="B497" t="s">
        <v>3478</v>
      </c>
    </row>
    <row r="498" spans="1:2" x14ac:dyDescent="0.2">
      <c r="A498" t="s">
        <v>5564</v>
      </c>
      <c r="B498" t="s">
        <v>3478</v>
      </c>
    </row>
    <row r="499" spans="1:2" x14ac:dyDescent="0.2">
      <c r="A499" t="s">
        <v>5566</v>
      </c>
      <c r="B499" t="s">
        <v>3478</v>
      </c>
    </row>
    <row r="500" spans="1:2" x14ac:dyDescent="0.2">
      <c r="A500" t="s">
        <v>5568</v>
      </c>
      <c r="B500" t="s">
        <v>3478</v>
      </c>
    </row>
    <row r="501" spans="1:2" x14ac:dyDescent="0.2">
      <c r="A501" t="s">
        <v>1970</v>
      </c>
      <c r="B501">
        <v>1</v>
      </c>
    </row>
    <row r="502" spans="1:2" x14ac:dyDescent="0.2">
      <c r="A502" t="s">
        <v>1971</v>
      </c>
      <c r="B502">
        <v>1</v>
      </c>
    </row>
    <row r="503" spans="1:2" x14ac:dyDescent="0.2">
      <c r="A503" t="s">
        <v>1972</v>
      </c>
      <c r="B503">
        <v>1</v>
      </c>
    </row>
    <row r="504" spans="1:2" x14ac:dyDescent="0.2">
      <c r="A504" t="s">
        <v>1973</v>
      </c>
      <c r="B504">
        <v>1</v>
      </c>
    </row>
    <row r="505" spans="1:2" x14ac:dyDescent="0.2">
      <c r="A505" t="s">
        <v>1974</v>
      </c>
      <c r="B505">
        <v>1</v>
      </c>
    </row>
    <row r="506" spans="1:2" x14ac:dyDescent="0.2">
      <c r="A506" t="s">
        <v>1975</v>
      </c>
      <c r="B506">
        <v>1</v>
      </c>
    </row>
    <row r="507" spans="1:2" x14ac:dyDescent="0.2">
      <c r="A507" t="s">
        <v>1976</v>
      </c>
      <c r="B507">
        <v>1</v>
      </c>
    </row>
    <row r="508" spans="1:2" x14ac:dyDescent="0.2">
      <c r="A508" t="s">
        <v>1977</v>
      </c>
      <c r="B508">
        <v>1</v>
      </c>
    </row>
    <row r="509" spans="1:2" x14ac:dyDescent="0.2">
      <c r="A509" t="s">
        <v>1978</v>
      </c>
      <c r="B509">
        <v>1</v>
      </c>
    </row>
    <row r="510" spans="1:2" x14ac:dyDescent="0.2">
      <c r="A510" t="s">
        <v>1979</v>
      </c>
      <c r="B510">
        <v>1</v>
      </c>
    </row>
    <row r="511" spans="1:2" x14ac:dyDescent="0.2">
      <c r="A511" t="s">
        <v>1980</v>
      </c>
      <c r="B511">
        <v>1</v>
      </c>
    </row>
    <row r="512" spans="1:2" x14ac:dyDescent="0.2">
      <c r="A512" t="s">
        <v>1981</v>
      </c>
      <c r="B512">
        <v>1</v>
      </c>
    </row>
    <row r="513" spans="1:2" x14ac:dyDescent="0.2">
      <c r="A513" t="s">
        <v>1982</v>
      </c>
      <c r="B513">
        <v>1</v>
      </c>
    </row>
    <row r="514" spans="1:2" x14ac:dyDescent="0.2">
      <c r="A514" t="s">
        <v>1983</v>
      </c>
      <c r="B514">
        <v>1</v>
      </c>
    </row>
    <row r="515" spans="1:2" x14ac:dyDescent="0.2">
      <c r="A515" t="s">
        <v>1984</v>
      </c>
      <c r="B515">
        <v>1</v>
      </c>
    </row>
    <row r="516" spans="1:2" x14ac:dyDescent="0.2">
      <c r="A516" t="s">
        <v>1985</v>
      </c>
      <c r="B516">
        <v>1</v>
      </c>
    </row>
    <row r="517" spans="1:2" x14ac:dyDescent="0.2">
      <c r="A517" t="s">
        <v>1986</v>
      </c>
      <c r="B517">
        <v>1</v>
      </c>
    </row>
    <row r="518" spans="1:2" x14ac:dyDescent="0.2">
      <c r="A518" t="s">
        <v>1987</v>
      </c>
      <c r="B518">
        <v>1</v>
      </c>
    </row>
    <row r="519" spans="1:2" x14ac:dyDescent="0.2">
      <c r="A519" t="s">
        <v>1988</v>
      </c>
      <c r="B519">
        <v>1</v>
      </c>
    </row>
    <row r="520" spans="1:2" x14ac:dyDescent="0.2">
      <c r="A520" t="s">
        <v>1989</v>
      </c>
      <c r="B520">
        <v>1</v>
      </c>
    </row>
    <row r="521" spans="1:2" x14ac:dyDescent="0.2">
      <c r="A521" t="s">
        <v>1990</v>
      </c>
      <c r="B521">
        <v>1</v>
      </c>
    </row>
    <row r="522" spans="1:2" x14ac:dyDescent="0.2">
      <c r="A522" t="s">
        <v>1991</v>
      </c>
      <c r="B522">
        <v>1</v>
      </c>
    </row>
    <row r="523" spans="1:2" x14ac:dyDescent="0.2">
      <c r="A523" t="s">
        <v>1992</v>
      </c>
      <c r="B523">
        <v>1</v>
      </c>
    </row>
    <row r="524" spans="1:2" x14ac:dyDescent="0.2">
      <c r="A524" t="s">
        <v>1993</v>
      </c>
      <c r="B524">
        <v>1</v>
      </c>
    </row>
    <row r="525" spans="1:2" x14ac:dyDescent="0.2">
      <c r="A525" t="s">
        <v>1994</v>
      </c>
      <c r="B525">
        <v>1</v>
      </c>
    </row>
    <row r="526" spans="1:2" x14ac:dyDescent="0.2">
      <c r="A526" t="s">
        <v>1995</v>
      </c>
      <c r="B526">
        <v>1</v>
      </c>
    </row>
    <row r="527" spans="1:2" x14ac:dyDescent="0.2">
      <c r="A527" t="s">
        <v>1996</v>
      </c>
      <c r="B527">
        <v>1</v>
      </c>
    </row>
    <row r="528" spans="1:2" x14ac:dyDescent="0.2">
      <c r="A528" t="s">
        <v>1997</v>
      </c>
      <c r="B528">
        <v>1</v>
      </c>
    </row>
    <row r="529" spans="1:2" x14ac:dyDescent="0.2">
      <c r="A529" t="s">
        <v>1998</v>
      </c>
      <c r="B529">
        <v>1</v>
      </c>
    </row>
    <row r="530" spans="1:2" x14ac:dyDescent="0.2">
      <c r="A530" t="s">
        <v>1999</v>
      </c>
      <c r="B530">
        <v>1</v>
      </c>
    </row>
    <row r="531" spans="1:2" x14ac:dyDescent="0.2">
      <c r="A531" t="s">
        <v>5570</v>
      </c>
      <c r="B531" t="s">
        <v>3478</v>
      </c>
    </row>
    <row r="532" spans="1:2" x14ac:dyDescent="0.2">
      <c r="A532" t="s">
        <v>5572</v>
      </c>
      <c r="B532" t="s">
        <v>3478</v>
      </c>
    </row>
    <row r="533" spans="1:2" x14ac:dyDescent="0.2">
      <c r="A533" t="s">
        <v>5574</v>
      </c>
      <c r="B533" t="s">
        <v>3478</v>
      </c>
    </row>
    <row r="534" spans="1:2" x14ac:dyDescent="0.2">
      <c r="A534" t="s">
        <v>5576</v>
      </c>
      <c r="B534" t="s">
        <v>3478</v>
      </c>
    </row>
    <row r="535" spans="1:2" x14ac:dyDescent="0.2">
      <c r="A535" t="s">
        <v>5578</v>
      </c>
      <c r="B535" t="s">
        <v>3478</v>
      </c>
    </row>
    <row r="536" spans="1:2" x14ac:dyDescent="0.2">
      <c r="A536" t="s">
        <v>5580</v>
      </c>
      <c r="B536" t="s">
        <v>3478</v>
      </c>
    </row>
    <row r="537" spans="1:2" x14ac:dyDescent="0.2">
      <c r="A537" t="s">
        <v>5582</v>
      </c>
      <c r="B537" t="s">
        <v>3478</v>
      </c>
    </row>
    <row r="538" spans="1:2" x14ac:dyDescent="0.2">
      <c r="A538" t="s">
        <v>5584</v>
      </c>
      <c r="B538" t="s">
        <v>3478</v>
      </c>
    </row>
    <row r="539" spans="1:2" x14ac:dyDescent="0.2">
      <c r="A539" t="s">
        <v>5586</v>
      </c>
      <c r="B539" t="s">
        <v>3478</v>
      </c>
    </row>
    <row r="540" spans="1:2" x14ac:dyDescent="0.2">
      <c r="A540" t="s">
        <v>5588</v>
      </c>
      <c r="B540" t="s">
        <v>3478</v>
      </c>
    </row>
    <row r="541" spans="1:2" x14ac:dyDescent="0.2">
      <c r="A541" t="s">
        <v>5590</v>
      </c>
      <c r="B541" t="s">
        <v>3478</v>
      </c>
    </row>
    <row r="542" spans="1:2" x14ac:dyDescent="0.2">
      <c r="A542" t="s">
        <v>5592</v>
      </c>
      <c r="B542" t="s">
        <v>3478</v>
      </c>
    </row>
    <row r="543" spans="1:2" x14ac:dyDescent="0.2">
      <c r="A543" t="s">
        <v>5594</v>
      </c>
      <c r="B543" t="s">
        <v>3478</v>
      </c>
    </row>
    <row r="544" spans="1:2" x14ac:dyDescent="0.2">
      <c r="A544" t="s">
        <v>5596</v>
      </c>
      <c r="B544" t="s">
        <v>3478</v>
      </c>
    </row>
    <row r="545" spans="1:2" x14ac:dyDescent="0.2">
      <c r="A545" t="s">
        <v>5598</v>
      </c>
      <c r="B545" t="s">
        <v>3478</v>
      </c>
    </row>
    <row r="546" spans="1:2" x14ac:dyDescent="0.2">
      <c r="A546" t="s">
        <v>5600</v>
      </c>
      <c r="B546" t="s">
        <v>3478</v>
      </c>
    </row>
    <row r="547" spans="1:2" x14ac:dyDescent="0.2">
      <c r="A547" t="s">
        <v>5602</v>
      </c>
      <c r="B547" t="s">
        <v>3478</v>
      </c>
    </row>
    <row r="548" spans="1:2" x14ac:dyDescent="0.2">
      <c r="A548" t="s">
        <v>5604</v>
      </c>
      <c r="B548" t="s">
        <v>3478</v>
      </c>
    </row>
    <row r="549" spans="1:2" x14ac:dyDescent="0.2">
      <c r="A549" t="s">
        <v>5606</v>
      </c>
      <c r="B549" t="s">
        <v>3478</v>
      </c>
    </row>
    <row r="550" spans="1:2" x14ac:dyDescent="0.2">
      <c r="A550" t="s">
        <v>5608</v>
      </c>
      <c r="B550" t="s">
        <v>3478</v>
      </c>
    </row>
    <row r="551" spans="1:2" x14ac:dyDescent="0.2">
      <c r="A551" t="s">
        <v>5610</v>
      </c>
      <c r="B551" t="s">
        <v>3478</v>
      </c>
    </row>
    <row r="552" spans="1:2" x14ac:dyDescent="0.2">
      <c r="A552" t="s">
        <v>5612</v>
      </c>
      <c r="B552" t="s">
        <v>3478</v>
      </c>
    </row>
    <row r="553" spans="1:2" x14ac:dyDescent="0.2">
      <c r="A553" t="s">
        <v>5614</v>
      </c>
      <c r="B553" t="s">
        <v>3478</v>
      </c>
    </row>
    <row r="554" spans="1:2" x14ac:dyDescent="0.2">
      <c r="A554" t="s">
        <v>5616</v>
      </c>
      <c r="B554" t="s">
        <v>3478</v>
      </c>
    </row>
    <row r="555" spans="1:2" x14ac:dyDescent="0.2">
      <c r="A555" t="s">
        <v>5618</v>
      </c>
      <c r="B555" t="s">
        <v>3478</v>
      </c>
    </row>
    <row r="556" spans="1:2" x14ac:dyDescent="0.2">
      <c r="A556" t="s">
        <v>5620</v>
      </c>
      <c r="B556" t="s">
        <v>3478</v>
      </c>
    </row>
    <row r="557" spans="1:2" x14ac:dyDescent="0.2">
      <c r="A557" t="s">
        <v>5622</v>
      </c>
      <c r="B557" t="s">
        <v>3478</v>
      </c>
    </row>
    <row r="558" spans="1:2" x14ac:dyDescent="0.2">
      <c r="A558" t="s">
        <v>5624</v>
      </c>
      <c r="B558" t="s">
        <v>3478</v>
      </c>
    </row>
    <row r="559" spans="1:2" x14ac:dyDescent="0.2">
      <c r="A559" t="s">
        <v>5626</v>
      </c>
      <c r="B559" t="s">
        <v>3478</v>
      </c>
    </row>
    <row r="560" spans="1:2" x14ac:dyDescent="0.2">
      <c r="A560" t="s">
        <v>5628</v>
      </c>
      <c r="B560" t="s">
        <v>3478</v>
      </c>
    </row>
    <row r="561" spans="1:2" x14ac:dyDescent="0.2">
      <c r="A561" t="s">
        <v>2000</v>
      </c>
      <c r="B561">
        <v>0</v>
      </c>
    </row>
    <row r="562" spans="1:2" x14ac:dyDescent="0.2">
      <c r="A562" t="s">
        <v>2001</v>
      </c>
      <c r="B562">
        <v>0</v>
      </c>
    </row>
    <row r="563" spans="1:2" x14ac:dyDescent="0.2">
      <c r="A563" t="s">
        <v>2002</v>
      </c>
      <c r="B563">
        <v>0</v>
      </c>
    </row>
    <row r="564" spans="1:2" x14ac:dyDescent="0.2">
      <c r="A564" t="s">
        <v>2003</v>
      </c>
      <c r="B564">
        <v>0</v>
      </c>
    </row>
    <row r="565" spans="1:2" x14ac:dyDescent="0.2">
      <c r="A565" t="s">
        <v>2004</v>
      </c>
      <c r="B565">
        <v>0</v>
      </c>
    </row>
    <row r="566" spans="1:2" x14ac:dyDescent="0.2">
      <c r="A566" t="s">
        <v>2005</v>
      </c>
      <c r="B566">
        <v>0</v>
      </c>
    </row>
    <row r="567" spans="1:2" x14ac:dyDescent="0.2">
      <c r="A567" t="s">
        <v>2006</v>
      </c>
      <c r="B567">
        <v>0</v>
      </c>
    </row>
    <row r="568" spans="1:2" x14ac:dyDescent="0.2">
      <c r="A568" t="s">
        <v>2007</v>
      </c>
      <c r="B568">
        <v>0</v>
      </c>
    </row>
    <row r="569" spans="1:2" x14ac:dyDescent="0.2">
      <c r="A569" t="s">
        <v>2008</v>
      </c>
      <c r="B569">
        <v>0</v>
      </c>
    </row>
    <row r="570" spans="1:2" x14ac:dyDescent="0.2">
      <c r="A570" t="s">
        <v>2009</v>
      </c>
      <c r="B570">
        <v>0</v>
      </c>
    </row>
    <row r="571" spans="1:2" x14ac:dyDescent="0.2">
      <c r="A571" t="s">
        <v>2010</v>
      </c>
      <c r="B571">
        <v>0</v>
      </c>
    </row>
    <row r="572" spans="1:2" x14ac:dyDescent="0.2">
      <c r="A572" t="s">
        <v>2011</v>
      </c>
      <c r="B572">
        <v>0</v>
      </c>
    </row>
    <row r="573" spans="1:2" x14ac:dyDescent="0.2">
      <c r="A573" t="s">
        <v>2012</v>
      </c>
      <c r="B573">
        <v>0</v>
      </c>
    </row>
    <row r="574" spans="1:2" x14ac:dyDescent="0.2">
      <c r="A574" t="s">
        <v>2013</v>
      </c>
      <c r="B574">
        <v>0</v>
      </c>
    </row>
    <row r="575" spans="1:2" x14ac:dyDescent="0.2">
      <c r="A575" t="s">
        <v>2014</v>
      </c>
      <c r="B575">
        <v>0</v>
      </c>
    </row>
    <row r="576" spans="1:2" x14ac:dyDescent="0.2">
      <c r="A576" t="s">
        <v>2015</v>
      </c>
      <c r="B576">
        <v>0</v>
      </c>
    </row>
    <row r="577" spans="1:2" x14ac:dyDescent="0.2">
      <c r="A577" t="s">
        <v>2016</v>
      </c>
      <c r="B577">
        <v>0</v>
      </c>
    </row>
    <row r="578" spans="1:2" x14ac:dyDescent="0.2">
      <c r="A578" t="s">
        <v>2017</v>
      </c>
      <c r="B578">
        <v>0</v>
      </c>
    </row>
    <row r="579" spans="1:2" x14ac:dyDescent="0.2">
      <c r="A579" t="s">
        <v>2018</v>
      </c>
      <c r="B579">
        <v>0</v>
      </c>
    </row>
    <row r="580" spans="1:2" x14ac:dyDescent="0.2">
      <c r="A580" t="s">
        <v>2019</v>
      </c>
      <c r="B580">
        <v>0</v>
      </c>
    </row>
    <row r="581" spans="1:2" x14ac:dyDescent="0.2">
      <c r="A581" t="s">
        <v>2020</v>
      </c>
      <c r="B581">
        <v>0</v>
      </c>
    </row>
    <row r="582" spans="1:2" x14ac:dyDescent="0.2">
      <c r="A582" t="s">
        <v>2021</v>
      </c>
      <c r="B582">
        <v>0</v>
      </c>
    </row>
    <row r="583" spans="1:2" x14ac:dyDescent="0.2">
      <c r="A583" t="s">
        <v>2022</v>
      </c>
      <c r="B583">
        <v>0</v>
      </c>
    </row>
    <row r="584" spans="1:2" x14ac:dyDescent="0.2">
      <c r="A584" t="s">
        <v>2023</v>
      </c>
      <c r="B584">
        <v>0</v>
      </c>
    </row>
    <row r="585" spans="1:2" x14ac:dyDescent="0.2">
      <c r="A585" t="s">
        <v>2024</v>
      </c>
      <c r="B585">
        <v>0</v>
      </c>
    </row>
    <row r="586" spans="1:2" x14ac:dyDescent="0.2">
      <c r="A586" t="s">
        <v>2025</v>
      </c>
      <c r="B586">
        <v>0</v>
      </c>
    </row>
    <row r="587" spans="1:2" x14ac:dyDescent="0.2">
      <c r="A587" t="s">
        <v>2026</v>
      </c>
      <c r="B587">
        <v>0</v>
      </c>
    </row>
    <row r="588" spans="1:2" x14ac:dyDescent="0.2">
      <c r="A588" t="s">
        <v>2027</v>
      </c>
      <c r="B588">
        <v>0</v>
      </c>
    </row>
    <row r="589" spans="1:2" x14ac:dyDescent="0.2">
      <c r="A589" t="s">
        <v>2028</v>
      </c>
      <c r="B589">
        <v>0</v>
      </c>
    </row>
    <row r="590" spans="1:2" x14ac:dyDescent="0.2">
      <c r="A590" t="s">
        <v>2029</v>
      </c>
      <c r="B590">
        <v>0</v>
      </c>
    </row>
    <row r="591" spans="1:2" x14ac:dyDescent="0.2">
      <c r="A591" t="s">
        <v>2030</v>
      </c>
      <c r="B591" t="s">
        <v>3478</v>
      </c>
    </row>
    <row r="592" spans="1:2" x14ac:dyDescent="0.2">
      <c r="A592" t="s">
        <v>2031</v>
      </c>
      <c r="B592" t="s">
        <v>3478</v>
      </c>
    </row>
    <row r="593" spans="1:2" x14ac:dyDescent="0.2">
      <c r="A593" t="s">
        <v>2032</v>
      </c>
      <c r="B593" t="s">
        <v>3478</v>
      </c>
    </row>
    <row r="594" spans="1:2" x14ac:dyDescent="0.2">
      <c r="A594" t="s">
        <v>2033</v>
      </c>
      <c r="B594" t="s">
        <v>3478</v>
      </c>
    </row>
    <row r="595" spans="1:2" x14ac:dyDescent="0.2">
      <c r="A595" t="s">
        <v>2034</v>
      </c>
      <c r="B595" t="s">
        <v>3478</v>
      </c>
    </row>
    <row r="596" spans="1:2" x14ac:dyDescent="0.2">
      <c r="A596" t="s">
        <v>2035</v>
      </c>
      <c r="B596" t="s">
        <v>3478</v>
      </c>
    </row>
    <row r="597" spans="1:2" x14ac:dyDescent="0.2">
      <c r="A597" t="s">
        <v>2036</v>
      </c>
      <c r="B597" t="s">
        <v>3478</v>
      </c>
    </row>
    <row r="598" spans="1:2" x14ac:dyDescent="0.2">
      <c r="A598" t="s">
        <v>2037</v>
      </c>
      <c r="B598" t="s">
        <v>3478</v>
      </c>
    </row>
    <row r="599" spans="1:2" x14ac:dyDescent="0.2">
      <c r="A599" t="s">
        <v>2038</v>
      </c>
      <c r="B599" t="s">
        <v>3478</v>
      </c>
    </row>
    <row r="600" spans="1:2" x14ac:dyDescent="0.2">
      <c r="A600" t="s">
        <v>2039</v>
      </c>
      <c r="B600" t="s">
        <v>3478</v>
      </c>
    </row>
    <row r="601" spans="1:2" x14ac:dyDescent="0.2">
      <c r="A601" t="s">
        <v>2040</v>
      </c>
      <c r="B601" t="s">
        <v>3478</v>
      </c>
    </row>
    <row r="602" spans="1:2" x14ac:dyDescent="0.2">
      <c r="A602" t="s">
        <v>2041</v>
      </c>
      <c r="B602" t="s">
        <v>3478</v>
      </c>
    </row>
    <row r="603" spans="1:2" x14ac:dyDescent="0.2">
      <c r="A603" t="s">
        <v>2042</v>
      </c>
      <c r="B603" t="s">
        <v>3478</v>
      </c>
    </row>
    <row r="604" spans="1:2" x14ac:dyDescent="0.2">
      <c r="A604" t="s">
        <v>2043</v>
      </c>
      <c r="B604" t="s">
        <v>3478</v>
      </c>
    </row>
    <row r="605" spans="1:2" x14ac:dyDescent="0.2">
      <c r="A605" t="s">
        <v>2044</v>
      </c>
      <c r="B605" t="s">
        <v>3478</v>
      </c>
    </row>
    <row r="606" spans="1:2" x14ac:dyDescent="0.2">
      <c r="A606" t="s">
        <v>2045</v>
      </c>
      <c r="B606" t="s">
        <v>3478</v>
      </c>
    </row>
    <row r="607" spans="1:2" x14ac:dyDescent="0.2">
      <c r="A607" t="s">
        <v>2046</v>
      </c>
      <c r="B607" t="s">
        <v>3478</v>
      </c>
    </row>
    <row r="608" spans="1:2" x14ac:dyDescent="0.2">
      <c r="A608" t="s">
        <v>2047</v>
      </c>
      <c r="B608" t="s">
        <v>3478</v>
      </c>
    </row>
    <row r="609" spans="1:2" x14ac:dyDescent="0.2">
      <c r="A609" t="s">
        <v>2048</v>
      </c>
      <c r="B609" t="s">
        <v>3478</v>
      </c>
    </row>
    <row r="610" spans="1:2" x14ac:dyDescent="0.2">
      <c r="A610" t="s">
        <v>2049</v>
      </c>
      <c r="B610" t="s">
        <v>3478</v>
      </c>
    </row>
    <row r="611" spans="1:2" x14ac:dyDescent="0.2">
      <c r="A611" t="s">
        <v>2050</v>
      </c>
      <c r="B611" t="s">
        <v>3478</v>
      </c>
    </row>
    <row r="612" spans="1:2" x14ac:dyDescent="0.2">
      <c r="A612" t="s">
        <v>2051</v>
      </c>
      <c r="B612" t="s">
        <v>3478</v>
      </c>
    </row>
    <row r="613" spans="1:2" x14ac:dyDescent="0.2">
      <c r="A613" t="s">
        <v>2052</v>
      </c>
      <c r="B613" t="s">
        <v>3478</v>
      </c>
    </row>
    <row r="614" spans="1:2" x14ac:dyDescent="0.2">
      <c r="A614" t="s">
        <v>2053</v>
      </c>
      <c r="B614" t="s">
        <v>3478</v>
      </c>
    </row>
    <row r="615" spans="1:2" x14ac:dyDescent="0.2">
      <c r="A615" t="s">
        <v>2054</v>
      </c>
      <c r="B615" t="s">
        <v>3478</v>
      </c>
    </row>
    <row r="616" spans="1:2" x14ac:dyDescent="0.2">
      <c r="A616" t="s">
        <v>2055</v>
      </c>
      <c r="B616" t="s">
        <v>3478</v>
      </c>
    </row>
    <row r="617" spans="1:2" x14ac:dyDescent="0.2">
      <c r="A617" t="s">
        <v>2056</v>
      </c>
      <c r="B617" t="s">
        <v>3478</v>
      </c>
    </row>
    <row r="618" spans="1:2" x14ac:dyDescent="0.2">
      <c r="A618" t="s">
        <v>2057</v>
      </c>
      <c r="B618" t="s">
        <v>3478</v>
      </c>
    </row>
    <row r="619" spans="1:2" x14ac:dyDescent="0.2">
      <c r="A619" t="s">
        <v>2058</v>
      </c>
      <c r="B619" t="s">
        <v>3478</v>
      </c>
    </row>
    <row r="620" spans="1:2" x14ac:dyDescent="0.2">
      <c r="A620" t="s">
        <v>2059</v>
      </c>
      <c r="B620" t="s">
        <v>3478</v>
      </c>
    </row>
    <row r="621" spans="1:2" x14ac:dyDescent="0.2">
      <c r="A621" t="s">
        <v>3335</v>
      </c>
      <c r="B621" t="b">
        <v>0</v>
      </c>
    </row>
    <row r="622" spans="1:2" x14ac:dyDescent="0.2">
      <c r="A622" t="s">
        <v>3336</v>
      </c>
      <c r="B622" t="b">
        <v>0</v>
      </c>
    </row>
    <row r="623" spans="1:2" x14ac:dyDescent="0.2">
      <c r="A623" t="s">
        <v>3337</v>
      </c>
      <c r="B623" t="b">
        <v>0</v>
      </c>
    </row>
    <row r="624" spans="1:2" x14ac:dyDescent="0.2">
      <c r="A624" t="s">
        <v>3338</v>
      </c>
      <c r="B624" t="b">
        <v>0</v>
      </c>
    </row>
    <row r="625" spans="1:2" x14ac:dyDescent="0.2">
      <c r="A625" t="s">
        <v>3339</v>
      </c>
      <c r="B625" t="b">
        <v>0</v>
      </c>
    </row>
    <row r="626" spans="1:2" x14ac:dyDescent="0.2">
      <c r="A626" t="s">
        <v>3340</v>
      </c>
      <c r="B626" t="b">
        <v>0</v>
      </c>
    </row>
    <row r="627" spans="1:2" x14ac:dyDescent="0.2">
      <c r="A627" t="s">
        <v>3341</v>
      </c>
      <c r="B627" t="b">
        <v>0</v>
      </c>
    </row>
    <row r="628" spans="1:2" x14ac:dyDescent="0.2">
      <c r="A628" t="s">
        <v>3342</v>
      </c>
      <c r="B628" t="b">
        <v>0</v>
      </c>
    </row>
    <row r="629" spans="1:2" x14ac:dyDescent="0.2">
      <c r="A629" t="s">
        <v>3343</v>
      </c>
      <c r="B629" t="b">
        <v>0</v>
      </c>
    </row>
    <row r="630" spans="1:2" x14ac:dyDescent="0.2">
      <c r="A630" t="s">
        <v>3344</v>
      </c>
      <c r="B630" t="b">
        <v>0</v>
      </c>
    </row>
    <row r="631" spans="1:2" x14ac:dyDescent="0.2">
      <c r="A631" t="s">
        <v>3345</v>
      </c>
      <c r="B631" t="b">
        <v>0</v>
      </c>
    </row>
    <row r="632" spans="1:2" x14ac:dyDescent="0.2">
      <c r="A632" t="s">
        <v>3346</v>
      </c>
      <c r="B632" t="b">
        <v>0</v>
      </c>
    </row>
    <row r="633" spans="1:2" x14ac:dyDescent="0.2">
      <c r="A633" t="s">
        <v>3347</v>
      </c>
      <c r="B633" t="b">
        <v>0</v>
      </c>
    </row>
    <row r="634" spans="1:2" x14ac:dyDescent="0.2">
      <c r="A634" t="s">
        <v>3348</v>
      </c>
      <c r="B634" t="b">
        <v>0</v>
      </c>
    </row>
    <row r="635" spans="1:2" x14ac:dyDescent="0.2">
      <c r="A635" t="s">
        <v>3349</v>
      </c>
      <c r="B635" t="b">
        <v>0</v>
      </c>
    </row>
    <row r="636" spans="1:2" x14ac:dyDescent="0.2">
      <c r="A636" t="s">
        <v>3350</v>
      </c>
      <c r="B636" t="b">
        <v>0</v>
      </c>
    </row>
    <row r="637" spans="1:2" x14ac:dyDescent="0.2">
      <c r="A637" t="s">
        <v>3351</v>
      </c>
      <c r="B637" t="b">
        <v>0</v>
      </c>
    </row>
    <row r="638" spans="1:2" x14ac:dyDescent="0.2">
      <c r="A638" t="s">
        <v>3352</v>
      </c>
      <c r="B638" t="b">
        <v>0</v>
      </c>
    </row>
    <row r="639" spans="1:2" x14ac:dyDescent="0.2">
      <c r="A639" t="s">
        <v>3353</v>
      </c>
      <c r="B639" t="b">
        <v>0</v>
      </c>
    </row>
    <row r="640" spans="1:2" x14ac:dyDescent="0.2">
      <c r="A640" t="s">
        <v>3354</v>
      </c>
      <c r="B640" t="b">
        <v>0</v>
      </c>
    </row>
    <row r="641" spans="1:2" x14ac:dyDescent="0.2">
      <c r="A641" t="s">
        <v>3355</v>
      </c>
      <c r="B641" t="b">
        <v>0</v>
      </c>
    </row>
    <row r="642" spans="1:2" x14ac:dyDescent="0.2">
      <c r="A642" t="s">
        <v>3356</v>
      </c>
      <c r="B642" t="b">
        <v>0</v>
      </c>
    </row>
    <row r="643" spans="1:2" x14ac:dyDescent="0.2">
      <c r="A643" t="s">
        <v>3357</v>
      </c>
      <c r="B643" t="b">
        <v>0</v>
      </c>
    </row>
    <row r="644" spans="1:2" x14ac:dyDescent="0.2">
      <c r="A644" t="s">
        <v>3358</v>
      </c>
      <c r="B644" t="b">
        <v>0</v>
      </c>
    </row>
    <row r="645" spans="1:2" x14ac:dyDescent="0.2">
      <c r="A645" t="s">
        <v>3359</v>
      </c>
      <c r="B645" t="b">
        <v>0</v>
      </c>
    </row>
    <row r="646" spans="1:2" x14ac:dyDescent="0.2">
      <c r="A646" t="s">
        <v>3360</v>
      </c>
      <c r="B646" t="b">
        <v>0</v>
      </c>
    </row>
    <row r="647" spans="1:2" x14ac:dyDescent="0.2">
      <c r="A647" t="s">
        <v>3361</v>
      </c>
      <c r="B647" t="b">
        <v>0</v>
      </c>
    </row>
    <row r="648" spans="1:2" x14ac:dyDescent="0.2">
      <c r="A648" t="s">
        <v>3362</v>
      </c>
      <c r="B648" t="b">
        <v>0</v>
      </c>
    </row>
    <row r="649" spans="1:2" x14ac:dyDescent="0.2">
      <c r="A649" t="s">
        <v>3363</v>
      </c>
      <c r="B649" t="b">
        <v>0</v>
      </c>
    </row>
    <row r="650" spans="1:2" x14ac:dyDescent="0.2">
      <c r="A650" t="s">
        <v>3364</v>
      </c>
      <c r="B650" t="b">
        <v>0</v>
      </c>
    </row>
    <row r="651" spans="1:2" x14ac:dyDescent="0.2">
      <c r="A651" t="s">
        <v>3365</v>
      </c>
      <c r="B651" t="s">
        <v>3478</v>
      </c>
    </row>
    <row r="652" spans="1:2" x14ac:dyDescent="0.2">
      <c r="A652" t="s">
        <v>3366</v>
      </c>
      <c r="B652" t="s">
        <v>3478</v>
      </c>
    </row>
    <row r="653" spans="1:2" x14ac:dyDescent="0.2">
      <c r="A653" t="s">
        <v>3367</v>
      </c>
      <c r="B653" t="s">
        <v>3478</v>
      </c>
    </row>
    <row r="654" spans="1:2" x14ac:dyDescent="0.2">
      <c r="A654" t="s">
        <v>3368</v>
      </c>
      <c r="B654" t="s">
        <v>3478</v>
      </c>
    </row>
    <row r="655" spans="1:2" x14ac:dyDescent="0.2">
      <c r="A655" t="s">
        <v>3369</v>
      </c>
      <c r="B655" t="s">
        <v>3478</v>
      </c>
    </row>
    <row r="656" spans="1:2" x14ac:dyDescent="0.2">
      <c r="A656" t="s">
        <v>3370</v>
      </c>
      <c r="B656" t="s">
        <v>3478</v>
      </c>
    </row>
    <row r="657" spans="1:2" x14ac:dyDescent="0.2">
      <c r="A657" t="s">
        <v>3371</v>
      </c>
      <c r="B657" t="s">
        <v>3478</v>
      </c>
    </row>
    <row r="658" spans="1:2" x14ac:dyDescent="0.2">
      <c r="A658" t="s">
        <v>3372</v>
      </c>
      <c r="B658" t="s">
        <v>3478</v>
      </c>
    </row>
    <row r="659" spans="1:2" x14ac:dyDescent="0.2">
      <c r="A659" t="s">
        <v>3373</v>
      </c>
      <c r="B659" t="s">
        <v>3478</v>
      </c>
    </row>
    <row r="660" spans="1:2" x14ac:dyDescent="0.2">
      <c r="A660" t="s">
        <v>3374</v>
      </c>
      <c r="B660" t="s">
        <v>3478</v>
      </c>
    </row>
    <row r="661" spans="1:2" x14ac:dyDescent="0.2">
      <c r="A661" t="s">
        <v>3375</v>
      </c>
      <c r="B661" t="s">
        <v>3478</v>
      </c>
    </row>
    <row r="662" spans="1:2" x14ac:dyDescent="0.2">
      <c r="A662" t="s">
        <v>3376</v>
      </c>
      <c r="B662" t="s">
        <v>3478</v>
      </c>
    </row>
    <row r="663" spans="1:2" x14ac:dyDescent="0.2">
      <c r="A663" t="s">
        <v>3377</v>
      </c>
      <c r="B663" t="s">
        <v>3478</v>
      </c>
    </row>
    <row r="664" spans="1:2" x14ac:dyDescent="0.2">
      <c r="A664" t="s">
        <v>3378</v>
      </c>
      <c r="B664" t="s">
        <v>3478</v>
      </c>
    </row>
    <row r="665" spans="1:2" x14ac:dyDescent="0.2">
      <c r="A665" t="s">
        <v>3379</v>
      </c>
      <c r="B665" t="s">
        <v>3478</v>
      </c>
    </row>
    <row r="666" spans="1:2" x14ac:dyDescent="0.2">
      <c r="A666" t="s">
        <v>3380</v>
      </c>
      <c r="B666" t="s">
        <v>3478</v>
      </c>
    </row>
    <row r="667" spans="1:2" x14ac:dyDescent="0.2">
      <c r="A667" t="s">
        <v>3381</v>
      </c>
      <c r="B667" t="s">
        <v>3478</v>
      </c>
    </row>
    <row r="668" spans="1:2" x14ac:dyDescent="0.2">
      <c r="A668" t="s">
        <v>3382</v>
      </c>
      <c r="B668" t="s">
        <v>3478</v>
      </c>
    </row>
    <row r="669" spans="1:2" x14ac:dyDescent="0.2">
      <c r="A669" t="s">
        <v>3383</v>
      </c>
      <c r="B669" t="s">
        <v>3478</v>
      </c>
    </row>
    <row r="670" spans="1:2" x14ac:dyDescent="0.2">
      <c r="A670" t="s">
        <v>3384</v>
      </c>
      <c r="B670" t="s">
        <v>3478</v>
      </c>
    </row>
    <row r="671" spans="1:2" x14ac:dyDescent="0.2">
      <c r="A671" t="s">
        <v>3385</v>
      </c>
      <c r="B671" t="s">
        <v>3478</v>
      </c>
    </row>
    <row r="672" spans="1:2" x14ac:dyDescent="0.2">
      <c r="A672" t="s">
        <v>3386</v>
      </c>
      <c r="B672" t="s">
        <v>3478</v>
      </c>
    </row>
    <row r="673" spans="1:2" x14ac:dyDescent="0.2">
      <c r="A673" t="s">
        <v>3387</v>
      </c>
      <c r="B673" t="s">
        <v>3478</v>
      </c>
    </row>
    <row r="674" spans="1:2" x14ac:dyDescent="0.2">
      <c r="A674" t="s">
        <v>3388</v>
      </c>
      <c r="B674" t="s">
        <v>3478</v>
      </c>
    </row>
    <row r="675" spans="1:2" x14ac:dyDescent="0.2">
      <c r="A675" t="s">
        <v>3389</v>
      </c>
      <c r="B675" t="s">
        <v>3478</v>
      </c>
    </row>
    <row r="676" spans="1:2" x14ac:dyDescent="0.2">
      <c r="A676" t="s">
        <v>3390</v>
      </c>
      <c r="B676" t="s">
        <v>3478</v>
      </c>
    </row>
    <row r="677" spans="1:2" x14ac:dyDescent="0.2">
      <c r="A677" t="s">
        <v>3391</v>
      </c>
      <c r="B677" t="s">
        <v>3478</v>
      </c>
    </row>
    <row r="678" spans="1:2" x14ac:dyDescent="0.2">
      <c r="A678" t="s">
        <v>3392</v>
      </c>
      <c r="B678" t="s">
        <v>3478</v>
      </c>
    </row>
    <row r="679" spans="1:2" x14ac:dyDescent="0.2">
      <c r="A679" t="s">
        <v>3393</v>
      </c>
      <c r="B679" t="s">
        <v>3478</v>
      </c>
    </row>
    <row r="680" spans="1:2" x14ac:dyDescent="0.2">
      <c r="A680" t="s">
        <v>3394</v>
      </c>
      <c r="B680" t="s">
        <v>3478</v>
      </c>
    </row>
    <row r="681" spans="1:2" x14ac:dyDescent="0.2">
      <c r="A681" t="s">
        <v>2060</v>
      </c>
      <c r="B681">
        <v>50</v>
      </c>
    </row>
    <row r="682" spans="1:2" x14ac:dyDescent="0.2">
      <c r="A682" t="s">
        <v>2061</v>
      </c>
      <c r="B682">
        <v>0.15</v>
      </c>
    </row>
    <row r="683" spans="1:2" x14ac:dyDescent="0.2">
      <c r="A683" t="s">
        <v>2062</v>
      </c>
      <c r="B683">
        <v>1</v>
      </c>
    </row>
    <row r="684" spans="1:2" x14ac:dyDescent="0.2">
      <c r="A684" t="s">
        <v>2063</v>
      </c>
      <c r="B684">
        <v>0</v>
      </c>
    </row>
    <row r="685" spans="1:2" x14ac:dyDescent="0.2">
      <c r="A685" t="s">
        <v>2064</v>
      </c>
      <c r="B685">
        <v>0</v>
      </c>
    </row>
    <row r="686" spans="1:2" x14ac:dyDescent="0.2">
      <c r="A686" t="s">
        <v>2065</v>
      </c>
      <c r="B686">
        <v>0</v>
      </c>
    </row>
    <row r="687" spans="1:2" x14ac:dyDescent="0.2">
      <c r="A687" t="s">
        <v>2066</v>
      </c>
      <c r="B687">
        <v>0</v>
      </c>
    </row>
    <row r="688" spans="1:2" x14ac:dyDescent="0.2">
      <c r="A688" t="s">
        <v>2067</v>
      </c>
      <c r="B688">
        <v>0</v>
      </c>
    </row>
    <row r="689" spans="1:2" x14ac:dyDescent="0.2">
      <c r="A689" t="s">
        <v>2068</v>
      </c>
      <c r="B689">
        <v>0</v>
      </c>
    </row>
    <row r="690" spans="1:2" x14ac:dyDescent="0.2">
      <c r="A690" t="s">
        <v>2069</v>
      </c>
      <c r="B690">
        <v>0</v>
      </c>
    </row>
    <row r="691" spans="1:2" x14ac:dyDescent="0.2">
      <c r="A691" t="s">
        <v>2070</v>
      </c>
      <c r="B691">
        <v>0</v>
      </c>
    </row>
    <row r="692" spans="1:2" x14ac:dyDescent="0.2">
      <c r="A692" t="s">
        <v>2071</v>
      </c>
      <c r="B692">
        <v>0</v>
      </c>
    </row>
    <row r="693" spans="1:2" x14ac:dyDescent="0.2">
      <c r="A693" t="s">
        <v>2072</v>
      </c>
      <c r="B693">
        <v>0</v>
      </c>
    </row>
    <row r="694" spans="1:2" x14ac:dyDescent="0.2">
      <c r="A694" t="s">
        <v>2073</v>
      </c>
      <c r="B694">
        <v>0</v>
      </c>
    </row>
    <row r="695" spans="1:2" x14ac:dyDescent="0.2">
      <c r="A695" t="s">
        <v>2074</v>
      </c>
      <c r="B695">
        <v>0</v>
      </c>
    </row>
    <row r="696" spans="1:2" x14ac:dyDescent="0.2">
      <c r="A696" t="s">
        <v>2075</v>
      </c>
      <c r="B696">
        <v>0</v>
      </c>
    </row>
    <row r="697" spans="1:2" x14ac:dyDescent="0.2">
      <c r="A697" t="s">
        <v>2076</v>
      </c>
      <c r="B697">
        <v>0</v>
      </c>
    </row>
    <row r="698" spans="1:2" x14ac:dyDescent="0.2">
      <c r="A698" t="s">
        <v>2077</v>
      </c>
      <c r="B698">
        <v>0</v>
      </c>
    </row>
    <row r="699" spans="1:2" x14ac:dyDescent="0.2">
      <c r="A699" t="s">
        <v>2078</v>
      </c>
      <c r="B699">
        <v>0</v>
      </c>
    </row>
    <row r="700" spans="1:2" x14ac:dyDescent="0.2">
      <c r="A700" t="s">
        <v>2079</v>
      </c>
      <c r="B700">
        <v>0</v>
      </c>
    </row>
    <row r="701" spans="1:2" x14ac:dyDescent="0.2">
      <c r="A701" t="s">
        <v>2080</v>
      </c>
      <c r="B701">
        <v>0</v>
      </c>
    </row>
    <row r="702" spans="1:2" x14ac:dyDescent="0.2">
      <c r="A702" t="s">
        <v>2081</v>
      </c>
      <c r="B702">
        <v>0</v>
      </c>
    </row>
    <row r="703" spans="1:2" x14ac:dyDescent="0.2">
      <c r="A703" t="s">
        <v>2082</v>
      </c>
      <c r="B703">
        <v>0</v>
      </c>
    </row>
    <row r="704" spans="1:2" x14ac:dyDescent="0.2">
      <c r="A704" t="s">
        <v>2083</v>
      </c>
      <c r="B704">
        <v>0</v>
      </c>
    </row>
    <row r="705" spans="1:2" x14ac:dyDescent="0.2">
      <c r="A705" t="s">
        <v>2084</v>
      </c>
      <c r="B705">
        <v>0</v>
      </c>
    </row>
    <row r="706" spans="1:2" x14ac:dyDescent="0.2">
      <c r="A706" t="s">
        <v>2085</v>
      </c>
      <c r="B706">
        <v>0</v>
      </c>
    </row>
    <row r="707" spans="1:2" x14ac:dyDescent="0.2">
      <c r="A707" t="s">
        <v>2086</v>
      </c>
      <c r="B707">
        <v>0</v>
      </c>
    </row>
    <row r="708" spans="1:2" x14ac:dyDescent="0.2">
      <c r="A708" t="s">
        <v>2087</v>
      </c>
      <c r="B708">
        <v>0</v>
      </c>
    </row>
    <row r="709" spans="1:2" x14ac:dyDescent="0.2">
      <c r="A709" t="s">
        <v>2088</v>
      </c>
      <c r="B709">
        <v>0</v>
      </c>
    </row>
    <row r="710" spans="1:2" x14ac:dyDescent="0.2">
      <c r="A710" t="s">
        <v>2089</v>
      </c>
      <c r="B710">
        <v>0</v>
      </c>
    </row>
    <row r="711" spans="1:2" x14ac:dyDescent="0.2">
      <c r="A711" t="s">
        <v>2090</v>
      </c>
      <c r="B711">
        <v>250</v>
      </c>
    </row>
    <row r="712" spans="1:2" x14ac:dyDescent="0.2">
      <c r="A712" t="s">
        <v>2091</v>
      </c>
      <c r="B712">
        <v>0.15</v>
      </c>
    </row>
    <row r="713" spans="1:2" x14ac:dyDescent="0.2">
      <c r="A713" t="s">
        <v>2092</v>
      </c>
      <c r="B713">
        <v>1</v>
      </c>
    </row>
    <row r="714" spans="1:2" x14ac:dyDescent="0.2">
      <c r="A714" t="s">
        <v>2093</v>
      </c>
      <c r="B714">
        <v>0</v>
      </c>
    </row>
    <row r="715" spans="1:2" x14ac:dyDescent="0.2">
      <c r="A715" t="s">
        <v>2094</v>
      </c>
      <c r="B715">
        <v>0</v>
      </c>
    </row>
    <row r="716" spans="1:2" x14ac:dyDescent="0.2">
      <c r="A716" t="s">
        <v>2095</v>
      </c>
      <c r="B716">
        <v>0</v>
      </c>
    </row>
    <row r="717" spans="1:2" x14ac:dyDescent="0.2">
      <c r="A717" t="s">
        <v>2096</v>
      </c>
      <c r="B717">
        <v>0</v>
      </c>
    </row>
    <row r="718" spans="1:2" x14ac:dyDescent="0.2">
      <c r="A718" t="s">
        <v>2097</v>
      </c>
      <c r="B718">
        <v>0</v>
      </c>
    </row>
    <row r="719" spans="1:2" x14ac:dyDescent="0.2">
      <c r="A719" t="s">
        <v>2098</v>
      </c>
      <c r="B719">
        <v>0</v>
      </c>
    </row>
    <row r="720" spans="1:2" x14ac:dyDescent="0.2">
      <c r="A720" t="s">
        <v>2099</v>
      </c>
      <c r="B720">
        <v>0</v>
      </c>
    </row>
    <row r="721" spans="1:2" x14ac:dyDescent="0.2">
      <c r="A721" t="s">
        <v>2100</v>
      </c>
      <c r="B721">
        <v>0</v>
      </c>
    </row>
    <row r="722" spans="1:2" x14ac:dyDescent="0.2">
      <c r="A722" t="s">
        <v>2101</v>
      </c>
      <c r="B722">
        <v>0</v>
      </c>
    </row>
    <row r="723" spans="1:2" x14ac:dyDescent="0.2">
      <c r="A723" t="s">
        <v>2102</v>
      </c>
      <c r="B723">
        <v>0</v>
      </c>
    </row>
    <row r="724" spans="1:2" x14ac:dyDescent="0.2">
      <c r="A724" t="s">
        <v>2103</v>
      </c>
      <c r="B724">
        <v>0</v>
      </c>
    </row>
    <row r="725" spans="1:2" x14ac:dyDescent="0.2">
      <c r="A725" t="s">
        <v>2104</v>
      </c>
      <c r="B725">
        <v>0</v>
      </c>
    </row>
    <row r="726" spans="1:2" x14ac:dyDescent="0.2">
      <c r="A726" t="s">
        <v>2105</v>
      </c>
      <c r="B726">
        <v>0</v>
      </c>
    </row>
    <row r="727" spans="1:2" x14ac:dyDescent="0.2">
      <c r="A727" t="s">
        <v>2106</v>
      </c>
      <c r="B727">
        <v>0</v>
      </c>
    </row>
    <row r="728" spans="1:2" x14ac:dyDescent="0.2">
      <c r="A728" t="s">
        <v>2107</v>
      </c>
      <c r="B728">
        <v>0</v>
      </c>
    </row>
    <row r="729" spans="1:2" x14ac:dyDescent="0.2">
      <c r="A729" t="s">
        <v>2108</v>
      </c>
      <c r="B729">
        <v>0</v>
      </c>
    </row>
    <row r="730" spans="1:2" x14ac:dyDescent="0.2">
      <c r="A730" t="s">
        <v>2109</v>
      </c>
      <c r="B730">
        <v>0</v>
      </c>
    </row>
    <row r="731" spans="1:2" x14ac:dyDescent="0.2">
      <c r="A731" t="s">
        <v>2110</v>
      </c>
      <c r="B731">
        <v>0</v>
      </c>
    </row>
    <row r="732" spans="1:2" x14ac:dyDescent="0.2">
      <c r="A732" t="s">
        <v>2111</v>
      </c>
      <c r="B732">
        <v>0</v>
      </c>
    </row>
    <row r="733" spans="1:2" x14ac:dyDescent="0.2">
      <c r="A733" t="s">
        <v>2112</v>
      </c>
      <c r="B733">
        <v>0</v>
      </c>
    </row>
    <row r="734" spans="1:2" x14ac:dyDescent="0.2">
      <c r="A734" t="s">
        <v>2113</v>
      </c>
      <c r="B734">
        <v>0</v>
      </c>
    </row>
    <row r="735" spans="1:2" x14ac:dyDescent="0.2">
      <c r="A735" t="s">
        <v>2114</v>
      </c>
      <c r="B735">
        <v>0</v>
      </c>
    </row>
    <row r="736" spans="1:2" x14ac:dyDescent="0.2">
      <c r="A736" t="s">
        <v>2115</v>
      </c>
      <c r="B736">
        <v>0</v>
      </c>
    </row>
    <row r="737" spans="1:2" x14ac:dyDescent="0.2">
      <c r="A737" t="s">
        <v>2116</v>
      </c>
      <c r="B737">
        <v>0</v>
      </c>
    </row>
    <row r="738" spans="1:2" x14ac:dyDescent="0.2">
      <c r="A738" t="s">
        <v>2117</v>
      </c>
      <c r="B738">
        <v>0</v>
      </c>
    </row>
    <row r="739" spans="1:2" x14ac:dyDescent="0.2">
      <c r="A739" t="s">
        <v>2118</v>
      </c>
      <c r="B739">
        <v>0</v>
      </c>
    </row>
    <row r="740" spans="1:2" x14ac:dyDescent="0.2">
      <c r="A740" t="s">
        <v>2119</v>
      </c>
      <c r="B740">
        <v>0</v>
      </c>
    </row>
    <row r="741" spans="1:2" x14ac:dyDescent="0.2">
      <c r="A741" t="s">
        <v>2120</v>
      </c>
      <c r="B741" t="s">
        <v>7538</v>
      </c>
    </row>
    <row r="742" spans="1:2" x14ac:dyDescent="0.2">
      <c r="A742" t="s">
        <v>2121</v>
      </c>
      <c r="B742" t="s">
        <v>7539</v>
      </c>
    </row>
    <row r="743" spans="1:2" x14ac:dyDescent="0.2">
      <c r="A743" t="s">
        <v>2122</v>
      </c>
      <c r="B743" t="s">
        <v>7539</v>
      </c>
    </row>
    <row r="744" spans="1:2" x14ac:dyDescent="0.2">
      <c r="A744" t="s">
        <v>2123</v>
      </c>
      <c r="B744" t="s">
        <v>3478</v>
      </c>
    </row>
    <row r="745" spans="1:2" x14ac:dyDescent="0.2">
      <c r="A745" t="s">
        <v>2124</v>
      </c>
      <c r="B745" t="s">
        <v>3478</v>
      </c>
    </row>
    <row r="746" spans="1:2" x14ac:dyDescent="0.2">
      <c r="A746" t="s">
        <v>2125</v>
      </c>
      <c r="B746" t="s">
        <v>3478</v>
      </c>
    </row>
    <row r="747" spans="1:2" x14ac:dyDescent="0.2">
      <c r="A747" t="s">
        <v>2126</v>
      </c>
      <c r="B747" t="s">
        <v>3478</v>
      </c>
    </row>
    <row r="748" spans="1:2" x14ac:dyDescent="0.2">
      <c r="A748" t="s">
        <v>2127</v>
      </c>
      <c r="B748" t="s">
        <v>3478</v>
      </c>
    </row>
    <row r="749" spans="1:2" x14ac:dyDescent="0.2">
      <c r="A749" t="s">
        <v>2128</v>
      </c>
      <c r="B749" t="s">
        <v>3478</v>
      </c>
    </row>
    <row r="750" spans="1:2" x14ac:dyDescent="0.2">
      <c r="A750" t="s">
        <v>2129</v>
      </c>
      <c r="B750" t="s">
        <v>3478</v>
      </c>
    </row>
    <row r="751" spans="1:2" x14ac:dyDescent="0.2">
      <c r="A751" t="s">
        <v>2130</v>
      </c>
      <c r="B751" t="s">
        <v>3478</v>
      </c>
    </row>
    <row r="752" spans="1:2" x14ac:dyDescent="0.2">
      <c r="A752" t="s">
        <v>2131</v>
      </c>
      <c r="B752" t="s">
        <v>3478</v>
      </c>
    </row>
    <row r="753" spans="1:2" x14ac:dyDescent="0.2">
      <c r="A753" t="s">
        <v>2132</v>
      </c>
      <c r="B753" t="s">
        <v>3478</v>
      </c>
    </row>
    <row r="754" spans="1:2" x14ac:dyDescent="0.2">
      <c r="A754" t="s">
        <v>2133</v>
      </c>
      <c r="B754" t="s">
        <v>3478</v>
      </c>
    </row>
    <row r="755" spans="1:2" x14ac:dyDescent="0.2">
      <c r="A755" t="s">
        <v>2134</v>
      </c>
      <c r="B755" t="s">
        <v>3478</v>
      </c>
    </row>
    <row r="756" spans="1:2" x14ac:dyDescent="0.2">
      <c r="A756" t="s">
        <v>2135</v>
      </c>
      <c r="B756" t="s">
        <v>3478</v>
      </c>
    </row>
    <row r="757" spans="1:2" x14ac:dyDescent="0.2">
      <c r="A757" t="s">
        <v>2136</v>
      </c>
      <c r="B757" t="s">
        <v>3478</v>
      </c>
    </row>
    <row r="758" spans="1:2" x14ac:dyDescent="0.2">
      <c r="A758" t="s">
        <v>2137</v>
      </c>
      <c r="B758" t="s">
        <v>3478</v>
      </c>
    </row>
    <row r="759" spans="1:2" x14ac:dyDescent="0.2">
      <c r="A759" t="s">
        <v>2138</v>
      </c>
      <c r="B759" t="s">
        <v>3478</v>
      </c>
    </row>
    <row r="760" spans="1:2" x14ac:dyDescent="0.2">
      <c r="A760" t="s">
        <v>2139</v>
      </c>
      <c r="B760" t="s">
        <v>3478</v>
      </c>
    </row>
    <row r="761" spans="1:2" x14ac:dyDescent="0.2">
      <c r="A761" t="s">
        <v>2140</v>
      </c>
      <c r="B761" t="s">
        <v>3478</v>
      </c>
    </row>
    <row r="762" spans="1:2" x14ac:dyDescent="0.2">
      <c r="A762" t="s">
        <v>2141</v>
      </c>
      <c r="B762" t="s">
        <v>3478</v>
      </c>
    </row>
    <row r="763" spans="1:2" x14ac:dyDescent="0.2">
      <c r="A763" t="s">
        <v>2142</v>
      </c>
      <c r="B763" t="s">
        <v>3478</v>
      </c>
    </row>
    <row r="764" spans="1:2" x14ac:dyDescent="0.2">
      <c r="A764" t="s">
        <v>2143</v>
      </c>
      <c r="B764" t="s">
        <v>3478</v>
      </c>
    </row>
    <row r="765" spans="1:2" x14ac:dyDescent="0.2">
      <c r="A765" t="s">
        <v>2144</v>
      </c>
      <c r="B765" t="s">
        <v>3478</v>
      </c>
    </row>
    <row r="766" spans="1:2" x14ac:dyDescent="0.2">
      <c r="A766" t="s">
        <v>2145</v>
      </c>
      <c r="B766" t="s">
        <v>3478</v>
      </c>
    </row>
    <row r="767" spans="1:2" x14ac:dyDescent="0.2">
      <c r="A767" t="s">
        <v>2146</v>
      </c>
      <c r="B767" t="s">
        <v>3478</v>
      </c>
    </row>
    <row r="768" spans="1:2" x14ac:dyDescent="0.2">
      <c r="A768" t="s">
        <v>2147</v>
      </c>
      <c r="B768" t="s">
        <v>3478</v>
      </c>
    </row>
    <row r="769" spans="1:2" x14ac:dyDescent="0.2">
      <c r="A769" t="s">
        <v>2148</v>
      </c>
      <c r="B769" t="s">
        <v>3478</v>
      </c>
    </row>
    <row r="770" spans="1:2" x14ac:dyDescent="0.2">
      <c r="A770" t="s">
        <v>2149</v>
      </c>
      <c r="B770" t="s">
        <v>3478</v>
      </c>
    </row>
    <row r="771" spans="1:2" x14ac:dyDescent="0.2">
      <c r="A771" t="s">
        <v>2150</v>
      </c>
      <c r="B771" t="s">
        <v>7540</v>
      </c>
    </row>
    <row r="772" spans="1:2" x14ac:dyDescent="0.2">
      <c r="A772" t="s">
        <v>2151</v>
      </c>
      <c r="B772" t="s">
        <v>7540</v>
      </c>
    </row>
    <row r="773" spans="1:2" x14ac:dyDescent="0.2">
      <c r="A773" t="s">
        <v>2152</v>
      </c>
      <c r="B773" t="s">
        <v>7704</v>
      </c>
    </row>
    <row r="774" spans="1:2" x14ac:dyDescent="0.2">
      <c r="A774" t="s">
        <v>2153</v>
      </c>
      <c r="B774" t="s">
        <v>3478</v>
      </c>
    </row>
    <row r="775" spans="1:2" x14ac:dyDescent="0.2">
      <c r="A775" t="s">
        <v>2154</v>
      </c>
      <c r="B775" t="s">
        <v>3478</v>
      </c>
    </row>
    <row r="776" spans="1:2" x14ac:dyDescent="0.2">
      <c r="A776" t="s">
        <v>2155</v>
      </c>
      <c r="B776" t="s">
        <v>3478</v>
      </c>
    </row>
    <row r="777" spans="1:2" x14ac:dyDescent="0.2">
      <c r="A777" t="s">
        <v>2156</v>
      </c>
      <c r="B777" t="s">
        <v>3478</v>
      </c>
    </row>
    <row r="778" spans="1:2" x14ac:dyDescent="0.2">
      <c r="A778" t="s">
        <v>2157</v>
      </c>
      <c r="B778" t="s">
        <v>3478</v>
      </c>
    </row>
    <row r="779" spans="1:2" x14ac:dyDescent="0.2">
      <c r="A779" t="s">
        <v>2158</v>
      </c>
      <c r="B779" t="s">
        <v>3478</v>
      </c>
    </row>
    <row r="780" spans="1:2" x14ac:dyDescent="0.2">
      <c r="A780" t="s">
        <v>2159</v>
      </c>
      <c r="B780" t="s">
        <v>3478</v>
      </c>
    </row>
    <row r="781" spans="1:2" x14ac:dyDescent="0.2">
      <c r="A781" t="s">
        <v>2160</v>
      </c>
      <c r="B781" t="s">
        <v>3478</v>
      </c>
    </row>
    <row r="782" spans="1:2" x14ac:dyDescent="0.2">
      <c r="A782" t="s">
        <v>2161</v>
      </c>
      <c r="B782" t="s">
        <v>3478</v>
      </c>
    </row>
    <row r="783" spans="1:2" x14ac:dyDescent="0.2">
      <c r="A783" t="s">
        <v>2162</v>
      </c>
      <c r="B783" t="s">
        <v>3478</v>
      </c>
    </row>
    <row r="784" spans="1:2" x14ac:dyDescent="0.2">
      <c r="A784" t="s">
        <v>2163</v>
      </c>
      <c r="B784" t="s">
        <v>3478</v>
      </c>
    </row>
    <row r="785" spans="1:2" x14ac:dyDescent="0.2">
      <c r="A785" t="s">
        <v>2164</v>
      </c>
      <c r="B785" t="s">
        <v>3478</v>
      </c>
    </row>
    <row r="786" spans="1:2" x14ac:dyDescent="0.2">
      <c r="A786" t="s">
        <v>2165</v>
      </c>
      <c r="B786" t="s">
        <v>3478</v>
      </c>
    </row>
    <row r="787" spans="1:2" x14ac:dyDescent="0.2">
      <c r="A787" t="s">
        <v>2166</v>
      </c>
      <c r="B787" t="s">
        <v>3478</v>
      </c>
    </row>
    <row r="788" spans="1:2" x14ac:dyDescent="0.2">
      <c r="A788" t="s">
        <v>2167</v>
      </c>
      <c r="B788" t="s">
        <v>3478</v>
      </c>
    </row>
    <row r="789" spans="1:2" x14ac:dyDescent="0.2">
      <c r="A789" t="s">
        <v>2168</v>
      </c>
      <c r="B789" t="s">
        <v>3478</v>
      </c>
    </row>
    <row r="790" spans="1:2" x14ac:dyDescent="0.2">
      <c r="A790" t="s">
        <v>2169</v>
      </c>
      <c r="B790" t="s">
        <v>3478</v>
      </c>
    </row>
    <row r="791" spans="1:2" x14ac:dyDescent="0.2">
      <c r="A791" t="s">
        <v>2170</v>
      </c>
      <c r="B791" t="s">
        <v>3478</v>
      </c>
    </row>
    <row r="792" spans="1:2" x14ac:dyDescent="0.2">
      <c r="A792" t="s">
        <v>2171</v>
      </c>
      <c r="B792" t="s">
        <v>3478</v>
      </c>
    </row>
    <row r="793" spans="1:2" x14ac:dyDescent="0.2">
      <c r="A793" t="s">
        <v>2172</v>
      </c>
      <c r="B793" t="s">
        <v>3478</v>
      </c>
    </row>
    <row r="794" spans="1:2" x14ac:dyDescent="0.2">
      <c r="A794" t="s">
        <v>2173</v>
      </c>
      <c r="B794" t="s">
        <v>3478</v>
      </c>
    </row>
    <row r="795" spans="1:2" x14ac:dyDescent="0.2">
      <c r="A795" t="s">
        <v>2174</v>
      </c>
      <c r="B795" t="s">
        <v>3478</v>
      </c>
    </row>
    <row r="796" spans="1:2" x14ac:dyDescent="0.2">
      <c r="A796" t="s">
        <v>2175</v>
      </c>
      <c r="B796" t="s">
        <v>3478</v>
      </c>
    </row>
    <row r="797" spans="1:2" x14ac:dyDescent="0.2">
      <c r="A797" t="s">
        <v>2176</v>
      </c>
      <c r="B797" t="s">
        <v>3478</v>
      </c>
    </row>
    <row r="798" spans="1:2" x14ac:dyDescent="0.2">
      <c r="A798" t="s">
        <v>2177</v>
      </c>
      <c r="B798" t="s">
        <v>3478</v>
      </c>
    </row>
    <row r="799" spans="1:2" x14ac:dyDescent="0.2">
      <c r="A799" t="s">
        <v>2178</v>
      </c>
      <c r="B799" t="s">
        <v>3478</v>
      </c>
    </row>
    <row r="800" spans="1:2" x14ac:dyDescent="0.2">
      <c r="A800" t="s">
        <v>2179</v>
      </c>
      <c r="B800" t="s">
        <v>3478</v>
      </c>
    </row>
    <row r="801" spans="1:2" x14ac:dyDescent="0.2">
      <c r="A801" t="s">
        <v>3427</v>
      </c>
      <c r="B801" t="s">
        <v>7689</v>
      </c>
    </row>
    <row r="802" spans="1:2" x14ac:dyDescent="0.2">
      <c r="A802" t="s">
        <v>3428</v>
      </c>
      <c r="B802" t="s">
        <v>7541</v>
      </c>
    </row>
    <row r="803" spans="1:2" x14ac:dyDescent="0.2">
      <c r="A803" t="s">
        <v>3429</v>
      </c>
      <c r="B803" t="s">
        <v>7705</v>
      </c>
    </row>
    <row r="804" spans="1:2" x14ac:dyDescent="0.2">
      <c r="A804" t="s">
        <v>3430</v>
      </c>
      <c r="B804" t="s">
        <v>3478</v>
      </c>
    </row>
    <row r="805" spans="1:2" x14ac:dyDescent="0.2">
      <c r="A805" t="s">
        <v>3431</v>
      </c>
      <c r="B805" t="s">
        <v>3478</v>
      </c>
    </row>
    <row r="806" spans="1:2" x14ac:dyDescent="0.2">
      <c r="A806" t="s">
        <v>3432</v>
      </c>
      <c r="B806" t="s">
        <v>3478</v>
      </c>
    </row>
    <row r="807" spans="1:2" x14ac:dyDescent="0.2">
      <c r="A807" t="s">
        <v>3433</v>
      </c>
      <c r="B807" t="s">
        <v>3478</v>
      </c>
    </row>
    <row r="808" spans="1:2" x14ac:dyDescent="0.2">
      <c r="A808" t="s">
        <v>3434</v>
      </c>
      <c r="B808" t="s">
        <v>3478</v>
      </c>
    </row>
    <row r="809" spans="1:2" x14ac:dyDescent="0.2">
      <c r="A809" t="s">
        <v>3435</v>
      </c>
      <c r="B809" t="s">
        <v>3478</v>
      </c>
    </row>
    <row r="810" spans="1:2" x14ac:dyDescent="0.2">
      <c r="A810" t="s">
        <v>3436</v>
      </c>
      <c r="B810" t="s">
        <v>3478</v>
      </c>
    </row>
    <row r="811" spans="1:2" x14ac:dyDescent="0.2">
      <c r="A811" t="s">
        <v>3437</v>
      </c>
      <c r="B811" t="s">
        <v>3478</v>
      </c>
    </row>
    <row r="812" spans="1:2" x14ac:dyDescent="0.2">
      <c r="A812" t="s">
        <v>3438</v>
      </c>
      <c r="B812" t="s">
        <v>3478</v>
      </c>
    </row>
    <row r="813" spans="1:2" x14ac:dyDescent="0.2">
      <c r="A813" t="s">
        <v>3439</v>
      </c>
      <c r="B813" t="s">
        <v>3478</v>
      </c>
    </row>
    <row r="814" spans="1:2" x14ac:dyDescent="0.2">
      <c r="A814" t="s">
        <v>3440</v>
      </c>
      <c r="B814" t="s">
        <v>3478</v>
      </c>
    </row>
    <row r="815" spans="1:2" x14ac:dyDescent="0.2">
      <c r="A815" t="s">
        <v>3441</v>
      </c>
      <c r="B815" t="s">
        <v>3478</v>
      </c>
    </row>
    <row r="816" spans="1:2" x14ac:dyDescent="0.2">
      <c r="A816" t="s">
        <v>3442</v>
      </c>
      <c r="B816" t="s">
        <v>3478</v>
      </c>
    </row>
    <row r="817" spans="1:2" x14ac:dyDescent="0.2">
      <c r="A817" t="s">
        <v>3443</v>
      </c>
      <c r="B817" t="s">
        <v>3478</v>
      </c>
    </row>
    <row r="818" spans="1:2" x14ac:dyDescent="0.2">
      <c r="A818" t="s">
        <v>3444</v>
      </c>
      <c r="B818" t="s">
        <v>3478</v>
      </c>
    </row>
    <row r="819" spans="1:2" x14ac:dyDescent="0.2">
      <c r="A819" t="s">
        <v>3445</v>
      </c>
      <c r="B819" t="s">
        <v>3478</v>
      </c>
    </row>
    <row r="820" spans="1:2" x14ac:dyDescent="0.2">
      <c r="A820" t="s">
        <v>3446</v>
      </c>
      <c r="B820" t="s">
        <v>3478</v>
      </c>
    </row>
    <row r="821" spans="1:2" x14ac:dyDescent="0.2">
      <c r="A821" t="s">
        <v>3447</v>
      </c>
      <c r="B821" t="s">
        <v>3478</v>
      </c>
    </row>
    <row r="822" spans="1:2" x14ac:dyDescent="0.2">
      <c r="A822" t="s">
        <v>3448</v>
      </c>
      <c r="B822" t="s">
        <v>3478</v>
      </c>
    </row>
    <row r="823" spans="1:2" x14ac:dyDescent="0.2">
      <c r="A823" t="s">
        <v>3449</v>
      </c>
      <c r="B823" t="s">
        <v>3478</v>
      </c>
    </row>
    <row r="824" spans="1:2" x14ac:dyDescent="0.2">
      <c r="A824" t="s">
        <v>3450</v>
      </c>
      <c r="B824" t="s">
        <v>3478</v>
      </c>
    </row>
    <row r="825" spans="1:2" x14ac:dyDescent="0.2">
      <c r="A825" t="s">
        <v>3451</v>
      </c>
      <c r="B825" t="s">
        <v>3478</v>
      </c>
    </row>
    <row r="826" spans="1:2" x14ac:dyDescent="0.2">
      <c r="A826" t="s">
        <v>3452</v>
      </c>
      <c r="B826" t="s">
        <v>3478</v>
      </c>
    </row>
    <row r="827" spans="1:2" x14ac:dyDescent="0.2">
      <c r="A827" t="s">
        <v>3453</v>
      </c>
      <c r="B827" t="s">
        <v>3478</v>
      </c>
    </row>
    <row r="828" spans="1:2" x14ac:dyDescent="0.2">
      <c r="A828" t="s">
        <v>3454</v>
      </c>
      <c r="B828" t="s">
        <v>3478</v>
      </c>
    </row>
    <row r="829" spans="1:2" x14ac:dyDescent="0.2">
      <c r="A829" t="s">
        <v>3455</v>
      </c>
      <c r="B829" t="s">
        <v>3478</v>
      </c>
    </row>
    <row r="830" spans="1:2" x14ac:dyDescent="0.2">
      <c r="A830" t="s">
        <v>3456</v>
      </c>
      <c r="B830" t="s">
        <v>3478</v>
      </c>
    </row>
    <row r="831" spans="1:2" x14ac:dyDescent="0.2">
      <c r="A831" t="s">
        <v>4093</v>
      </c>
      <c r="B831">
        <v>0</v>
      </c>
    </row>
    <row r="832" spans="1:2" x14ac:dyDescent="0.2">
      <c r="A832" t="s">
        <v>4095</v>
      </c>
      <c r="B832">
        <v>0</v>
      </c>
    </row>
    <row r="833" spans="1:2" x14ac:dyDescent="0.2">
      <c r="A833" t="s">
        <v>4097</v>
      </c>
      <c r="B833">
        <v>0</v>
      </c>
    </row>
    <row r="834" spans="1:2" x14ac:dyDescent="0.2">
      <c r="A834" t="s">
        <v>4099</v>
      </c>
      <c r="B834">
        <v>0</v>
      </c>
    </row>
    <row r="835" spans="1:2" x14ac:dyDescent="0.2">
      <c r="A835" t="s">
        <v>4101</v>
      </c>
      <c r="B835">
        <v>0</v>
      </c>
    </row>
    <row r="836" spans="1:2" x14ac:dyDescent="0.2">
      <c r="A836" t="s">
        <v>4103</v>
      </c>
      <c r="B836">
        <v>0</v>
      </c>
    </row>
    <row r="837" spans="1:2" x14ac:dyDescent="0.2">
      <c r="A837" t="s">
        <v>4105</v>
      </c>
      <c r="B837">
        <v>0</v>
      </c>
    </row>
    <row r="838" spans="1:2" x14ac:dyDescent="0.2">
      <c r="A838" t="s">
        <v>4107</v>
      </c>
      <c r="B838">
        <v>0</v>
      </c>
    </row>
    <row r="839" spans="1:2" x14ac:dyDescent="0.2">
      <c r="A839" t="s">
        <v>4109</v>
      </c>
      <c r="B839">
        <v>0</v>
      </c>
    </row>
    <row r="840" spans="1:2" x14ac:dyDescent="0.2">
      <c r="A840" t="s">
        <v>4111</v>
      </c>
      <c r="B840">
        <v>0</v>
      </c>
    </row>
    <row r="841" spans="1:2" x14ac:dyDescent="0.2">
      <c r="A841" t="s">
        <v>4113</v>
      </c>
      <c r="B841">
        <v>0</v>
      </c>
    </row>
    <row r="842" spans="1:2" x14ac:dyDescent="0.2">
      <c r="A842" t="s">
        <v>4115</v>
      </c>
      <c r="B842">
        <v>0</v>
      </c>
    </row>
    <row r="843" spans="1:2" x14ac:dyDescent="0.2">
      <c r="A843" t="s">
        <v>3809</v>
      </c>
      <c r="B843">
        <v>0</v>
      </c>
    </row>
    <row r="844" spans="1:2" x14ac:dyDescent="0.2">
      <c r="A844" t="s">
        <v>4450</v>
      </c>
      <c r="B844">
        <v>1</v>
      </c>
    </row>
    <row r="845" spans="1:2" x14ac:dyDescent="0.2">
      <c r="A845" t="s">
        <v>4451</v>
      </c>
      <c r="B845">
        <v>1</v>
      </c>
    </row>
    <row r="846" spans="1:2" x14ac:dyDescent="0.2">
      <c r="A846" t="s">
        <v>4452</v>
      </c>
      <c r="B846">
        <v>1</v>
      </c>
    </row>
    <row r="847" spans="1:2" x14ac:dyDescent="0.2">
      <c r="A847" t="s">
        <v>4453</v>
      </c>
      <c r="B847">
        <v>1</v>
      </c>
    </row>
    <row r="848" spans="1:2" x14ac:dyDescent="0.2">
      <c r="A848" t="s">
        <v>4454</v>
      </c>
      <c r="B848">
        <v>1</v>
      </c>
    </row>
    <row r="849" spans="1:2" x14ac:dyDescent="0.2">
      <c r="A849" t="s">
        <v>4455</v>
      </c>
      <c r="B849">
        <v>1</v>
      </c>
    </row>
    <row r="850" spans="1:2" x14ac:dyDescent="0.2">
      <c r="A850" t="s">
        <v>4456</v>
      </c>
      <c r="B850">
        <v>1</v>
      </c>
    </row>
    <row r="851" spans="1:2" x14ac:dyDescent="0.2">
      <c r="A851" t="s">
        <v>4457</v>
      </c>
      <c r="B851">
        <v>1</v>
      </c>
    </row>
    <row r="852" spans="1:2" x14ac:dyDescent="0.2">
      <c r="A852" t="s">
        <v>4458</v>
      </c>
      <c r="B852">
        <v>1</v>
      </c>
    </row>
    <row r="853" spans="1:2" x14ac:dyDescent="0.2">
      <c r="A853" t="s">
        <v>4459</v>
      </c>
      <c r="B853">
        <v>1</v>
      </c>
    </row>
    <row r="854" spans="1:2" x14ac:dyDescent="0.2">
      <c r="A854" t="s">
        <v>4266</v>
      </c>
      <c r="B854">
        <v>0</v>
      </c>
    </row>
    <row r="855" spans="1:2" x14ac:dyDescent="0.2">
      <c r="A855" t="s">
        <v>4267</v>
      </c>
      <c r="B855">
        <v>0</v>
      </c>
    </row>
    <row r="856" spans="1:2" x14ac:dyDescent="0.2">
      <c r="A856" t="s">
        <v>4268</v>
      </c>
      <c r="B856">
        <v>0</v>
      </c>
    </row>
    <row r="857" spans="1:2" x14ac:dyDescent="0.2">
      <c r="A857" t="s">
        <v>4269</v>
      </c>
      <c r="B857">
        <v>0</v>
      </c>
    </row>
    <row r="858" spans="1:2" x14ac:dyDescent="0.2">
      <c r="A858" t="s">
        <v>4270</v>
      </c>
      <c r="B858">
        <v>0</v>
      </c>
    </row>
    <row r="859" spans="1:2" x14ac:dyDescent="0.2">
      <c r="A859" t="s">
        <v>4271</v>
      </c>
      <c r="B859">
        <v>0</v>
      </c>
    </row>
    <row r="860" spans="1:2" x14ac:dyDescent="0.2">
      <c r="A860" t="s">
        <v>4272</v>
      </c>
      <c r="B860">
        <v>0</v>
      </c>
    </row>
    <row r="861" spans="1:2" x14ac:dyDescent="0.2">
      <c r="A861" t="s">
        <v>4273</v>
      </c>
      <c r="B861">
        <v>0</v>
      </c>
    </row>
    <row r="862" spans="1:2" x14ac:dyDescent="0.2">
      <c r="A862" t="s">
        <v>4274</v>
      </c>
      <c r="B862">
        <v>0</v>
      </c>
    </row>
    <row r="863" spans="1:2" x14ac:dyDescent="0.2">
      <c r="A863" t="s">
        <v>4275</v>
      </c>
      <c r="B863">
        <v>0</v>
      </c>
    </row>
    <row r="864" spans="1:2" x14ac:dyDescent="0.2">
      <c r="A864" t="s">
        <v>3810</v>
      </c>
      <c r="B864" t="s">
        <v>3478</v>
      </c>
    </row>
    <row r="865" spans="1:2" x14ac:dyDescent="0.2">
      <c r="A865" t="s">
        <v>3811</v>
      </c>
      <c r="B865" t="s">
        <v>3478</v>
      </c>
    </row>
    <row r="866" spans="1:2" x14ac:dyDescent="0.2">
      <c r="A866" t="s">
        <v>4276</v>
      </c>
      <c r="B866">
        <v>0</v>
      </c>
    </row>
    <row r="867" spans="1:2" x14ac:dyDescent="0.2">
      <c r="A867" t="s">
        <v>4277</v>
      </c>
      <c r="B867">
        <v>0</v>
      </c>
    </row>
    <row r="868" spans="1:2" x14ac:dyDescent="0.2">
      <c r="A868" t="s">
        <v>4278</v>
      </c>
      <c r="B868">
        <v>0</v>
      </c>
    </row>
    <row r="869" spans="1:2" x14ac:dyDescent="0.2">
      <c r="A869" t="s">
        <v>4279</v>
      </c>
      <c r="B869">
        <v>0</v>
      </c>
    </row>
    <row r="870" spans="1:2" x14ac:dyDescent="0.2">
      <c r="A870" t="s">
        <v>4280</v>
      </c>
      <c r="B870">
        <v>0</v>
      </c>
    </row>
    <row r="871" spans="1:2" x14ac:dyDescent="0.2">
      <c r="A871" t="s">
        <v>4281</v>
      </c>
      <c r="B871">
        <v>0</v>
      </c>
    </row>
    <row r="872" spans="1:2" x14ac:dyDescent="0.2">
      <c r="A872" t="s">
        <v>4282</v>
      </c>
      <c r="B872">
        <v>0</v>
      </c>
    </row>
    <row r="873" spans="1:2" x14ac:dyDescent="0.2">
      <c r="A873" t="s">
        <v>4283</v>
      </c>
      <c r="B873">
        <v>0</v>
      </c>
    </row>
    <row r="874" spans="1:2" x14ac:dyDescent="0.2">
      <c r="A874" t="s">
        <v>4284</v>
      </c>
      <c r="B874">
        <v>0</v>
      </c>
    </row>
    <row r="875" spans="1:2" x14ac:dyDescent="0.2">
      <c r="A875" t="s">
        <v>4285</v>
      </c>
      <c r="B875">
        <v>0</v>
      </c>
    </row>
    <row r="876" spans="1:2" x14ac:dyDescent="0.2">
      <c r="A876" t="s">
        <v>3812</v>
      </c>
      <c r="B876">
        <v>1</v>
      </c>
    </row>
    <row r="877" spans="1:2" x14ac:dyDescent="0.2">
      <c r="A877" t="s">
        <v>3813</v>
      </c>
      <c r="B877">
        <v>1</v>
      </c>
    </row>
    <row r="878" spans="1:2" x14ac:dyDescent="0.2">
      <c r="A878" t="s">
        <v>3814</v>
      </c>
      <c r="B878">
        <v>1</v>
      </c>
    </row>
    <row r="879" spans="1:2" x14ac:dyDescent="0.2">
      <c r="A879" t="s">
        <v>3815</v>
      </c>
      <c r="B879">
        <v>1</v>
      </c>
    </row>
    <row r="880" spans="1:2" x14ac:dyDescent="0.2">
      <c r="A880" t="s">
        <v>3816</v>
      </c>
      <c r="B880">
        <v>1</v>
      </c>
    </row>
    <row r="881" spans="1:2" x14ac:dyDescent="0.2">
      <c r="A881" t="s">
        <v>3817</v>
      </c>
      <c r="B881">
        <v>1</v>
      </c>
    </row>
    <row r="882" spans="1:2" x14ac:dyDescent="0.2">
      <c r="A882" t="s">
        <v>3818</v>
      </c>
      <c r="B882">
        <v>1</v>
      </c>
    </row>
    <row r="883" spans="1:2" x14ac:dyDescent="0.2">
      <c r="A883" t="s">
        <v>3819</v>
      </c>
      <c r="B883">
        <v>1</v>
      </c>
    </row>
    <row r="884" spans="1:2" x14ac:dyDescent="0.2">
      <c r="A884" t="s">
        <v>3820</v>
      </c>
      <c r="B884">
        <v>1</v>
      </c>
    </row>
    <row r="885" spans="1:2" x14ac:dyDescent="0.2">
      <c r="A885" t="s">
        <v>3821</v>
      </c>
      <c r="B885">
        <v>1</v>
      </c>
    </row>
    <row r="886" spans="1:2" x14ac:dyDescent="0.2">
      <c r="A886" t="s">
        <v>3822</v>
      </c>
      <c r="B886">
        <v>1</v>
      </c>
    </row>
    <row r="887" spans="1:2" x14ac:dyDescent="0.2">
      <c r="A887" t="s">
        <v>3823</v>
      </c>
      <c r="B887">
        <v>1</v>
      </c>
    </row>
    <row r="888" spans="1:2" x14ac:dyDescent="0.2">
      <c r="A888" t="s">
        <v>4286</v>
      </c>
      <c r="B888">
        <v>1</v>
      </c>
    </row>
    <row r="889" spans="1:2" x14ac:dyDescent="0.2">
      <c r="A889" t="s">
        <v>3824</v>
      </c>
      <c r="B889">
        <v>0</v>
      </c>
    </row>
    <row r="890" spans="1:2" x14ac:dyDescent="0.2">
      <c r="A890" t="s">
        <v>3825</v>
      </c>
      <c r="B890">
        <v>0</v>
      </c>
    </row>
    <row r="891" spans="1:2" x14ac:dyDescent="0.2">
      <c r="A891" t="s">
        <v>3826</v>
      </c>
      <c r="B891">
        <v>0</v>
      </c>
    </row>
    <row r="892" spans="1:2" x14ac:dyDescent="0.2">
      <c r="A892" t="s">
        <v>3827</v>
      </c>
      <c r="B892">
        <v>0</v>
      </c>
    </row>
    <row r="893" spans="1:2" x14ac:dyDescent="0.2">
      <c r="A893" t="s">
        <v>3828</v>
      </c>
      <c r="B893">
        <v>0</v>
      </c>
    </row>
    <row r="894" spans="1:2" x14ac:dyDescent="0.2">
      <c r="A894" t="s">
        <v>3829</v>
      </c>
      <c r="B894">
        <v>0</v>
      </c>
    </row>
    <row r="895" spans="1:2" x14ac:dyDescent="0.2">
      <c r="A895" t="s">
        <v>3830</v>
      </c>
      <c r="B895">
        <v>0</v>
      </c>
    </row>
    <row r="896" spans="1:2" x14ac:dyDescent="0.2">
      <c r="A896" t="s">
        <v>3831</v>
      </c>
      <c r="B896">
        <v>0</v>
      </c>
    </row>
    <row r="897" spans="1:2" x14ac:dyDescent="0.2">
      <c r="A897" t="s">
        <v>3832</v>
      </c>
      <c r="B897">
        <v>0</v>
      </c>
    </row>
    <row r="898" spans="1:2" x14ac:dyDescent="0.2">
      <c r="A898" t="s">
        <v>3833</v>
      </c>
      <c r="B898">
        <v>0</v>
      </c>
    </row>
    <row r="899" spans="1:2" x14ac:dyDescent="0.2">
      <c r="A899" t="s">
        <v>3834</v>
      </c>
      <c r="B899">
        <v>0</v>
      </c>
    </row>
    <row r="900" spans="1:2" x14ac:dyDescent="0.2">
      <c r="A900" t="s">
        <v>3835</v>
      </c>
      <c r="B900">
        <v>0</v>
      </c>
    </row>
    <row r="901" spans="1:2" x14ac:dyDescent="0.2">
      <c r="A901" t="s">
        <v>4287</v>
      </c>
      <c r="B901">
        <v>0</v>
      </c>
    </row>
    <row r="902" spans="1:2" x14ac:dyDescent="0.2">
      <c r="A902" t="s">
        <v>3836</v>
      </c>
      <c r="B902" t="b">
        <v>0</v>
      </c>
    </row>
    <row r="903" spans="1:2" x14ac:dyDescent="0.2">
      <c r="A903" t="s">
        <v>3837</v>
      </c>
      <c r="B903" t="b">
        <v>0</v>
      </c>
    </row>
    <row r="904" spans="1:2" x14ac:dyDescent="0.2">
      <c r="A904" t="s">
        <v>3838</v>
      </c>
      <c r="B904" t="b">
        <v>0</v>
      </c>
    </row>
    <row r="905" spans="1:2" x14ac:dyDescent="0.2">
      <c r="A905" t="s">
        <v>3839</v>
      </c>
      <c r="B905" t="b">
        <v>0</v>
      </c>
    </row>
    <row r="906" spans="1:2" x14ac:dyDescent="0.2">
      <c r="A906" t="s">
        <v>3840</v>
      </c>
      <c r="B906" t="b">
        <v>0</v>
      </c>
    </row>
    <row r="907" spans="1:2" x14ac:dyDescent="0.2">
      <c r="A907" t="s">
        <v>3841</v>
      </c>
      <c r="B907" t="b">
        <v>0</v>
      </c>
    </row>
    <row r="908" spans="1:2" x14ac:dyDescent="0.2">
      <c r="A908" t="s">
        <v>3842</v>
      </c>
      <c r="B908" t="b">
        <v>0</v>
      </c>
    </row>
    <row r="909" spans="1:2" x14ac:dyDescent="0.2">
      <c r="A909" t="s">
        <v>3843</v>
      </c>
      <c r="B909" t="b">
        <v>0</v>
      </c>
    </row>
    <row r="910" spans="1:2" x14ac:dyDescent="0.2">
      <c r="A910" t="s">
        <v>3844</v>
      </c>
      <c r="B910" t="b">
        <v>0</v>
      </c>
    </row>
    <row r="911" spans="1:2" x14ac:dyDescent="0.2">
      <c r="A911" t="s">
        <v>3845</v>
      </c>
      <c r="B911" t="b">
        <v>0</v>
      </c>
    </row>
    <row r="912" spans="1:2" x14ac:dyDescent="0.2">
      <c r="A912" t="s">
        <v>3846</v>
      </c>
      <c r="B912" t="b">
        <v>0</v>
      </c>
    </row>
    <row r="913" spans="1:2" x14ac:dyDescent="0.2">
      <c r="A913" t="s">
        <v>3847</v>
      </c>
      <c r="B913" t="b">
        <v>0</v>
      </c>
    </row>
    <row r="914" spans="1:2" x14ac:dyDescent="0.2">
      <c r="A914" t="s">
        <v>3848</v>
      </c>
      <c r="B914" t="b">
        <v>0</v>
      </c>
    </row>
    <row r="915" spans="1:2" x14ac:dyDescent="0.2">
      <c r="A915" t="s">
        <v>3849</v>
      </c>
      <c r="B915" t="b">
        <v>0</v>
      </c>
    </row>
    <row r="916" spans="1:2" x14ac:dyDescent="0.2">
      <c r="A916" t="s">
        <v>4460</v>
      </c>
      <c r="B916">
        <v>2</v>
      </c>
    </row>
    <row r="917" spans="1:2" x14ac:dyDescent="0.2">
      <c r="A917" t="s">
        <v>3850</v>
      </c>
      <c r="B917">
        <v>0</v>
      </c>
    </row>
    <row r="918" spans="1:2" x14ac:dyDescent="0.2">
      <c r="A918" t="s">
        <v>3851</v>
      </c>
      <c r="B918">
        <v>0</v>
      </c>
    </row>
    <row r="919" spans="1:2" x14ac:dyDescent="0.2">
      <c r="A919" t="s">
        <v>3852</v>
      </c>
      <c r="B919">
        <v>0</v>
      </c>
    </row>
    <row r="920" spans="1:2" x14ac:dyDescent="0.2">
      <c r="A920" t="s">
        <v>3853</v>
      </c>
      <c r="B920">
        <v>0</v>
      </c>
    </row>
    <row r="921" spans="1:2" x14ac:dyDescent="0.2">
      <c r="A921" t="s">
        <v>3854</v>
      </c>
      <c r="B921">
        <v>1</v>
      </c>
    </row>
    <row r="922" spans="1:2" x14ac:dyDescent="0.2">
      <c r="A922" t="s">
        <v>3855</v>
      </c>
      <c r="B922">
        <v>1</v>
      </c>
    </row>
    <row r="923" spans="1:2" x14ac:dyDescent="0.2">
      <c r="A923" t="s">
        <v>3856</v>
      </c>
      <c r="B923">
        <v>1</v>
      </c>
    </row>
    <row r="924" spans="1:2" x14ac:dyDescent="0.2">
      <c r="A924" t="s">
        <v>3857</v>
      </c>
      <c r="B924">
        <v>1</v>
      </c>
    </row>
    <row r="925" spans="1:2" x14ac:dyDescent="0.2">
      <c r="A925" t="s">
        <v>3858</v>
      </c>
      <c r="B925">
        <v>1</v>
      </c>
    </row>
    <row r="926" spans="1:2" x14ac:dyDescent="0.2">
      <c r="A926" t="s">
        <v>3859</v>
      </c>
      <c r="B926">
        <v>1</v>
      </c>
    </row>
    <row r="927" spans="1:2" x14ac:dyDescent="0.2">
      <c r="A927" t="s">
        <v>3860</v>
      </c>
      <c r="B927">
        <v>1</v>
      </c>
    </row>
    <row r="928" spans="1:2" x14ac:dyDescent="0.2">
      <c r="A928" t="s">
        <v>3861</v>
      </c>
      <c r="B928">
        <v>1</v>
      </c>
    </row>
    <row r="929" spans="1:2" x14ac:dyDescent="0.2">
      <c r="A929" t="s">
        <v>3862</v>
      </c>
      <c r="B929">
        <v>1</v>
      </c>
    </row>
    <row r="930" spans="1:2" x14ac:dyDescent="0.2">
      <c r="A930" t="s">
        <v>3863</v>
      </c>
      <c r="B930">
        <v>1</v>
      </c>
    </row>
    <row r="931" spans="1:2" x14ac:dyDescent="0.2">
      <c r="A931" t="s">
        <v>3864</v>
      </c>
      <c r="B931">
        <v>1</v>
      </c>
    </row>
    <row r="932" spans="1:2" x14ac:dyDescent="0.2">
      <c r="A932" t="s">
        <v>3865</v>
      </c>
      <c r="B932">
        <v>1</v>
      </c>
    </row>
    <row r="933" spans="1:2" x14ac:dyDescent="0.2">
      <c r="A933" t="s">
        <v>3866</v>
      </c>
      <c r="B933">
        <v>1</v>
      </c>
    </row>
    <row r="934" spans="1:2" x14ac:dyDescent="0.2">
      <c r="A934" t="s">
        <v>3867</v>
      </c>
      <c r="B934">
        <v>1</v>
      </c>
    </row>
    <row r="935" spans="1:2" x14ac:dyDescent="0.2">
      <c r="A935" t="s">
        <v>3868</v>
      </c>
      <c r="B935">
        <v>1</v>
      </c>
    </row>
    <row r="936" spans="1:2" x14ac:dyDescent="0.2">
      <c r="A936" t="s">
        <v>3869</v>
      </c>
      <c r="B936">
        <v>1</v>
      </c>
    </row>
    <row r="937" spans="1:2" x14ac:dyDescent="0.2">
      <c r="A937" t="s">
        <v>3870</v>
      </c>
      <c r="B937">
        <v>1</v>
      </c>
    </row>
    <row r="938" spans="1:2" x14ac:dyDescent="0.2">
      <c r="A938" t="s">
        <v>3871</v>
      </c>
      <c r="B938">
        <v>1</v>
      </c>
    </row>
    <row r="939" spans="1:2" x14ac:dyDescent="0.2">
      <c r="A939" t="s">
        <v>3872</v>
      </c>
      <c r="B939">
        <v>5000</v>
      </c>
    </row>
    <row r="940" spans="1:2" x14ac:dyDescent="0.2">
      <c r="A940" t="s">
        <v>3873</v>
      </c>
      <c r="B940">
        <v>1</v>
      </c>
    </row>
    <row r="941" spans="1:2" x14ac:dyDescent="0.2">
      <c r="A941" t="s">
        <v>3874</v>
      </c>
      <c r="B941">
        <v>2</v>
      </c>
    </row>
    <row r="942" spans="1:2" x14ac:dyDescent="0.2">
      <c r="A942" t="s">
        <v>3875</v>
      </c>
      <c r="B942">
        <v>2</v>
      </c>
    </row>
    <row r="943" spans="1:2" x14ac:dyDescent="0.2">
      <c r="A943" t="s">
        <v>3876</v>
      </c>
      <c r="B943">
        <v>0</v>
      </c>
    </row>
    <row r="944" spans="1:2" x14ac:dyDescent="0.2">
      <c r="A944" t="s">
        <v>3877</v>
      </c>
      <c r="B944">
        <v>5000</v>
      </c>
    </row>
    <row r="945" spans="1:2" x14ac:dyDescent="0.2">
      <c r="A945" t="s">
        <v>3878</v>
      </c>
      <c r="B945">
        <v>1</v>
      </c>
    </row>
    <row r="946" spans="1:2" x14ac:dyDescent="0.2">
      <c r="A946" t="s">
        <v>3879</v>
      </c>
      <c r="B946">
        <v>5000</v>
      </c>
    </row>
    <row r="947" spans="1:2" x14ac:dyDescent="0.2">
      <c r="A947" t="s">
        <v>3880</v>
      </c>
      <c r="B947">
        <v>5000</v>
      </c>
    </row>
    <row r="948" spans="1:2" x14ac:dyDescent="0.2">
      <c r="A948" t="s">
        <v>4691</v>
      </c>
      <c r="B948">
        <v>5000</v>
      </c>
    </row>
    <row r="949" spans="1:2" x14ac:dyDescent="0.2">
      <c r="A949" t="s">
        <v>3881</v>
      </c>
      <c r="B949">
        <v>5000</v>
      </c>
    </row>
    <row r="950" spans="1:2" x14ac:dyDescent="0.2">
      <c r="A950" t="s">
        <v>3882</v>
      </c>
      <c r="B950" t="b">
        <v>0</v>
      </c>
    </row>
    <row r="951" spans="1:2" x14ac:dyDescent="0.2">
      <c r="A951" t="s">
        <v>3883</v>
      </c>
      <c r="B951">
        <v>5000</v>
      </c>
    </row>
    <row r="952" spans="1:2" x14ac:dyDescent="0.2">
      <c r="A952" t="s">
        <v>4692</v>
      </c>
      <c r="B952">
        <v>5000</v>
      </c>
    </row>
    <row r="953" spans="1:2" x14ac:dyDescent="0.2">
      <c r="A953" t="s">
        <v>3884</v>
      </c>
      <c r="B953">
        <v>5000</v>
      </c>
    </row>
    <row r="954" spans="1:2" x14ac:dyDescent="0.2">
      <c r="A954" t="s">
        <v>1527</v>
      </c>
      <c r="B954" t="b">
        <v>0</v>
      </c>
    </row>
    <row r="955" spans="1:2" x14ac:dyDescent="0.2">
      <c r="A955" t="s">
        <v>1528</v>
      </c>
      <c r="B955" t="b">
        <v>0</v>
      </c>
    </row>
    <row r="956" spans="1:2" x14ac:dyDescent="0.2">
      <c r="A956" t="s">
        <v>1529</v>
      </c>
      <c r="B956" t="b">
        <v>0</v>
      </c>
    </row>
    <row r="957" spans="1:2" x14ac:dyDescent="0.2">
      <c r="A957" t="s">
        <v>1530</v>
      </c>
      <c r="B957" t="b">
        <v>0</v>
      </c>
    </row>
    <row r="958" spans="1:2" x14ac:dyDescent="0.2">
      <c r="A958" t="s">
        <v>1531</v>
      </c>
      <c r="B958" t="b">
        <v>0</v>
      </c>
    </row>
    <row r="959" spans="1:2" x14ac:dyDescent="0.2">
      <c r="A959" t="s">
        <v>1532</v>
      </c>
      <c r="B959" t="b">
        <v>0</v>
      </c>
    </row>
    <row r="960" spans="1:2" x14ac:dyDescent="0.2">
      <c r="A960" t="s">
        <v>1533</v>
      </c>
      <c r="B960" t="b">
        <v>0</v>
      </c>
    </row>
    <row r="961" spans="1:2" x14ac:dyDescent="0.2">
      <c r="A961" t="s">
        <v>1534</v>
      </c>
      <c r="B961" t="b">
        <v>0</v>
      </c>
    </row>
    <row r="962" spans="1:2" x14ac:dyDescent="0.2">
      <c r="A962" t="s">
        <v>1535</v>
      </c>
      <c r="B962" t="b">
        <v>0</v>
      </c>
    </row>
    <row r="963" spans="1:2" x14ac:dyDescent="0.2">
      <c r="A963" t="s">
        <v>1536</v>
      </c>
      <c r="B963" t="b">
        <v>0</v>
      </c>
    </row>
    <row r="964" spans="1:2" x14ac:dyDescent="0.2">
      <c r="A964" t="s">
        <v>1537</v>
      </c>
      <c r="B964" t="b">
        <v>0</v>
      </c>
    </row>
    <row r="965" spans="1:2" x14ac:dyDescent="0.2">
      <c r="A965" t="s">
        <v>1538</v>
      </c>
      <c r="B965" t="b">
        <v>0</v>
      </c>
    </row>
    <row r="966" spans="1:2" x14ac:dyDescent="0.2">
      <c r="A966" t="s">
        <v>1539</v>
      </c>
      <c r="B966" t="b">
        <v>0</v>
      </c>
    </row>
    <row r="967" spans="1:2" x14ac:dyDescent="0.2">
      <c r="A967" t="s">
        <v>1540</v>
      </c>
      <c r="B967" t="b">
        <v>0</v>
      </c>
    </row>
    <row r="968" spans="1:2" x14ac:dyDescent="0.2">
      <c r="A968" t="s">
        <v>1541</v>
      </c>
      <c r="B968" t="b">
        <v>0</v>
      </c>
    </row>
    <row r="969" spans="1:2" x14ac:dyDescent="0.2">
      <c r="A969" t="s">
        <v>1542</v>
      </c>
      <c r="B969" t="b">
        <v>0</v>
      </c>
    </row>
    <row r="970" spans="1:2" x14ac:dyDescent="0.2">
      <c r="A970" t="s">
        <v>1543</v>
      </c>
      <c r="B970" t="b">
        <v>0</v>
      </c>
    </row>
    <row r="971" spans="1:2" x14ac:dyDescent="0.2">
      <c r="A971" t="s">
        <v>1544</v>
      </c>
      <c r="B971" t="b">
        <v>0</v>
      </c>
    </row>
    <row r="972" spans="1:2" x14ac:dyDescent="0.2">
      <c r="A972" t="s">
        <v>1545</v>
      </c>
      <c r="B972" t="b">
        <v>0</v>
      </c>
    </row>
    <row r="973" spans="1:2" x14ac:dyDescent="0.2">
      <c r="A973" t="s">
        <v>1546</v>
      </c>
      <c r="B973" t="b">
        <v>0</v>
      </c>
    </row>
    <row r="974" spans="1:2" x14ac:dyDescent="0.2">
      <c r="A974" t="s">
        <v>1547</v>
      </c>
      <c r="B974" t="b">
        <v>0</v>
      </c>
    </row>
    <row r="975" spans="1:2" x14ac:dyDescent="0.2">
      <c r="A975" t="s">
        <v>1548</v>
      </c>
      <c r="B975" t="b">
        <v>0</v>
      </c>
    </row>
    <row r="976" spans="1:2" x14ac:dyDescent="0.2">
      <c r="A976" t="s">
        <v>1549</v>
      </c>
      <c r="B976" t="b">
        <v>0</v>
      </c>
    </row>
    <row r="977" spans="1:2" x14ac:dyDescent="0.2">
      <c r="A977" t="s">
        <v>1550</v>
      </c>
      <c r="B977" t="b">
        <v>0</v>
      </c>
    </row>
    <row r="978" spans="1:2" x14ac:dyDescent="0.2">
      <c r="A978" t="s">
        <v>1551</v>
      </c>
      <c r="B978" t="b">
        <v>0</v>
      </c>
    </row>
    <row r="979" spans="1:2" x14ac:dyDescent="0.2">
      <c r="A979" t="s">
        <v>1552</v>
      </c>
      <c r="B979" t="b">
        <v>0</v>
      </c>
    </row>
    <row r="980" spans="1:2" x14ac:dyDescent="0.2">
      <c r="A980" t="s">
        <v>1553</v>
      </c>
      <c r="B980" t="b">
        <v>0</v>
      </c>
    </row>
    <row r="981" spans="1:2" x14ac:dyDescent="0.2">
      <c r="A981" t="s">
        <v>1554</v>
      </c>
      <c r="B981" t="b">
        <v>0</v>
      </c>
    </row>
    <row r="982" spans="1:2" x14ac:dyDescent="0.2">
      <c r="A982" t="s">
        <v>1555</v>
      </c>
      <c r="B982" t="b">
        <v>0</v>
      </c>
    </row>
    <row r="983" spans="1:2" x14ac:dyDescent="0.2">
      <c r="A983" t="s">
        <v>1556</v>
      </c>
      <c r="B983" t="b">
        <v>0</v>
      </c>
    </row>
    <row r="984" spans="1:2" x14ac:dyDescent="0.2">
      <c r="A984" t="s">
        <v>1557</v>
      </c>
      <c r="B984" t="b">
        <v>0</v>
      </c>
    </row>
    <row r="985" spans="1:2" x14ac:dyDescent="0.2">
      <c r="A985" t="s">
        <v>1558</v>
      </c>
      <c r="B985" t="b">
        <v>0</v>
      </c>
    </row>
    <row r="986" spans="1:2" x14ac:dyDescent="0.2">
      <c r="A986" t="s">
        <v>1559</v>
      </c>
      <c r="B986" t="b">
        <v>0</v>
      </c>
    </row>
    <row r="987" spans="1:2" x14ac:dyDescent="0.2">
      <c r="A987" t="s">
        <v>1560</v>
      </c>
      <c r="B987" t="b">
        <v>0</v>
      </c>
    </row>
    <row r="988" spans="1:2" x14ac:dyDescent="0.2">
      <c r="A988" t="s">
        <v>1561</v>
      </c>
      <c r="B988" t="b">
        <v>0</v>
      </c>
    </row>
    <row r="989" spans="1:2" x14ac:dyDescent="0.2">
      <c r="A989" t="s">
        <v>1562</v>
      </c>
      <c r="B989" t="b">
        <v>0</v>
      </c>
    </row>
    <row r="990" spans="1:2" x14ac:dyDescent="0.2">
      <c r="A990" t="s">
        <v>1563</v>
      </c>
      <c r="B990" t="b">
        <v>0</v>
      </c>
    </row>
    <row r="991" spans="1:2" x14ac:dyDescent="0.2">
      <c r="A991" t="s">
        <v>1564</v>
      </c>
      <c r="B991" t="b">
        <v>0</v>
      </c>
    </row>
    <row r="992" spans="1:2" x14ac:dyDescent="0.2">
      <c r="A992" t="s">
        <v>1565</v>
      </c>
      <c r="B992" t="b">
        <v>0</v>
      </c>
    </row>
    <row r="993" spans="1:2" x14ac:dyDescent="0.2">
      <c r="A993" t="s">
        <v>1566</v>
      </c>
      <c r="B993" t="b">
        <v>0</v>
      </c>
    </row>
    <row r="994" spans="1:2" x14ac:dyDescent="0.2">
      <c r="A994" t="s">
        <v>1567</v>
      </c>
      <c r="B994" t="b">
        <v>0</v>
      </c>
    </row>
    <row r="995" spans="1:2" x14ac:dyDescent="0.2">
      <c r="A995" t="s">
        <v>1568</v>
      </c>
      <c r="B995" t="b">
        <v>0</v>
      </c>
    </row>
    <row r="996" spans="1:2" x14ac:dyDescent="0.2">
      <c r="A996" t="s">
        <v>1569</v>
      </c>
      <c r="B996" t="b">
        <v>0</v>
      </c>
    </row>
    <row r="997" spans="1:2" x14ac:dyDescent="0.2">
      <c r="A997" t="s">
        <v>1570</v>
      </c>
      <c r="B997" t="b">
        <v>0</v>
      </c>
    </row>
    <row r="998" spans="1:2" x14ac:dyDescent="0.2">
      <c r="A998" t="s">
        <v>1571</v>
      </c>
      <c r="B998" t="b">
        <v>0</v>
      </c>
    </row>
    <row r="999" spans="1:2" x14ac:dyDescent="0.2">
      <c r="A999" t="s">
        <v>1572</v>
      </c>
      <c r="B999" t="b">
        <v>0</v>
      </c>
    </row>
    <row r="1000" spans="1:2" x14ac:dyDescent="0.2">
      <c r="A1000" t="s">
        <v>1573</v>
      </c>
      <c r="B1000" t="b">
        <v>0</v>
      </c>
    </row>
    <row r="1001" spans="1:2" x14ac:dyDescent="0.2">
      <c r="A1001" t="s">
        <v>1574</v>
      </c>
      <c r="B1001" t="b">
        <v>0</v>
      </c>
    </row>
    <row r="1002" spans="1:2" x14ac:dyDescent="0.2">
      <c r="A1002" t="s">
        <v>1575</v>
      </c>
      <c r="B1002" t="b">
        <v>0</v>
      </c>
    </row>
    <row r="1003" spans="1:2" x14ac:dyDescent="0.2">
      <c r="A1003" t="s">
        <v>1576</v>
      </c>
      <c r="B1003" t="b">
        <v>0</v>
      </c>
    </row>
    <row r="1004" spans="1:2" x14ac:dyDescent="0.2">
      <c r="A1004" t="s">
        <v>1577</v>
      </c>
      <c r="B1004" t="b">
        <v>0</v>
      </c>
    </row>
    <row r="1005" spans="1:2" x14ac:dyDescent="0.2">
      <c r="A1005" t="s">
        <v>1578</v>
      </c>
      <c r="B1005" t="b">
        <v>0</v>
      </c>
    </row>
    <row r="1006" spans="1:2" x14ac:dyDescent="0.2">
      <c r="A1006" t="s">
        <v>1579</v>
      </c>
      <c r="B1006" t="b">
        <v>0</v>
      </c>
    </row>
    <row r="1007" spans="1:2" x14ac:dyDescent="0.2">
      <c r="A1007" t="s">
        <v>1580</v>
      </c>
      <c r="B1007" t="b">
        <v>0</v>
      </c>
    </row>
    <row r="1008" spans="1:2" x14ac:dyDescent="0.2">
      <c r="A1008" t="s">
        <v>1581</v>
      </c>
      <c r="B1008" t="b">
        <v>0</v>
      </c>
    </row>
    <row r="1009" spans="1:2" x14ac:dyDescent="0.2">
      <c r="A1009" t="s">
        <v>1582</v>
      </c>
      <c r="B1009" t="b">
        <v>0</v>
      </c>
    </row>
    <row r="1010" spans="1:2" x14ac:dyDescent="0.2">
      <c r="A1010" t="s">
        <v>1583</v>
      </c>
      <c r="B1010" t="b">
        <v>0</v>
      </c>
    </row>
    <row r="1011" spans="1:2" x14ac:dyDescent="0.2">
      <c r="A1011" t="s">
        <v>1584</v>
      </c>
      <c r="B1011" t="b">
        <v>0</v>
      </c>
    </row>
    <row r="1012" spans="1:2" x14ac:dyDescent="0.2">
      <c r="A1012" t="s">
        <v>1585</v>
      </c>
      <c r="B1012" t="b">
        <v>0</v>
      </c>
    </row>
    <row r="1013" spans="1:2" x14ac:dyDescent="0.2">
      <c r="A1013" t="s">
        <v>1586</v>
      </c>
      <c r="B1013" t="b">
        <v>0</v>
      </c>
    </row>
    <row r="1014" spans="1:2" x14ac:dyDescent="0.2">
      <c r="A1014" t="s">
        <v>1587</v>
      </c>
      <c r="B1014" t="b">
        <v>0</v>
      </c>
    </row>
    <row r="1015" spans="1:2" x14ac:dyDescent="0.2">
      <c r="A1015" t="s">
        <v>1588</v>
      </c>
      <c r="B1015" t="b">
        <v>0</v>
      </c>
    </row>
    <row r="1016" spans="1:2" x14ac:dyDescent="0.2">
      <c r="A1016" t="s">
        <v>1589</v>
      </c>
      <c r="B1016" t="b">
        <v>0</v>
      </c>
    </row>
    <row r="1017" spans="1:2" x14ac:dyDescent="0.2">
      <c r="A1017" t="s">
        <v>1590</v>
      </c>
      <c r="B1017" t="b">
        <v>0</v>
      </c>
    </row>
    <row r="1018" spans="1:2" x14ac:dyDescent="0.2">
      <c r="A1018" t="s">
        <v>1591</v>
      </c>
      <c r="B1018" t="b">
        <v>0</v>
      </c>
    </row>
    <row r="1019" spans="1:2" x14ac:dyDescent="0.2">
      <c r="A1019" t="s">
        <v>1592</v>
      </c>
      <c r="B1019" t="b">
        <v>0</v>
      </c>
    </row>
    <row r="1020" spans="1:2" x14ac:dyDescent="0.2">
      <c r="A1020" t="s">
        <v>1593</v>
      </c>
      <c r="B1020" t="b">
        <v>0</v>
      </c>
    </row>
    <row r="1021" spans="1:2" x14ac:dyDescent="0.2">
      <c r="A1021" t="s">
        <v>1594</v>
      </c>
      <c r="B1021" t="b">
        <v>0</v>
      </c>
    </row>
    <row r="1022" spans="1:2" x14ac:dyDescent="0.2">
      <c r="A1022" t="s">
        <v>1595</v>
      </c>
      <c r="B1022" t="b">
        <v>0</v>
      </c>
    </row>
    <row r="1023" spans="1:2" x14ac:dyDescent="0.2">
      <c r="A1023" t="s">
        <v>1596</v>
      </c>
      <c r="B1023" t="b">
        <v>0</v>
      </c>
    </row>
    <row r="1024" spans="1:2" x14ac:dyDescent="0.2">
      <c r="A1024" t="s">
        <v>1597</v>
      </c>
      <c r="B1024" t="b">
        <v>0</v>
      </c>
    </row>
    <row r="1025" spans="1:2" x14ac:dyDescent="0.2">
      <c r="A1025" t="s">
        <v>1598</v>
      </c>
      <c r="B1025" t="b">
        <v>0</v>
      </c>
    </row>
    <row r="1026" spans="1:2" x14ac:dyDescent="0.2">
      <c r="A1026" t="s">
        <v>1599</v>
      </c>
      <c r="B1026" t="b">
        <v>0</v>
      </c>
    </row>
    <row r="1027" spans="1:2" x14ac:dyDescent="0.2">
      <c r="A1027" t="s">
        <v>1600</v>
      </c>
      <c r="B1027" t="b">
        <v>0</v>
      </c>
    </row>
    <row r="1028" spans="1:2" x14ac:dyDescent="0.2">
      <c r="A1028" t="s">
        <v>1601</v>
      </c>
      <c r="B1028" t="b">
        <v>0</v>
      </c>
    </row>
    <row r="1029" spans="1:2" x14ac:dyDescent="0.2">
      <c r="A1029" t="s">
        <v>1602</v>
      </c>
      <c r="B1029" t="b">
        <v>0</v>
      </c>
    </row>
    <row r="1030" spans="1:2" x14ac:dyDescent="0.2">
      <c r="A1030" t="s">
        <v>1603</v>
      </c>
      <c r="B1030" t="b">
        <v>0</v>
      </c>
    </row>
    <row r="1031" spans="1:2" x14ac:dyDescent="0.2">
      <c r="A1031" t="s">
        <v>1604</v>
      </c>
      <c r="B1031" t="b">
        <v>0</v>
      </c>
    </row>
    <row r="1032" spans="1:2" x14ac:dyDescent="0.2">
      <c r="A1032" t="s">
        <v>1605</v>
      </c>
      <c r="B1032" t="b">
        <v>0</v>
      </c>
    </row>
    <row r="1033" spans="1:2" x14ac:dyDescent="0.2">
      <c r="A1033" t="s">
        <v>1606</v>
      </c>
      <c r="B1033" t="b">
        <v>0</v>
      </c>
    </row>
    <row r="1034" spans="1:2" x14ac:dyDescent="0.2">
      <c r="A1034" t="s">
        <v>1607</v>
      </c>
      <c r="B1034" t="b">
        <v>0</v>
      </c>
    </row>
    <row r="1035" spans="1:2" x14ac:dyDescent="0.2">
      <c r="A1035" t="s">
        <v>1608</v>
      </c>
      <c r="B1035" t="b">
        <v>0</v>
      </c>
    </row>
    <row r="1036" spans="1:2" x14ac:dyDescent="0.2">
      <c r="A1036" t="s">
        <v>1609</v>
      </c>
      <c r="B1036" t="b">
        <v>0</v>
      </c>
    </row>
    <row r="1037" spans="1:2" x14ac:dyDescent="0.2">
      <c r="A1037" t="s">
        <v>1610</v>
      </c>
      <c r="B1037" t="b">
        <v>0</v>
      </c>
    </row>
    <row r="1038" spans="1:2" x14ac:dyDescent="0.2">
      <c r="A1038" t="s">
        <v>1611</v>
      </c>
      <c r="B1038" t="b">
        <v>0</v>
      </c>
    </row>
    <row r="1039" spans="1:2" x14ac:dyDescent="0.2">
      <c r="A1039" t="s">
        <v>1612</v>
      </c>
      <c r="B1039" t="b">
        <v>0</v>
      </c>
    </row>
    <row r="1040" spans="1:2" x14ac:dyDescent="0.2">
      <c r="A1040" t="s">
        <v>4770</v>
      </c>
      <c r="B1040" t="b">
        <v>0</v>
      </c>
    </row>
    <row r="1041" spans="1:2" x14ac:dyDescent="0.2">
      <c r="A1041" t="s">
        <v>1613</v>
      </c>
      <c r="B1041" t="b">
        <v>0</v>
      </c>
    </row>
    <row r="1042" spans="1:2" x14ac:dyDescent="0.2">
      <c r="A1042" t="s">
        <v>1614</v>
      </c>
      <c r="B1042" t="b">
        <v>0</v>
      </c>
    </row>
    <row r="1043" spans="1:2" x14ac:dyDescent="0.2">
      <c r="A1043" t="s">
        <v>1615</v>
      </c>
      <c r="B1043">
        <v>0</v>
      </c>
    </row>
    <row r="1044" spans="1:2" x14ac:dyDescent="0.2">
      <c r="A1044" t="s">
        <v>1616</v>
      </c>
      <c r="B1044">
        <v>1</v>
      </c>
    </row>
    <row r="1045" spans="1:2" x14ac:dyDescent="0.2">
      <c r="A1045" t="s">
        <v>1617</v>
      </c>
      <c r="B1045">
        <v>0</v>
      </c>
    </row>
    <row r="1046" spans="1:2" x14ac:dyDescent="0.2">
      <c r="A1046" t="s">
        <v>1618</v>
      </c>
      <c r="B1046">
        <v>1</v>
      </c>
    </row>
    <row r="1047" spans="1:2" x14ac:dyDescent="0.2">
      <c r="A1047" t="s">
        <v>1619</v>
      </c>
      <c r="B1047">
        <v>0</v>
      </c>
    </row>
    <row r="1048" spans="1:2" x14ac:dyDescent="0.2">
      <c r="A1048" t="s">
        <v>1620</v>
      </c>
      <c r="B1048">
        <v>1</v>
      </c>
    </row>
    <row r="1049" spans="1:2" x14ac:dyDescent="0.2">
      <c r="A1049" t="s">
        <v>1621</v>
      </c>
      <c r="B1049">
        <v>0</v>
      </c>
    </row>
    <row r="1050" spans="1:2" x14ac:dyDescent="0.2">
      <c r="A1050" t="s">
        <v>1622</v>
      </c>
      <c r="B1050">
        <v>1</v>
      </c>
    </row>
    <row r="1051" spans="1:2" x14ac:dyDescent="0.2">
      <c r="A1051" t="s">
        <v>1623</v>
      </c>
      <c r="B1051">
        <v>0</v>
      </c>
    </row>
    <row r="1052" spans="1:2" x14ac:dyDescent="0.2">
      <c r="A1052" t="s">
        <v>1624</v>
      </c>
      <c r="B1052">
        <v>0</v>
      </c>
    </row>
    <row r="1053" spans="1:2" x14ac:dyDescent="0.2">
      <c r="A1053" t="s">
        <v>1625</v>
      </c>
      <c r="B1053">
        <v>0</v>
      </c>
    </row>
    <row r="1054" spans="1:2" x14ac:dyDescent="0.2">
      <c r="A1054" t="s">
        <v>1626</v>
      </c>
      <c r="B1054">
        <v>0</v>
      </c>
    </row>
    <row r="1055" spans="1:2" x14ac:dyDescent="0.2">
      <c r="A1055" t="s">
        <v>1627</v>
      </c>
      <c r="B1055">
        <v>1</v>
      </c>
    </row>
    <row r="1056" spans="1:2" x14ac:dyDescent="0.2">
      <c r="A1056" t="s">
        <v>1628</v>
      </c>
      <c r="B1056">
        <v>1</v>
      </c>
    </row>
    <row r="1057" spans="1:2" x14ac:dyDescent="0.2">
      <c r="A1057" t="s">
        <v>1629</v>
      </c>
      <c r="B1057">
        <v>1</v>
      </c>
    </row>
    <row r="1058" spans="1:2" x14ac:dyDescent="0.2">
      <c r="A1058" t="s">
        <v>1630</v>
      </c>
      <c r="B1058">
        <v>1</v>
      </c>
    </row>
    <row r="1059" spans="1:2" x14ac:dyDescent="0.2">
      <c r="A1059" t="s">
        <v>1631</v>
      </c>
      <c r="B1059">
        <v>1</v>
      </c>
    </row>
    <row r="1060" spans="1:2" x14ac:dyDescent="0.2">
      <c r="A1060" t="s">
        <v>1632</v>
      </c>
      <c r="B1060">
        <v>1</v>
      </c>
    </row>
    <row r="1061" spans="1:2" x14ac:dyDescent="0.2">
      <c r="A1061" t="s">
        <v>1633</v>
      </c>
      <c r="B1061">
        <v>1</v>
      </c>
    </row>
    <row r="1062" spans="1:2" x14ac:dyDescent="0.2">
      <c r="A1062" t="s">
        <v>1634</v>
      </c>
      <c r="B1062">
        <v>1</v>
      </c>
    </row>
    <row r="1063" spans="1:2" x14ac:dyDescent="0.2">
      <c r="A1063" t="s">
        <v>1635</v>
      </c>
      <c r="B1063">
        <v>1</v>
      </c>
    </row>
    <row r="1064" spans="1:2" x14ac:dyDescent="0.2">
      <c r="A1064" t="s">
        <v>1636</v>
      </c>
      <c r="B1064">
        <v>1</v>
      </c>
    </row>
    <row r="1065" spans="1:2" x14ac:dyDescent="0.2">
      <c r="A1065" t="s">
        <v>1637</v>
      </c>
      <c r="B1065">
        <v>0</v>
      </c>
    </row>
    <row r="1066" spans="1:2" x14ac:dyDescent="0.2">
      <c r="A1066" t="s">
        <v>1638</v>
      </c>
      <c r="B1066">
        <v>50</v>
      </c>
    </row>
    <row r="1067" spans="1:2" x14ac:dyDescent="0.2">
      <c r="A1067" t="s">
        <v>1639</v>
      </c>
      <c r="B1067" t="s">
        <v>3478</v>
      </c>
    </row>
    <row r="1068" spans="1:2" x14ac:dyDescent="0.2">
      <c r="A1068" t="s">
        <v>1524</v>
      </c>
      <c r="B1068">
        <v>50</v>
      </c>
    </row>
    <row r="1069" spans="1:2" x14ac:dyDescent="0.2">
      <c r="A1069" t="s">
        <v>3885</v>
      </c>
      <c r="B1069">
        <v>0</v>
      </c>
    </row>
    <row r="1070" spans="1:2" x14ac:dyDescent="0.2">
      <c r="A1070" t="s">
        <v>4293</v>
      </c>
      <c r="B1070">
        <v>1</v>
      </c>
    </row>
    <row r="1071" spans="1:2" x14ac:dyDescent="0.2">
      <c r="A1071" t="s">
        <v>4294</v>
      </c>
      <c r="B1071">
        <v>1</v>
      </c>
    </row>
    <row r="1072" spans="1:2" x14ac:dyDescent="0.2">
      <c r="A1072" t="s">
        <v>4295</v>
      </c>
      <c r="B1072">
        <v>1</v>
      </c>
    </row>
    <row r="1073" spans="1:2" x14ac:dyDescent="0.2">
      <c r="A1073" t="s">
        <v>4296</v>
      </c>
      <c r="B1073">
        <v>1</v>
      </c>
    </row>
    <row r="1074" spans="1:2" x14ac:dyDescent="0.2">
      <c r="A1074" t="s">
        <v>4297</v>
      </c>
      <c r="B1074">
        <v>1</v>
      </c>
    </row>
    <row r="1075" spans="1:2" x14ac:dyDescent="0.2">
      <c r="A1075" t="s">
        <v>4298</v>
      </c>
      <c r="B1075">
        <v>1</v>
      </c>
    </row>
    <row r="1076" spans="1:2" x14ac:dyDescent="0.2">
      <c r="A1076" t="s">
        <v>4299</v>
      </c>
      <c r="B1076">
        <v>1</v>
      </c>
    </row>
    <row r="1077" spans="1:2" x14ac:dyDescent="0.2">
      <c r="A1077" t="s">
        <v>4300</v>
      </c>
      <c r="B1077">
        <v>1</v>
      </c>
    </row>
    <row r="1078" spans="1:2" x14ac:dyDescent="0.2">
      <c r="A1078" t="s">
        <v>4301</v>
      </c>
      <c r="B1078">
        <v>1</v>
      </c>
    </row>
    <row r="1079" spans="1:2" x14ac:dyDescent="0.2">
      <c r="A1079" t="s">
        <v>4302</v>
      </c>
      <c r="B1079">
        <v>1</v>
      </c>
    </row>
    <row r="1080" spans="1:2" x14ac:dyDescent="0.2">
      <c r="A1080" t="s">
        <v>4303</v>
      </c>
      <c r="B1080">
        <v>0</v>
      </c>
    </row>
    <row r="1081" spans="1:2" x14ac:dyDescent="0.2">
      <c r="A1081" t="s">
        <v>4304</v>
      </c>
      <c r="B1081">
        <v>0</v>
      </c>
    </row>
    <row r="1082" spans="1:2" x14ac:dyDescent="0.2">
      <c r="A1082" t="s">
        <v>4305</v>
      </c>
      <c r="B1082">
        <v>0</v>
      </c>
    </row>
    <row r="1083" spans="1:2" x14ac:dyDescent="0.2">
      <c r="A1083" t="s">
        <v>4306</v>
      </c>
      <c r="B1083">
        <v>0</v>
      </c>
    </row>
    <row r="1084" spans="1:2" x14ac:dyDescent="0.2">
      <c r="A1084" t="s">
        <v>4307</v>
      </c>
      <c r="B1084">
        <v>0</v>
      </c>
    </row>
    <row r="1085" spans="1:2" x14ac:dyDescent="0.2">
      <c r="A1085" t="s">
        <v>4308</v>
      </c>
      <c r="B1085">
        <v>0</v>
      </c>
    </row>
    <row r="1086" spans="1:2" x14ac:dyDescent="0.2">
      <c r="A1086" t="s">
        <v>4309</v>
      </c>
      <c r="B1086">
        <v>0</v>
      </c>
    </row>
    <row r="1087" spans="1:2" x14ac:dyDescent="0.2">
      <c r="A1087" t="s">
        <v>4310</v>
      </c>
      <c r="B1087">
        <v>0</v>
      </c>
    </row>
    <row r="1088" spans="1:2" x14ac:dyDescent="0.2">
      <c r="A1088" t="s">
        <v>4311</v>
      </c>
      <c r="B1088">
        <v>0</v>
      </c>
    </row>
    <row r="1089" spans="1:2" x14ac:dyDescent="0.2">
      <c r="A1089" t="s">
        <v>4312</v>
      </c>
      <c r="B1089">
        <v>0</v>
      </c>
    </row>
    <row r="1090" spans="1:2" x14ac:dyDescent="0.2">
      <c r="A1090" t="s">
        <v>3886</v>
      </c>
      <c r="B1090" t="s">
        <v>3478</v>
      </c>
    </row>
    <row r="1091" spans="1:2" x14ac:dyDescent="0.2">
      <c r="A1091" t="s">
        <v>3887</v>
      </c>
      <c r="B1091" t="s">
        <v>3478</v>
      </c>
    </row>
    <row r="1092" spans="1:2" x14ac:dyDescent="0.2">
      <c r="A1092" t="s">
        <v>4313</v>
      </c>
      <c r="B1092">
        <v>0</v>
      </c>
    </row>
    <row r="1093" spans="1:2" x14ac:dyDescent="0.2">
      <c r="A1093" t="s">
        <v>4314</v>
      </c>
      <c r="B1093">
        <v>0</v>
      </c>
    </row>
    <row r="1094" spans="1:2" x14ac:dyDescent="0.2">
      <c r="A1094" t="s">
        <v>4315</v>
      </c>
      <c r="B1094">
        <v>0</v>
      </c>
    </row>
    <row r="1095" spans="1:2" x14ac:dyDescent="0.2">
      <c r="A1095" t="s">
        <v>4316</v>
      </c>
      <c r="B1095">
        <v>0</v>
      </c>
    </row>
    <row r="1096" spans="1:2" x14ac:dyDescent="0.2">
      <c r="A1096" t="s">
        <v>4317</v>
      </c>
      <c r="B1096">
        <v>0</v>
      </c>
    </row>
    <row r="1097" spans="1:2" x14ac:dyDescent="0.2">
      <c r="A1097" t="s">
        <v>4318</v>
      </c>
      <c r="B1097">
        <v>0</v>
      </c>
    </row>
    <row r="1098" spans="1:2" x14ac:dyDescent="0.2">
      <c r="A1098" t="s">
        <v>4319</v>
      </c>
      <c r="B1098">
        <v>0</v>
      </c>
    </row>
    <row r="1099" spans="1:2" x14ac:dyDescent="0.2">
      <c r="A1099" t="s">
        <v>4320</v>
      </c>
      <c r="B1099">
        <v>0</v>
      </c>
    </row>
    <row r="1100" spans="1:2" x14ac:dyDescent="0.2">
      <c r="A1100" t="s">
        <v>4321</v>
      </c>
      <c r="B1100">
        <v>0</v>
      </c>
    </row>
    <row r="1101" spans="1:2" x14ac:dyDescent="0.2">
      <c r="A1101" t="s">
        <v>4322</v>
      </c>
      <c r="B1101">
        <v>0</v>
      </c>
    </row>
    <row r="1102" spans="1:2" x14ac:dyDescent="0.2">
      <c r="A1102" t="s">
        <v>3888</v>
      </c>
      <c r="B1102">
        <v>1</v>
      </c>
    </row>
    <row r="1103" spans="1:2" x14ac:dyDescent="0.2">
      <c r="A1103" t="s">
        <v>3889</v>
      </c>
      <c r="B1103">
        <v>1</v>
      </c>
    </row>
    <row r="1104" spans="1:2" x14ac:dyDescent="0.2">
      <c r="A1104" t="s">
        <v>3890</v>
      </c>
      <c r="B1104">
        <v>1</v>
      </c>
    </row>
    <row r="1105" spans="1:2" x14ac:dyDescent="0.2">
      <c r="A1105" t="s">
        <v>3891</v>
      </c>
      <c r="B1105">
        <v>1</v>
      </c>
    </row>
    <row r="1106" spans="1:2" x14ac:dyDescent="0.2">
      <c r="A1106" t="s">
        <v>3892</v>
      </c>
      <c r="B1106">
        <v>1</v>
      </c>
    </row>
    <row r="1107" spans="1:2" x14ac:dyDescent="0.2">
      <c r="A1107" t="s">
        <v>3893</v>
      </c>
      <c r="B1107">
        <v>1</v>
      </c>
    </row>
    <row r="1108" spans="1:2" x14ac:dyDescent="0.2">
      <c r="A1108" t="s">
        <v>3894</v>
      </c>
      <c r="B1108">
        <v>1</v>
      </c>
    </row>
    <row r="1109" spans="1:2" x14ac:dyDescent="0.2">
      <c r="A1109" t="s">
        <v>3895</v>
      </c>
      <c r="B1109">
        <v>1</v>
      </c>
    </row>
    <row r="1110" spans="1:2" x14ac:dyDescent="0.2">
      <c r="A1110" t="s">
        <v>3896</v>
      </c>
      <c r="B1110">
        <v>1</v>
      </c>
    </row>
    <row r="1111" spans="1:2" x14ac:dyDescent="0.2">
      <c r="A1111" t="s">
        <v>3897</v>
      </c>
      <c r="B1111">
        <v>1</v>
      </c>
    </row>
    <row r="1112" spans="1:2" x14ac:dyDescent="0.2">
      <c r="A1112" t="s">
        <v>3898</v>
      </c>
      <c r="B1112">
        <v>1</v>
      </c>
    </row>
    <row r="1113" spans="1:2" x14ac:dyDescent="0.2">
      <c r="A1113" t="s">
        <v>3899</v>
      </c>
      <c r="B1113">
        <v>1</v>
      </c>
    </row>
    <row r="1114" spans="1:2" x14ac:dyDescent="0.2">
      <c r="A1114" t="s">
        <v>4323</v>
      </c>
      <c r="B1114">
        <v>1</v>
      </c>
    </row>
    <row r="1115" spans="1:2" x14ac:dyDescent="0.2">
      <c r="A1115" t="s">
        <v>3900</v>
      </c>
      <c r="B1115">
        <v>0</v>
      </c>
    </row>
    <row r="1116" spans="1:2" x14ac:dyDescent="0.2">
      <c r="A1116" t="s">
        <v>3901</v>
      </c>
      <c r="B1116">
        <v>0</v>
      </c>
    </row>
    <row r="1117" spans="1:2" x14ac:dyDescent="0.2">
      <c r="A1117" t="s">
        <v>3902</v>
      </c>
      <c r="B1117">
        <v>0</v>
      </c>
    </row>
    <row r="1118" spans="1:2" x14ac:dyDescent="0.2">
      <c r="A1118" t="s">
        <v>3903</v>
      </c>
      <c r="B1118">
        <v>0</v>
      </c>
    </row>
    <row r="1119" spans="1:2" x14ac:dyDescent="0.2">
      <c r="A1119" t="s">
        <v>3904</v>
      </c>
      <c r="B1119">
        <v>0</v>
      </c>
    </row>
    <row r="1120" spans="1:2" x14ac:dyDescent="0.2">
      <c r="A1120" t="s">
        <v>3905</v>
      </c>
      <c r="B1120">
        <v>0</v>
      </c>
    </row>
    <row r="1121" spans="1:2" x14ac:dyDescent="0.2">
      <c r="A1121" t="s">
        <v>3906</v>
      </c>
      <c r="B1121">
        <v>0</v>
      </c>
    </row>
    <row r="1122" spans="1:2" x14ac:dyDescent="0.2">
      <c r="A1122" t="s">
        <v>3907</v>
      </c>
      <c r="B1122">
        <v>0</v>
      </c>
    </row>
    <row r="1123" spans="1:2" x14ac:dyDescent="0.2">
      <c r="A1123" t="s">
        <v>3908</v>
      </c>
      <c r="B1123">
        <v>0</v>
      </c>
    </row>
    <row r="1124" spans="1:2" x14ac:dyDescent="0.2">
      <c r="A1124" t="s">
        <v>3909</v>
      </c>
      <c r="B1124">
        <v>0</v>
      </c>
    </row>
    <row r="1125" spans="1:2" x14ac:dyDescent="0.2">
      <c r="A1125" t="s">
        <v>3910</v>
      </c>
      <c r="B1125">
        <v>0</v>
      </c>
    </row>
    <row r="1126" spans="1:2" x14ac:dyDescent="0.2">
      <c r="A1126" t="s">
        <v>3911</v>
      </c>
      <c r="B1126">
        <v>0</v>
      </c>
    </row>
    <row r="1127" spans="1:2" x14ac:dyDescent="0.2">
      <c r="A1127" t="s">
        <v>4324</v>
      </c>
      <c r="B1127">
        <v>0</v>
      </c>
    </row>
    <row r="1128" spans="1:2" x14ac:dyDescent="0.2">
      <c r="A1128" t="s">
        <v>3912</v>
      </c>
      <c r="B1128" t="b">
        <v>0</v>
      </c>
    </row>
    <row r="1129" spans="1:2" x14ac:dyDescent="0.2">
      <c r="A1129" t="s">
        <v>3913</v>
      </c>
      <c r="B1129" t="b">
        <v>0</v>
      </c>
    </row>
    <row r="1130" spans="1:2" x14ac:dyDescent="0.2">
      <c r="A1130" t="s">
        <v>3914</v>
      </c>
      <c r="B1130" t="b">
        <v>0</v>
      </c>
    </row>
    <row r="1131" spans="1:2" x14ac:dyDescent="0.2">
      <c r="A1131" t="s">
        <v>3915</v>
      </c>
      <c r="B1131" t="b">
        <v>0</v>
      </c>
    </row>
    <row r="1132" spans="1:2" x14ac:dyDescent="0.2">
      <c r="A1132" t="s">
        <v>3916</v>
      </c>
      <c r="B1132" t="b">
        <v>0</v>
      </c>
    </row>
    <row r="1133" spans="1:2" x14ac:dyDescent="0.2">
      <c r="A1133" t="s">
        <v>3917</v>
      </c>
      <c r="B1133" t="b">
        <v>0</v>
      </c>
    </row>
    <row r="1134" spans="1:2" x14ac:dyDescent="0.2">
      <c r="A1134" t="s">
        <v>3918</v>
      </c>
      <c r="B1134" t="b">
        <v>0</v>
      </c>
    </row>
    <row r="1135" spans="1:2" x14ac:dyDescent="0.2">
      <c r="A1135" t="s">
        <v>3919</v>
      </c>
      <c r="B1135" t="b">
        <v>0</v>
      </c>
    </row>
    <row r="1136" spans="1:2" x14ac:dyDescent="0.2">
      <c r="A1136" t="s">
        <v>3920</v>
      </c>
      <c r="B1136" t="b">
        <v>0</v>
      </c>
    </row>
    <row r="1137" spans="1:2" x14ac:dyDescent="0.2">
      <c r="A1137" t="s">
        <v>3921</v>
      </c>
      <c r="B1137" t="b">
        <v>0</v>
      </c>
    </row>
    <row r="1138" spans="1:2" x14ac:dyDescent="0.2">
      <c r="A1138" t="s">
        <v>3922</v>
      </c>
      <c r="B1138" t="b">
        <v>0</v>
      </c>
    </row>
    <row r="1139" spans="1:2" x14ac:dyDescent="0.2">
      <c r="A1139" t="s">
        <v>3923</v>
      </c>
      <c r="B1139" t="b">
        <v>0</v>
      </c>
    </row>
    <row r="1140" spans="1:2" x14ac:dyDescent="0.2">
      <c r="A1140" t="s">
        <v>3924</v>
      </c>
      <c r="B1140" t="b">
        <v>0</v>
      </c>
    </row>
    <row r="1141" spans="1:2" x14ac:dyDescent="0.2">
      <c r="A1141" t="s">
        <v>3925</v>
      </c>
      <c r="B1141" t="b">
        <v>0</v>
      </c>
    </row>
    <row r="1142" spans="1:2" x14ac:dyDescent="0.2">
      <c r="A1142" t="s">
        <v>4467</v>
      </c>
      <c r="B1142">
        <v>2</v>
      </c>
    </row>
    <row r="1143" spans="1:2" x14ac:dyDescent="0.2">
      <c r="A1143" t="s">
        <v>3926</v>
      </c>
      <c r="B1143">
        <v>0</v>
      </c>
    </row>
    <row r="1144" spans="1:2" x14ac:dyDescent="0.2">
      <c r="A1144" t="s">
        <v>3927</v>
      </c>
      <c r="B1144">
        <v>0</v>
      </c>
    </row>
    <row r="1145" spans="1:2" x14ac:dyDescent="0.2">
      <c r="A1145" t="s">
        <v>3928</v>
      </c>
      <c r="B1145">
        <v>0</v>
      </c>
    </row>
    <row r="1146" spans="1:2" x14ac:dyDescent="0.2">
      <c r="A1146" t="s">
        <v>3929</v>
      </c>
      <c r="B1146">
        <v>0</v>
      </c>
    </row>
    <row r="1147" spans="1:2" x14ac:dyDescent="0.2">
      <c r="A1147" t="s">
        <v>3930</v>
      </c>
      <c r="B1147">
        <v>1</v>
      </c>
    </row>
    <row r="1148" spans="1:2" x14ac:dyDescent="0.2">
      <c r="A1148" t="s">
        <v>3931</v>
      </c>
      <c r="B1148">
        <v>1</v>
      </c>
    </row>
    <row r="1149" spans="1:2" x14ac:dyDescent="0.2">
      <c r="A1149" t="s">
        <v>3932</v>
      </c>
      <c r="B1149">
        <v>1</v>
      </c>
    </row>
    <row r="1150" spans="1:2" x14ac:dyDescent="0.2">
      <c r="A1150" t="s">
        <v>3933</v>
      </c>
      <c r="B1150">
        <v>1</v>
      </c>
    </row>
    <row r="1151" spans="1:2" x14ac:dyDescent="0.2">
      <c r="A1151" t="s">
        <v>3934</v>
      </c>
      <c r="B1151">
        <v>1</v>
      </c>
    </row>
    <row r="1152" spans="1:2" x14ac:dyDescent="0.2">
      <c r="A1152" t="s">
        <v>3935</v>
      </c>
      <c r="B1152">
        <v>1</v>
      </c>
    </row>
    <row r="1153" spans="1:2" x14ac:dyDescent="0.2">
      <c r="A1153" t="s">
        <v>3936</v>
      </c>
      <c r="B1153">
        <v>1</v>
      </c>
    </row>
    <row r="1154" spans="1:2" x14ac:dyDescent="0.2">
      <c r="A1154" t="s">
        <v>3937</v>
      </c>
      <c r="B1154">
        <v>1</v>
      </c>
    </row>
    <row r="1155" spans="1:2" x14ac:dyDescent="0.2">
      <c r="A1155" t="s">
        <v>3938</v>
      </c>
      <c r="B1155">
        <v>1</v>
      </c>
    </row>
    <row r="1156" spans="1:2" x14ac:dyDescent="0.2">
      <c r="A1156" t="s">
        <v>3939</v>
      </c>
      <c r="B1156">
        <v>1</v>
      </c>
    </row>
    <row r="1157" spans="1:2" x14ac:dyDescent="0.2">
      <c r="A1157" t="s">
        <v>3940</v>
      </c>
      <c r="B1157">
        <v>1</v>
      </c>
    </row>
    <row r="1158" spans="1:2" x14ac:dyDescent="0.2">
      <c r="A1158" t="s">
        <v>3941</v>
      </c>
      <c r="B1158">
        <v>1</v>
      </c>
    </row>
    <row r="1159" spans="1:2" x14ac:dyDescent="0.2">
      <c r="A1159" t="s">
        <v>3942</v>
      </c>
      <c r="B1159">
        <v>1</v>
      </c>
    </row>
    <row r="1160" spans="1:2" x14ac:dyDescent="0.2">
      <c r="A1160" t="s">
        <v>3943</v>
      </c>
      <c r="B1160">
        <v>1</v>
      </c>
    </row>
    <row r="1161" spans="1:2" x14ac:dyDescent="0.2">
      <c r="A1161" t="s">
        <v>3944</v>
      </c>
      <c r="B1161">
        <v>1</v>
      </c>
    </row>
    <row r="1162" spans="1:2" x14ac:dyDescent="0.2">
      <c r="A1162" t="s">
        <v>3945</v>
      </c>
      <c r="B1162">
        <v>1</v>
      </c>
    </row>
    <row r="1163" spans="1:2" x14ac:dyDescent="0.2">
      <c r="A1163" t="s">
        <v>3946</v>
      </c>
      <c r="B1163">
        <v>1</v>
      </c>
    </row>
    <row r="1164" spans="1:2" x14ac:dyDescent="0.2">
      <c r="A1164" t="s">
        <v>3947</v>
      </c>
      <c r="B1164">
        <v>1</v>
      </c>
    </row>
    <row r="1165" spans="1:2" x14ac:dyDescent="0.2">
      <c r="A1165" t="s">
        <v>3948</v>
      </c>
      <c r="B1165">
        <v>5000</v>
      </c>
    </row>
    <row r="1166" spans="1:2" x14ac:dyDescent="0.2">
      <c r="A1166" t="s">
        <v>3949</v>
      </c>
      <c r="B1166">
        <v>1</v>
      </c>
    </row>
    <row r="1167" spans="1:2" x14ac:dyDescent="0.2">
      <c r="A1167" t="s">
        <v>3950</v>
      </c>
      <c r="B1167">
        <v>2</v>
      </c>
    </row>
    <row r="1168" spans="1:2" x14ac:dyDescent="0.2">
      <c r="A1168" t="s">
        <v>3951</v>
      </c>
      <c r="B1168">
        <v>2</v>
      </c>
    </row>
    <row r="1169" spans="1:2" x14ac:dyDescent="0.2">
      <c r="A1169" t="s">
        <v>3952</v>
      </c>
      <c r="B1169">
        <v>0</v>
      </c>
    </row>
    <row r="1170" spans="1:2" x14ac:dyDescent="0.2">
      <c r="A1170" t="s">
        <v>3953</v>
      </c>
      <c r="B1170">
        <v>5000</v>
      </c>
    </row>
    <row r="1171" spans="1:2" x14ac:dyDescent="0.2">
      <c r="A1171" t="s">
        <v>3954</v>
      </c>
      <c r="B1171">
        <v>1</v>
      </c>
    </row>
    <row r="1172" spans="1:2" x14ac:dyDescent="0.2">
      <c r="A1172" t="s">
        <v>3955</v>
      </c>
      <c r="B1172">
        <v>5000</v>
      </c>
    </row>
    <row r="1173" spans="1:2" x14ac:dyDescent="0.2">
      <c r="A1173" t="s">
        <v>3956</v>
      </c>
      <c r="B1173">
        <v>5000</v>
      </c>
    </row>
    <row r="1174" spans="1:2" x14ac:dyDescent="0.2">
      <c r="A1174" t="s">
        <v>4693</v>
      </c>
      <c r="B1174">
        <v>5000</v>
      </c>
    </row>
    <row r="1175" spans="1:2" x14ac:dyDescent="0.2">
      <c r="A1175" t="s">
        <v>3958</v>
      </c>
      <c r="B1175">
        <v>5000</v>
      </c>
    </row>
    <row r="1176" spans="1:2" x14ac:dyDescent="0.2">
      <c r="A1176" t="s">
        <v>3959</v>
      </c>
      <c r="B1176" t="b">
        <v>0</v>
      </c>
    </row>
    <row r="1177" spans="1:2" x14ac:dyDescent="0.2">
      <c r="A1177" t="s">
        <v>3960</v>
      </c>
      <c r="B1177">
        <v>5000</v>
      </c>
    </row>
    <row r="1178" spans="1:2" x14ac:dyDescent="0.2">
      <c r="A1178" t="s">
        <v>4694</v>
      </c>
      <c r="B1178">
        <v>5000</v>
      </c>
    </row>
    <row r="1179" spans="1:2" x14ac:dyDescent="0.2">
      <c r="A1179" t="s">
        <v>3962</v>
      </c>
      <c r="B1179">
        <v>5000</v>
      </c>
    </row>
    <row r="1180" spans="1:2" x14ac:dyDescent="0.2">
      <c r="A1180" t="s">
        <v>2180</v>
      </c>
      <c r="B1180" t="b">
        <v>0</v>
      </c>
    </row>
    <row r="1181" spans="1:2" x14ac:dyDescent="0.2">
      <c r="A1181" t="s">
        <v>2181</v>
      </c>
      <c r="B1181" t="b">
        <v>0</v>
      </c>
    </row>
    <row r="1182" spans="1:2" x14ac:dyDescent="0.2">
      <c r="A1182" t="s">
        <v>2182</v>
      </c>
      <c r="B1182" t="b">
        <v>0</v>
      </c>
    </row>
    <row r="1183" spans="1:2" x14ac:dyDescent="0.2">
      <c r="A1183" t="s">
        <v>2183</v>
      </c>
      <c r="B1183" t="b">
        <v>0</v>
      </c>
    </row>
    <row r="1184" spans="1:2" x14ac:dyDescent="0.2">
      <c r="A1184" t="s">
        <v>2184</v>
      </c>
      <c r="B1184" t="b">
        <v>0</v>
      </c>
    </row>
    <row r="1185" spans="1:2" x14ac:dyDescent="0.2">
      <c r="A1185" t="s">
        <v>2185</v>
      </c>
      <c r="B1185" t="b">
        <v>0</v>
      </c>
    </row>
    <row r="1186" spans="1:2" x14ac:dyDescent="0.2">
      <c r="A1186" t="s">
        <v>2186</v>
      </c>
      <c r="B1186" t="b">
        <v>0</v>
      </c>
    </row>
    <row r="1187" spans="1:2" x14ac:dyDescent="0.2">
      <c r="A1187" t="s">
        <v>2187</v>
      </c>
      <c r="B1187" t="b">
        <v>0</v>
      </c>
    </row>
    <row r="1188" spans="1:2" x14ac:dyDescent="0.2">
      <c r="A1188" t="s">
        <v>2188</v>
      </c>
      <c r="B1188" t="b">
        <v>0</v>
      </c>
    </row>
    <row r="1189" spans="1:2" x14ac:dyDescent="0.2">
      <c r="A1189" t="s">
        <v>2189</v>
      </c>
      <c r="B1189" t="b">
        <v>0</v>
      </c>
    </row>
    <row r="1190" spans="1:2" x14ac:dyDescent="0.2">
      <c r="A1190" t="s">
        <v>2190</v>
      </c>
      <c r="B1190" t="b">
        <v>0</v>
      </c>
    </row>
    <row r="1191" spans="1:2" x14ac:dyDescent="0.2">
      <c r="A1191" t="s">
        <v>2191</v>
      </c>
      <c r="B1191" t="b">
        <v>0</v>
      </c>
    </row>
    <row r="1192" spans="1:2" x14ac:dyDescent="0.2">
      <c r="A1192" t="s">
        <v>2192</v>
      </c>
      <c r="B1192" t="b">
        <v>0</v>
      </c>
    </row>
    <row r="1193" spans="1:2" x14ac:dyDescent="0.2">
      <c r="A1193" t="s">
        <v>2193</v>
      </c>
      <c r="B1193" t="b">
        <v>0</v>
      </c>
    </row>
    <row r="1194" spans="1:2" x14ac:dyDescent="0.2">
      <c r="A1194" t="s">
        <v>2194</v>
      </c>
      <c r="B1194" t="b">
        <v>0</v>
      </c>
    </row>
    <row r="1195" spans="1:2" x14ac:dyDescent="0.2">
      <c r="A1195" t="s">
        <v>2195</v>
      </c>
      <c r="B1195" t="b">
        <v>0</v>
      </c>
    </row>
    <row r="1196" spans="1:2" x14ac:dyDescent="0.2">
      <c r="A1196" t="s">
        <v>2196</v>
      </c>
      <c r="B1196" t="b">
        <v>0</v>
      </c>
    </row>
    <row r="1197" spans="1:2" x14ac:dyDescent="0.2">
      <c r="A1197" t="s">
        <v>2197</v>
      </c>
      <c r="B1197" t="b">
        <v>0</v>
      </c>
    </row>
    <row r="1198" spans="1:2" x14ac:dyDescent="0.2">
      <c r="A1198" t="s">
        <v>2198</v>
      </c>
      <c r="B1198" t="b">
        <v>0</v>
      </c>
    </row>
    <row r="1199" spans="1:2" x14ac:dyDescent="0.2">
      <c r="A1199" t="s">
        <v>2199</v>
      </c>
      <c r="B1199" t="b">
        <v>0</v>
      </c>
    </row>
    <row r="1200" spans="1:2" x14ac:dyDescent="0.2">
      <c r="A1200" t="s">
        <v>2200</v>
      </c>
      <c r="B1200" t="b">
        <v>0</v>
      </c>
    </row>
    <row r="1201" spans="1:2" x14ac:dyDescent="0.2">
      <c r="A1201" t="s">
        <v>2201</v>
      </c>
      <c r="B1201" t="b">
        <v>0</v>
      </c>
    </row>
    <row r="1202" spans="1:2" x14ac:dyDescent="0.2">
      <c r="A1202" t="s">
        <v>2202</v>
      </c>
      <c r="B1202" t="b">
        <v>0</v>
      </c>
    </row>
    <row r="1203" spans="1:2" x14ac:dyDescent="0.2">
      <c r="A1203" t="s">
        <v>2203</v>
      </c>
      <c r="B1203" t="b">
        <v>0</v>
      </c>
    </row>
    <row r="1204" spans="1:2" x14ac:dyDescent="0.2">
      <c r="A1204" t="s">
        <v>2204</v>
      </c>
      <c r="B1204" t="b">
        <v>0</v>
      </c>
    </row>
    <row r="1205" spans="1:2" x14ac:dyDescent="0.2">
      <c r="A1205" t="s">
        <v>2205</v>
      </c>
      <c r="B1205" t="b">
        <v>0</v>
      </c>
    </row>
    <row r="1206" spans="1:2" x14ac:dyDescent="0.2">
      <c r="A1206" t="s">
        <v>2206</v>
      </c>
      <c r="B1206" t="b">
        <v>0</v>
      </c>
    </row>
    <row r="1207" spans="1:2" x14ac:dyDescent="0.2">
      <c r="A1207" t="s">
        <v>2207</v>
      </c>
      <c r="B1207" t="b">
        <v>0</v>
      </c>
    </row>
    <row r="1208" spans="1:2" x14ac:dyDescent="0.2">
      <c r="A1208" t="s">
        <v>2208</v>
      </c>
      <c r="B1208" t="b">
        <v>0</v>
      </c>
    </row>
    <row r="1209" spans="1:2" x14ac:dyDescent="0.2">
      <c r="A1209" t="s">
        <v>2209</v>
      </c>
      <c r="B1209" t="b">
        <v>0</v>
      </c>
    </row>
    <row r="1210" spans="1:2" x14ac:dyDescent="0.2">
      <c r="A1210" t="s">
        <v>2210</v>
      </c>
      <c r="B1210" t="b">
        <v>0</v>
      </c>
    </row>
    <row r="1211" spans="1:2" x14ac:dyDescent="0.2">
      <c r="A1211" t="s">
        <v>2211</v>
      </c>
      <c r="B1211" t="b">
        <v>0</v>
      </c>
    </row>
    <row r="1212" spans="1:2" x14ac:dyDescent="0.2">
      <c r="A1212" t="s">
        <v>2212</v>
      </c>
      <c r="B1212" t="b">
        <v>0</v>
      </c>
    </row>
    <row r="1213" spans="1:2" x14ac:dyDescent="0.2">
      <c r="A1213" t="s">
        <v>2213</v>
      </c>
      <c r="B1213" t="b">
        <v>0</v>
      </c>
    </row>
    <row r="1214" spans="1:2" x14ac:dyDescent="0.2">
      <c r="A1214" t="s">
        <v>2214</v>
      </c>
      <c r="B1214" t="b">
        <v>0</v>
      </c>
    </row>
    <row r="1215" spans="1:2" x14ac:dyDescent="0.2">
      <c r="A1215" t="s">
        <v>2215</v>
      </c>
      <c r="B1215" t="b">
        <v>0</v>
      </c>
    </row>
    <row r="1216" spans="1:2" x14ac:dyDescent="0.2">
      <c r="A1216" t="s">
        <v>2216</v>
      </c>
      <c r="B1216" t="b">
        <v>0</v>
      </c>
    </row>
    <row r="1217" spans="1:2" x14ac:dyDescent="0.2">
      <c r="A1217" t="s">
        <v>2217</v>
      </c>
      <c r="B1217" t="b">
        <v>0</v>
      </c>
    </row>
    <row r="1218" spans="1:2" x14ac:dyDescent="0.2">
      <c r="A1218" t="s">
        <v>2218</v>
      </c>
      <c r="B1218" t="b">
        <v>0</v>
      </c>
    </row>
    <row r="1219" spans="1:2" x14ac:dyDescent="0.2">
      <c r="A1219" t="s">
        <v>2219</v>
      </c>
      <c r="B1219" t="b">
        <v>0</v>
      </c>
    </row>
    <row r="1220" spans="1:2" x14ac:dyDescent="0.2">
      <c r="A1220" t="s">
        <v>2220</v>
      </c>
      <c r="B1220" t="b">
        <v>0</v>
      </c>
    </row>
    <row r="1221" spans="1:2" x14ac:dyDescent="0.2">
      <c r="A1221" t="s">
        <v>2221</v>
      </c>
      <c r="B1221" t="b">
        <v>0</v>
      </c>
    </row>
    <row r="1222" spans="1:2" x14ac:dyDescent="0.2">
      <c r="A1222" t="s">
        <v>2222</v>
      </c>
      <c r="B1222" t="b">
        <v>0</v>
      </c>
    </row>
    <row r="1223" spans="1:2" x14ac:dyDescent="0.2">
      <c r="A1223" t="s">
        <v>2223</v>
      </c>
      <c r="B1223" t="b">
        <v>0</v>
      </c>
    </row>
    <row r="1224" spans="1:2" x14ac:dyDescent="0.2">
      <c r="A1224" t="s">
        <v>2224</v>
      </c>
      <c r="B1224" t="b">
        <v>0</v>
      </c>
    </row>
    <row r="1225" spans="1:2" x14ac:dyDescent="0.2">
      <c r="A1225" t="s">
        <v>2225</v>
      </c>
      <c r="B1225" t="b">
        <v>0</v>
      </c>
    </row>
    <row r="1226" spans="1:2" x14ac:dyDescent="0.2">
      <c r="A1226" t="s">
        <v>2226</v>
      </c>
      <c r="B1226" t="b">
        <v>0</v>
      </c>
    </row>
    <row r="1227" spans="1:2" x14ac:dyDescent="0.2">
      <c r="A1227" t="s">
        <v>2227</v>
      </c>
      <c r="B1227" t="b">
        <v>0</v>
      </c>
    </row>
    <row r="1228" spans="1:2" x14ac:dyDescent="0.2">
      <c r="A1228" t="s">
        <v>2228</v>
      </c>
      <c r="B1228" t="b">
        <v>0</v>
      </c>
    </row>
    <row r="1229" spans="1:2" x14ac:dyDescent="0.2">
      <c r="A1229" t="s">
        <v>2229</v>
      </c>
      <c r="B1229" t="b">
        <v>0</v>
      </c>
    </row>
    <row r="1230" spans="1:2" x14ac:dyDescent="0.2">
      <c r="A1230" t="s">
        <v>2230</v>
      </c>
      <c r="B1230" t="b">
        <v>0</v>
      </c>
    </row>
    <row r="1231" spans="1:2" x14ac:dyDescent="0.2">
      <c r="A1231" t="s">
        <v>2231</v>
      </c>
      <c r="B1231" t="b">
        <v>0</v>
      </c>
    </row>
    <row r="1232" spans="1:2" x14ac:dyDescent="0.2">
      <c r="A1232" t="s">
        <v>2232</v>
      </c>
      <c r="B1232" t="b">
        <v>0</v>
      </c>
    </row>
    <row r="1233" spans="1:2" x14ac:dyDescent="0.2">
      <c r="A1233" t="s">
        <v>2233</v>
      </c>
      <c r="B1233" t="b">
        <v>0</v>
      </c>
    </row>
    <row r="1234" spans="1:2" x14ac:dyDescent="0.2">
      <c r="A1234" t="s">
        <v>2234</v>
      </c>
      <c r="B1234" t="b">
        <v>0</v>
      </c>
    </row>
    <row r="1235" spans="1:2" x14ac:dyDescent="0.2">
      <c r="A1235" t="s">
        <v>2235</v>
      </c>
      <c r="B1235" t="b">
        <v>0</v>
      </c>
    </row>
    <row r="1236" spans="1:2" x14ac:dyDescent="0.2">
      <c r="A1236" t="s">
        <v>2236</v>
      </c>
      <c r="B1236" t="b">
        <v>0</v>
      </c>
    </row>
    <row r="1237" spans="1:2" x14ac:dyDescent="0.2">
      <c r="A1237" t="s">
        <v>2237</v>
      </c>
      <c r="B1237" t="b">
        <v>0</v>
      </c>
    </row>
    <row r="1238" spans="1:2" x14ac:dyDescent="0.2">
      <c r="A1238" t="s">
        <v>2238</v>
      </c>
      <c r="B1238" t="b">
        <v>0</v>
      </c>
    </row>
    <row r="1239" spans="1:2" x14ac:dyDescent="0.2">
      <c r="A1239" t="s">
        <v>2239</v>
      </c>
      <c r="B1239" t="b">
        <v>0</v>
      </c>
    </row>
    <row r="1240" spans="1:2" x14ac:dyDescent="0.2">
      <c r="A1240" t="s">
        <v>2240</v>
      </c>
      <c r="B1240" t="b">
        <v>0</v>
      </c>
    </row>
    <row r="1241" spans="1:2" x14ac:dyDescent="0.2">
      <c r="A1241" t="s">
        <v>2241</v>
      </c>
      <c r="B1241" t="b">
        <v>0</v>
      </c>
    </row>
    <row r="1242" spans="1:2" x14ac:dyDescent="0.2">
      <c r="A1242" t="s">
        <v>2242</v>
      </c>
      <c r="B1242" t="b">
        <v>0</v>
      </c>
    </row>
    <row r="1243" spans="1:2" x14ac:dyDescent="0.2">
      <c r="A1243" t="s">
        <v>2243</v>
      </c>
      <c r="B1243" t="b">
        <v>0</v>
      </c>
    </row>
    <row r="1244" spans="1:2" x14ac:dyDescent="0.2">
      <c r="A1244" t="s">
        <v>2244</v>
      </c>
      <c r="B1244" t="b">
        <v>0</v>
      </c>
    </row>
    <row r="1245" spans="1:2" x14ac:dyDescent="0.2">
      <c r="A1245" t="s">
        <v>2245</v>
      </c>
      <c r="B1245" t="b">
        <v>0</v>
      </c>
    </row>
    <row r="1246" spans="1:2" x14ac:dyDescent="0.2">
      <c r="A1246" t="s">
        <v>2246</v>
      </c>
      <c r="B1246" t="b">
        <v>0</v>
      </c>
    </row>
    <row r="1247" spans="1:2" x14ac:dyDescent="0.2">
      <c r="A1247" t="s">
        <v>2247</v>
      </c>
      <c r="B1247" t="b">
        <v>0</v>
      </c>
    </row>
    <row r="1248" spans="1:2" x14ac:dyDescent="0.2">
      <c r="A1248" t="s">
        <v>2248</v>
      </c>
      <c r="B1248" t="b">
        <v>0</v>
      </c>
    </row>
    <row r="1249" spans="1:2" x14ac:dyDescent="0.2">
      <c r="A1249" t="s">
        <v>2249</v>
      </c>
      <c r="B1249" t="b">
        <v>0</v>
      </c>
    </row>
    <row r="1250" spans="1:2" x14ac:dyDescent="0.2">
      <c r="A1250" t="s">
        <v>2250</v>
      </c>
      <c r="B1250" t="b">
        <v>0</v>
      </c>
    </row>
    <row r="1251" spans="1:2" x14ac:dyDescent="0.2">
      <c r="A1251" t="s">
        <v>2251</v>
      </c>
      <c r="B1251" t="b">
        <v>0</v>
      </c>
    </row>
    <row r="1252" spans="1:2" x14ac:dyDescent="0.2">
      <c r="A1252" t="s">
        <v>2252</v>
      </c>
      <c r="B1252" t="b">
        <v>0</v>
      </c>
    </row>
    <row r="1253" spans="1:2" x14ac:dyDescent="0.2">
      <c r="A1253" t="s">
        <v>2253</v>
      </c>
      <c r="B1253" t="b">
        <v>0</v>
      </c>
    </row>
    <row r="1254" spans="1:2" x14ac:dyDescent="0.2">
      <c r="A1254" t="s">
        <v>2254</v>
      </c>
      <c r="B1254" t="b">
        <v>0</v>
      </c>
    </row>
    <row r="1255" spans="1:2" x14ac:dyDescent="0.2">
      <c r="A1255" t="s">
        <v>2255</v>
      </c>
      <c r="B1255" t="b">
        <v>0</v>
      </c>
    </row>
    <row r="1256" spans="1:2" x14ac:dyDescent="0.2">
      <c r="A1256" t="s">
        <v>2256</v>
      </c>
      <c r="B1256" t="b">
        <v>0</v>
      </c>
    </row>
    <row r="1257" spans="1:2" x14ac:dyDescent="0.2">
      <c r="A1257" t="s">
        <v>2257</v>
      </c>
      <c r="B1257" t="b">
        <v>0</v>
      </c>
    </row>
    <row r="1258" spans="1:2" x14ac:dyDescent="0.2">
      <c r="A1258" t="s">
        <v>2258</v>
      </c>
      <c r="B1258" t="b">
        <v>0</v>
      </c>
    </row>
    <row r="1259" spans="1:2" x14ac:dyDescent="0.2">
      <c r="A1259" t="s">
        <v>2259</v>
      </c>
      <c r="B1259" t="b">
        <v>0</v>
      </c>
    </row>
    <row r="1260" spans="1:2" x14ac:dyDescent="0.2">
      <c r="A1260" t="s">
        <v>2260</v>
      </c>
      <c r="B1260" t="b">
        <v>0</v>
      </c>
    </row>
    <row r="1261" spans="1:2" x14ac:dyDescent="0.2">
      <c r="A1261" t="s">
        <v>2261</v>
      </c>
      <c r="B1261" t="b">
        <v>0</v>
      </c>
    </row>
    <row r="1262" spans="1:2" x14ac:dyDescent="0.2">
      <c r="A1262" t="s">
        <v>2262</v>
      </c>
      <c r="B1262" t="b">
        <v>0</v>
      </c>
    </row>
    <row r="1263" spans="1:2" x14ac:dyDescent="0.2">
      <c r="A1263" t="s">
        <v>2263</v>
      </c>
      <c r="B1263" t="b">
        <v>0</v>
      </c>
    </row>
    <row r="1264" spans="1:2" x14ac:dyDescent="0.2">
      <c r="A1264" t="s">
        <v>2264</v>
      </c>
      <c r="B1264" t="b">
        <v>0</v>
      </c>
    </row>
    <row r="1265" spans="1:2" x14ac:dyDescent="0.2">
      <c r="A1265" t="s">
        <v>2265</v>
      </c>
      <c r="B1265" t="b">
        <v>0</v>
      </c>
    </row>
    <row r="1266" spans="1:2" x14ac:dyDescent="0.2">
      <c r="A1266" t="s">
        <v>2266</v>
      </c>
      <c r="B1266" t="b">
        <v>0</v>
      </c>
    </row>
    <row r="1267" spans="1:2" x14ac:dyDescent="0.2">
      <c r="A1267" t="s">
        <v>2267</v>
      </c>
      <c r="B1267" t="b">
        <v>0</v>
      </c>
    </row>
    <row r="1268" spans="1:2" x14ac:dyDescent="0.2">
      <c r="A1268" t="s">
        <v>2268</v>
      </c>
      <c r="B1268" t="b">
        <v>0</v>
      </c>
    </row>
    <row r="1269" spans="1:2" x14ac:dyDescent="0.2">
      <c r="A1269" t="s">
        <v>2269</v>
      </c>
      <c r="B1269" t="b">
        <v>0</v>
      </c>
    </row>
    <row r="1270" spans="1:2" x14ac:dyDescent="0.2">
      <c r="A1270" t="s">
        <v>2270</v>
      </c>
      <c r="B1270" t="b">
        <v>0</v>
      </c>
    </row>
    <row r="1271" spans="1:2" x14ac:dyDescent="0.2">
      <c r="A1271" t="s">
        <v>2271</v>
      </c>
      <c r="B1271" t="b">
        <v>0</v>
      </c>
    </row>
    <row r="1272" spans="1:2" x14ac:dyDescent="0.2">
      <c r="A1272" t="s">
        <v>2272</v>
      </c>
      <c r="B1272" t="b">
        <v>0</v>
      </c>
    </row>
    <row r="1273" spans="1:2" x14ac:dyDescent="0.2">
      <c r="A1273" t="s">
        <v>2273</v>
      </c>
      <c r="B1273" t="b">
        <v>0</v>
      </c>
    </row>
    <row r="1274" spans="1:2" x14ac:dyDescent="0.2">
      <c r="A1274" t="s">
        <v>2274</v>
      </c>
      <c r="B1274" t="b">
        <v>0</v>
      </c>
    </row>
    <row r="1275" spans="1:2" x14ac:dyDescent="0.2">
      <c r="A1275" t="s">
        <v>2275</v>
      </c>
      <c r="B1275" t="b">
        <v>0</v>
      </c>
    </row>
    <row r="1276" spans="1:2" x14ac:dyDescent="0.2">
      <c r="A1276" t="s">
        <v>2276</v>
      </c>
      <c r="B1276" t="b">
        <v>0</v>
      </c>
    </row>
    <row r="1277" spans="1:2" x14ac:dyDescent="0.2">
      <c r="A1277" t="s">
        <v>2277</v>
      </c>
      <c r="B1277" t="b">
        <v>0</v>
      </c>
    </row>
    <row r="1278" spans="1:2" x14ac:dyDescent="0.2">
      <c r="A1278" t="s">
        <v>2278</v>
      </c>
      <c r="B1278" t="b">
        <v>0</v>
      </c>
    </row>
    <row r="1279" spans="1:2" x14ac:dyDescent="0.2">
      <c r="A1279" t="s">
        <v>2279</v>
      </c>
      <c r="B1279" t="b">
        <v>0</v>
      </c>
    </row>
    <row r="1280" spans="1:2" x14ac:dyDescent="0.2">
      <c r="A1280" t="s">
        <v>2280</v>
      </c>
      <c r="B1280" t="b">
        <v>0</v>
      </c>
    </row>
    <row r="1281" spans="1:2" x14ac:dyDescent="0.2">
      <c r="A1281" t="s">
        <v>2281</v>
      </c>
      <c r="B1281" t="b">
        <v>0</v>
      </c>
    </row>
    <row r="1282" spans="1:2" x14ac:dyDescent="0.2">
      <c r="A1282" t="s">
        <v>2282</v>
      </c>
      <c r="B1282" t="b">
        <v>0</v>
      </c>
    </row>
    <row r="1283" spans="1:2" x14ac:dyDescent="0.2">
      <c r="A1283" t="s">
        <v>2283</v>
      </c>
      <c r="B1283" t="b">
        <v>0</v>
      </c>
    </row>
    <row r="1284" spans="1:2" x14ac:dyDescent="0.2">
      <c r="A1284" t="s">
        <v>2284</v>
      </c>
      <c r="B1284" t="b">
        <v>0</v>
      </c>
    </row>
    <row r="1285" spans="1:2" x14ac:dyDescent="0.2">
      <c r="A1285" t="s">
        <v>2285</v>
      </c>
      <c r="B1285" t="b">
        <v>0</v>
      </c>
    </row>
    <row r="1286" spans="1:2" x14ac:dyDescent="0.2">
      <c r="A1286" t="s">
        <v>2286</v>
      </c>
      <c r="B1286" t="b">
        <v>0</v>
      </c>
    </row>
    <row r="1287" spans="1:2" x14ac:dyDescent="0.2">
      <c r="A1287" t="s">
        <v>2287</v>
      </c>
      <c r="B1287" t="b">
        <v>0</v>
      </c>
    </row>
    <row r="1288" spans="1:2" x14ac:dyDescent="0.2">
      <c r="A1288" t="s">
        <v>2288</v>
      </c>
      <c r="B1288" t="b">
        <v>0</v>
      </c>
    </row>
    <row r="1289" spans="1:2" x14ac:dyDescent="0.2">
      <c r="A1289" t="s">
        <v>2289</v>
      </c>
      <c r="B1289" t="b">
        <v>0</v>
      </c>
    </row>
    <row r="1290" spans="1:2" x14ac:dyDescent="0.2">
      <c r="A1290" t="s">
        <v>2290</v>
      </c>
      <c r="B1290" t="b">
        <v>0</v>
      </c>
    </row>
    <row r="1291" spans="1:2" x14ac:dyDescent="0.2">
      <c r="A1291" t="s">
        <v>2291</v>
      </c>
      <c r="B1291" t="b">
        <v>0</v>
      </c>
    </row>
    <row r="1292" spans="1:2" x14ac:dyDescent="0.2">
      <c r="A1292" t="s">
        <v>2292</v>
      </c>
      <c r="B1292" t="b">
        <v>0</v>
      </c>
    </row>
    <row r="1293" spans="1:2" x14ac:dyDescent="0.2">
      <c r="A1293" t="s">
        <v>2293</v>
      </c>
      <c r="B1293" t="b">
        <v>0</v>
      </c>
    </row>
    <row r="1294" spans="1:2" x14ac:dyDescent="0.2">
      <c r="A1294" t="s">
        <v>2294</v>
      </c>
      <c r="B1294" t="b">
        <v>0</v>
      </c>
    </row>
    <row r="1295" spans="1:2" x14ac:dyDescent="0.2">
      <c r="A1295" t="s">
        <v>2295</v>
      </c>
      <c r="B1295" t="b">
        <v>0</v>
      </c>
    </row>
    <row r="1296" spans="1:2" x14ac:dyDescent="0.2">
      <c r="A1296" t="s">
        <v>2296</v>
      </c>
      <c r="B1296" t="b">
        <v>0</v>
      </c>
    </row>
    <row r="1297" spans="1:2" x14ac:dyDescent="0.2">
      <c r="A1297" t="s">
        <v>2297</v>
      </c>
      <c r="B1297" t="b">
        <v>0</v>
      </c>
    </row>
    <row r="1298" spans="1:2" x14ac:dyDescent="0.2">
      <c r="A1298" t="s">
        <v>2298</v>
      </c>
      <c r="B1298" t="b">
        <v>0</v>
      </c>
    </row>
    <row r="1299" spans="1:2" x14ac:dyDescent="0.2">
      <c r="A1299" t="s">
        <v>2299</v>
      </c>
      <c r="B1299" t="b">
        <v>0</v>
      </c>
    </row>
    <row r="1300" spans="1:2" x14ac:dyDescent="0.2">
      <c r="A1300" t="s">
        <v>2300</v>
      </c>
      <c r="B1300" t="b">
        <v>0</v>
      </c>
    </row>
    <row r="1301" spans="1:2" x14ac:dyDescent="0.2">
      <c r="A1301" t="s">
        <v>2301</v>
      </c>
      <c r="B1301" t="b">
        <v>0</v>
      </c>
    </row>
    <row r="1302" spans="1:2" x14ac:dyDescent="0.2">
      <c r="A1302" t="s">
        <v>2302</v>
      </c>
      <c r="B1302" t="b">
        <v>0</v>
      </c>
    </row>
    <row r="1303" spans="1:2" x14ac:dyDescent="0.2">
      <c r="A1303" t="s">
        <v>2303</v>
      </c>
      <c r="B1303" t="b">
        <v>0</v>
      </c>
    </row>
    <row r="1304" spans="1:2" x14ac:dyDescent="0.2">
      <c r="A1304" t="s">
        <v>2304</v>
      </c>
      <c r="B1304" t="b">
        <v>0</v>
      </c>
    </row>
    <row r="1305" spans="1:2" x14ac:dyDescent="0.2">
      <c r="A1305" t="s">
        <v>2305</v>
      </c>
      <c r="B1305" t="b">
        <v>0</v>
      </c>
    </row>
    <row r="1306" spans="1:2" x14ac:dyDescent="0.2">
      <c r="A1306" t="s">
        <v>2306</v>
      </c>
      <c r="B1306" t="b">
        <v>0</v>
      </c>
    </row>
    <row r="1307" spans="1:2" x14ac:dyDescent="0.2">
      <c r="A1307" t="s">
        <v>2307</v>
      </c>
      <c r="B1307" t="b">
        <v>0</v>
      </c>
    </row>
    <row r="1308" spans="1:2" x14ac:dyDescent="0.2">
      <c r="A1308" t="s">
        <v>2308</v>
      </c>
      <c r="B1308" t="b">
        <v>0</v>
      </c>
    </row>
    <row r="1309" spans="1:2" x14ac:dyDescent="0.2">
      <c r="A1309" t="s">
        <v>2309</v>
      </c>
      <c r="B1309" t="b">
        <v>0</v>
      </c>
    </row>
    <row r="1310" spans="1:2" x14ac:dyDescent="0.2">
      <c r="A1310" t="s">
        <v>2310</v>
      </c>
      <c r="B1310" t="b">
        <v>0</v>
      </c>
    </row>
    <row r="1311" spans="1:2" x14ac:dyDescent="0.2">
      <c r="A1311" t="s">
        <v>2311</v>
      </c>
      <c r="B1311" t="b">
        <v>0</v>
      </c>
    </row>
    <row r="1312" spans="1:2" x14ac:dyDescent="0.2">
      <c r="A1312" t="s">
        <v>2312</v>
      </c>
      <c r="B1312" t="b">
        <v>0</v>
      </c>
    </row>
    <row r="1313" spans="1:2" x14ac:dyDescent="0.2">
      <c r="A1313" t="s">
        <v>2313</v>
      </c>
      <c r="B1313" t="b">
        <v>0</v>
      </c>
    </row>
    <row r="1314" spans="1:2" x14ac:dyDescent="0.2">
      <c r="A1314" t="s">
        <v>2314</v>
      </c>
      <c r="B1314" t="b">
        <v>0</v>
      </c>
    </row>
    <row r="1315" spans="1:2" x14ac:dyDescent="0.2">
      <c r="A1315" t="s">
        <v>2315</v>
      </c>
      <c r="B1315" t="b">
        <v>0</v>
      </c>
    </row>
    <row r="1316" spans="1:2" x14ac:dyDescent="0.2">
      <c r="A1316" t="s">
        <v>2316</v>
      </c>
      <c r="B1316" t="b">
        <v>0</v>
      </c>
    </row>
    <row r="1317" spans="1:2" x14ac:dyDescent="0.2">
      <c r="A1317" t="s">
        <v>2317</v>
      </c>
      <c r="B1317" t="b">
        <v>0</v>
      </c>
    </row>
    <row r="1318" spans="1:2" x14ac:dyDescent="0.2">
      <c r="A1318" t="s">
        <v>2318</v>
      </c>
      <c r="B1318" t="b">
        <v>0</v>
      </c>
    </row>
    <row r="1319" spans="1:2" x14ac:dyDescent="0.2">
      <c r="A1319" t="s">
        <v>2319</v>
      </c>
      <c r="B1319" t="b">
        <v>0</v>
      </c>
    </row>
    <row r="1320" spans="1:2" x14ac:dyDescent="0.2">
      <c r="A1320" t="s">
        <v>2320</v>
      </c>
      <c r="B1320" t="b">
        <v>0</v>
      </c>
    </row>
    <row r="1321" spans="1:2" x14ac:dyDescent="0.2">
      <c r="A1321" t="s">
        <v>2321</v>
      </c>
      <c r="B1321" t="b">
        <v>0</v>
      </c>
    </row>
    <row r="1322" spans="1:2" x14ac:dyDescent="0.2">
      <c r="A1322" t="s">
        <v>2322</v>
      </c>
      <c r="B1322" t="b">
        <v>0</v>
      </c>
    </row>
    <row r="1323" spans="1:2" x14ac:dyDescent="0.2">
      <c r="A1323" t="s">
        <v>2323</v>
      </c>
      <c r="B1323" t="b">
        <v>0</v>
      </c>
    </row>
    <row r="1324" spans="1:2" x14ac:dyDescent="0.2">
      <c r="A1324" t="s">
        <v>2324</v>
      </c>
      <c r="B1324" t="b">
        <v>0</v>
      </c>
    </row>
    <row r="1325" spans="1:2" x14ac:dyDescent="0.2">
      <c r="A1325" t="s">
        <v>2325</v>
      </c>
      <c r="B1325" t="b">
        <v>0</v>
      </c>
    </row>
    <row r="1326" spans="1:2" x14ac:dyDescent="0.2">
      <c r="A1326" t="s">
        <v>2326</v>
      </c>
      <c r="B1326" t="b">
        <v>0</v>
      </c>
    </row>
    <row r="1327" spans="1:2" x14ac:dyDescent="0.2">
      <c r="A1327" t="s">
        <v>2327</v>
      </c>
      <c r="B1327" t="b">
        <v>0</v>
      </c>
    </row>
    <row r="1328" spans="1:2" x14ac:dyDescent="0.2">
      <c r="A1328" t="s">
        <v>2328</v>
      </c>
      <c r="B1328" t="b">
        <v>0</v>
      </c>
    </row>
    <row r="1329" spans="1:2" x14ac:dyDescent="0.2">
      <c r="A1329" t="s">
        <v>2329</v>
      </c>
      <c r="B1329" t="b">
        <v>0</v>
      </c>
    </row>
    <row r="1330" spans="1:2" x14ac:dyDescent="0.2">
      <c r="A1330" t="s">
        <v>2330</v>
      </c>
      <c r="B1330" t="b">
        <v>0</v>
      </c>
    </row>
    <row r="1331" spans="1:2" x14ac:dyDescent="0.2">
      <c r="A1331" t="s">
        <v>2331</v>
      </c>
      <c r="B1331" t="b">
        <v>0</v>
      </c>
    </row>
    <row r="1332" spans="1:2" x14ac:dyDescent="0.2">
      <c r="A1332" t="s">
        <v>2332</v>
      </c>
      <c r="B1332" t="b">
        <v>0</v>
      </c>
    </row>
    <row r="1333" spans="1:2" x14ac:dyDescent="0.2">
      <c r="A1333" t="s">
        <v>2333</v>
      </c>
      <c r="B1333" t="b">
        <v>0</v>
      </c>
    </row>
    <row r="1334" spans="1:2" x14ac:dyDescent="0.2">
      <c r="A1334" t="s">
        <v>2334</v>
      </c>
      <c r="B1334" t="b">
        <v>0</v>
      </c>
    </row>
    <row r="1335" spans="1:2" x14ac:dyDescent="0.2">
      <c r="A1335" t="s">
        <v>2335</v>
      </c>
      <c r="B1335" t="b">
        <v>0</v>
      </c>
    </row>
    <row r="1336" spans="1:2" x14ac:dyDescent="0.2">
      <c r="A1336" t="s">
        <v>2336</v>
      </c>
      <c r="B1336" t="b">
        <v>0</v>
      </c>
    </row>
    <row r="1337" spans="1:2" x14ac:dyDescent="0.2">
      <c r="A1337" t="s">
        <v>2337</v>
      </c>
      <c r="B1337" t="b">
        <v>0</v>
      </c>
    </row>
    <row r="1338" spans="1:2" x14ac:dyDescent="0.2">
      <c r="A1338" t="s">
        <v>2338</v>
      </c>
      <c r="B1338" t="b">
        <v>0</v>
      </c>
    </row>
    <row r="1339" spans="1:2" x14ac:dyDescent="0.2">
      <c r="A1339" t="s">
        <v>2339</v>
      </c>
      <c r="B1339" t="b">
        <v>0</v>
      </c>
    </row>
    <row r="1340" spans="1:2" x14ac:dyDescent="0.2">
      <c r="A1340" t="s">
        <v>2340</v>
      </c>
      <c r="B1340" t="b">
        <v>0</v>
      </c>
    </row>
    <row r="1341" spans="1:2" x14ac:dyDescent="0.2">
      <c r="A1341" t="s">
        <v>2341</v>
      </c>
      <c r="B1341" t="b">
        <v>0</v>
      </c>
    </row>
    <row r="1342" spans="1:2" x14ac:dyDescent="0.2">
      <c r="A1342" t="s">
        <v>2342</v>
      </c>
      <c r="B1342" t="b">
        <v>0</v>
      </c>
    </row>
    <row r="1343" spans="1:2" x14ac:dyDescent="0.2">
      <c r="A1343" t="s">
        <v>2343</v>
      </c>
      <c r="B1343" t="b">
        <v>0</v>
      </c>
    </row>
    <row r="1344" spans="1:2" x14ac:dyDescent="0.2">
      <c r="A1344" t="s">
        <v>2344</v>
      </c>
      <c r="B1344" t="b">
        <v>0</v>
      </c>
    </row>
    <row r="1345" spans="1:2" x14ac:dyDescent="0.2">
      <c r="A1345" t="s">
        <v>2345</v>
      </c>
      <c r="B1345" t="b">
        <v>0</v>
      </c>
    </row>
    <row r="1346" spans="1:2" x14ac:dyDescent="0.2">
      <c r="A1346" t="s">
        <v>2346</v>
      </c>
      <c r="B1346" t="b">
        <v>0</v>
      </c>
    </row>
    <row r="1347" spans="1:2" x14ac:dyDescent="0.2">
      <c r="A1347" t="s">
        <v>2347</v>
      </c>
      <c r="B1347" t="b">
        <v>0</v>
      </c>
    </row>
    <row r="1348" spans="1:2" x14ac:dyDescent="0.2">
      <c r="A1348" t="s">
        <v>2348</v>
      </c>
      <c r="B1348" t="b">
        <v>0</v>
      </c>
    </row>
    <row r="1349" spans="1:2" x14ac:dyDescent="0.2">
      <c r="A1349" t="s">
        <v>2349</v>
      </c>
      <c r="B1349" t="b">
        <v>0</v>
      </c>
    </row>
    <row r="1350" spans="1:2" x14ac:dyDescent="0.2">
      <c r="A1350" t="s">
        <v>2350</v>
      </c>
      <c r="B1350" t="b">
        <v>0</v>
      </c>
    </row>
    <row r="1351" spans="1:2" x14ac:dyDescent="0.2">
      <c r="A1351" t="s">
        <v>2351</v>
      </c>
      <c r="B1351" t="b">
        <v>0</v>
      </c>
    </row>
    <row r="1352" spans="1:2" x14ac:dyDescent="0.2">
      <c r="A1352" t="s">
        <v>2352</v>
      </c>
      <c r="B1352" t="b">
        <v>0</v>
      </c>
    </row>
    <row r="1353" spans="1:2" x14ac:dyDescent="0.2">
      <c r="A1353" t="s">
        <v>2353</v>
      </c>
      <c r="B1353" t="b">
        <v>0</v>
      </c>
    </row>
    <row r="1354" spans="1:2" x14ac:dyDescent="0.2">
      <c r="A1354" t="s">
        <v>2354</v>
      </c>
      <c r="B1354" t="b">
        <v>0</v>
      </c>
    </row>
    <row r="1355" spans="1:2" x14ac:dyDescent="0.2">
      <c r="A1355" t="s">
        <v>2355</v>
      </c>
      <c r="B1355" t="b">
        <v>0</v>
      </c>
    </row>
    <row r="1356" spans="1:2" x14ac:dyDescent="0.2">
      <c r="A1356" t="s">
        <v>2356</v>
      </c>
      <c r="B1356" t="b">
        <v>0</v>
      </c>
    </row>
    <row r="1357" spans="1:2" x14ac:dyDescent="0.2">
      <c r="A1357" t="s">
        <v>2357</v>
      </c>
      <c r="B1357" t="b">
        <v>0</v>
      </c>
    </row>
    <row r="1358" spans="1:2" x14ac:dyDescent="0.2">
      <c r="A1358" t="s">
        <v>2358</v>
      </c>
      <c r="B1358" t="b">
        <v>0</v>
      </c>
    </row>
    <row r="1359" spans="1:2" x14ac:dyDescent="0.2">
      <c r="A1359" t="s">
        <v>2359</v>
      </c>
      <c r="B1359" t="b">
        <v>0</v>
      </c>
    </row>
    <row r="1360" spans="1:2" x14ac:dyDescent="0.2">
      <c r="A1360" t="s">
        <v>2360</v>
      </c>
      <c r="B1360" t="b">
        <v>0</v>
      </c>
    </row>
    <row r="1361" spans="1:2" x14ac:dyDescent="0.2">
      <c r="A1361" t="s">
        <v>2361</v>
      </c>
      <c r="B1361" t="b">
        <v>0</v>
      </c>
    </row>
    <row r="1362" spans="1:2" x14ac:dyDescent="0.2">
      <c r="A1362" t="s">
        <v>2362</v>
      </c>
      <c r="B1362" t="b">
        <v>0</v>
      </c>
    </row>
    <row r="1363" spans="1:2" x14ac:dyDescent="0.2">
      <c r="A1363" t="s">
        <v>2363</v>
      </c>
      <c r="B1363" t="b">
        <v>0</v>
      </c>
    </row>
    <row r="1364" spans="1:2" x14ac:dyDescent="0.2">
      <c r="A1364" t="s">
        <v>2364</v>
      </c>
      <c r="B1364" t="b">
        <v>0</v>
      </c>
    </row>
    <row r="1365" spans="1:2" x14ac:dyDescent="0.2">
      <c r="A1365" t="s">
        <v>2365</v>
      </c>
      <c r="B1365" t="b">
        <v>0</v>
      </c>
    </row>
    <row r="1366" spans="1:2" x14ac:dyDescent="0.2">
      <c r="A1366" t="s">
        <v>2366</v>
      </c>
      <c r="B1366" t="b">
        <v>0</v>
      </c>
    </row>
    <row r="1367" spans="1:2" x14ac:dyDescent="0.2">
      <c r="A1367" t="s">
        <v>2367</v>
      </c>
      <c r="B1367" t="b">
        <v>0</v>
      </c>
    </row>
    <row r="1368" spans="1:2" x14ac:dyDescent="0.2">
      <c r="A1368" t="s">
        <v>2368</v>
      </c>
      <c r="B1368" t="b">
        <v>0</v>
      </c>
    </row>
    <row r="1369" spans="1:2" x14ac:dyDescent="0.2">
      <c r="A1369" t="s">
        <v>2369</v>
      </c>
      <c r="B1369" t="b">
        <v>0</v>
      </c>
    </row>
    <row r="1370" spans="1:2" x14ac:dyDescent="0.2">
      <c r="A1370" t="s">
        <v>2370</v>
      </c>
      <c r="B1370" t="b">
        <v>0</v>
      </c>
    </row>
    <row r="1371" spans="1:2" x14ac:dyDescent="0.2">
      <c r="A1371" t="s">
        <v>2371</v>
      </c>
      <c r="B1371" t="b">
        <v>0</v>
      </c>
    </row>
    <row r="1372" spans="1:2" x14ac:dyDescent="0.2">
      <c r="A1372" t="s">
        <v>2372</v>
      </c>
      <c r="B1372" t="b">
        <v>0</v>
      </c>
    </row>
    <row r="1373" spans="1:2" x14ac:dyDescent="0.2">
      <c r="A1373" t="s">
        <v>2373</v>
      </c>
      <c r="B1373" t="b">
        <v>0</v>
      </c>
    </row>
    <row r="1374" spans="1:2" x14ac:dyDescent="0.2">
      <c r="A1374" t="s">
        <v>2374</v>
      </c>
      <c r="B1374" t="b">
        <v>0</v>
      </c>
    </row>
    <row r="1375" spans="1:2" x14ac:dyDescent="0.2">
      <c r="A1375" t="s">
        <v>2375</v>
      </c>
      <c r="B1375" t="b">
        <v>0</v>
      </c>
    </row>
    <row r="1376" spans="1:2" x14ac:dyDescent="0.2">
      <c r="A1376" t="s">
        <v>2376</v>
      </c>
      <c r="B1376" t="b">
        <v>0</v>
      </c>
    </row>
    <row r="1377" spans="1:2" x14ac:dyDescent="0.2">
      <c r="A1377" t="s">
        <v>2377</v>
      </c>
      <c r="B1377" t="b">
        <v>0</v>
      </c>
    </row>
    <row r="1378" spans="1:2" x14ac:dyDescent="0.2">
      <c r="A1378" t="s">
        <v>2378</v>
      </c>
      <c r="B1378" t="b">
        <v>0</v>
      </c>
    </row>
    <row r="1379" spans="1:2" x14ac:dyDescent="0.2">
      <c r="A1379" t="s">
        <v>2379</v>
      </c>
      <c r="B1379" t="b">
        <v>0</v>
      </c>
    </row>
    <row r="1380" spans="1:2" x14ac:dyDescent="0.2">
      <c r="A1380" t="s">
        <v>2380</v>
      </c>
      <c r="B1380" t="b">
        <v>0</v>
      </c>
    </row>
    <row r="1381" spans="1:2" x14ac:dyDescent="0.2">
      <c r="A1381" t="s">
        <v>2381</v>
      </c>
      <c r="B1381" t="b">
        <v>0</v>
      </c>
    </row>
    <row r="1382" spans="1:2" x14ac:dyDescent="0.2">
      <c r="A1382" t="s">
        <v>2382</v>
      </c>
      <c r="B1382" t="b">
        <v>0</v>
      </c>
    </row>
    <row r="1383" spans="1:2" x14ac:dyDescent="0.2">
      <c r="A1383" t="s">
        <v>2383</v>
      </c>
      <c r="B1383" t="b">
        <v>0</v>
      </c>
    </row>
    <row r="1384" spans="1:2" x14ac:dyDescent="0.2">
      <c r="A1384" t="s">
        <v>2384</v>
      </c>
      <c r="B1384" t="b">
        <v>0</v>
      </c>
    </row>
    <row r="1385" spans="1:2" x14ac:dyDescent="0.2">
      <c r="A1385" t="s">
        <v>2385</v>
      </c>
      <c r="B1385" t="b">
        <v>0</v>
      </c>
    </row>
    <row r="1386" spans="1:2" x14ac:dyDescent="0.2">
      <c r="A1386" t="s">
        <v>2386</v>
      </c>
      <c r="B1386" t="b">
        <v>0</v>
      </c>
    </row>
    <row r="1387" spans="1:2" x14ac:dyDescent="0.2">
      <c r="A1387" t="s">
        <v>2387</v>
      </c>
      <c r="B1387" t="b">
        <v>0</v>
      </c>
    </row>
    <row r="1388" spans="1:2" x14ac:dyDescent="0.2">
      <c r="A1388" t="s">
        <v>2388</v>
      </c>
      <c r="B1388" t="b">
        <v>0</v>
      </c>
    </row>
    <row r="1389" spans="1:2" x14ac:dyDescent="0.2">
      <c r="A1389" t="s">
        <v>2389</v>
      </c>
      <c r="B1389" t="b">
        <v>0</v>
      </c>
    </row>
    <row r="1390" spans="1:2" x14ac:dyDescent="0.2">
      <c r="A1390" t="s">
        <v>2390</v>
      </c>
      <c r="B1390" t="b">
        <v>0</v>
      </c>
    </row>
    <row r="1391" spans="1:2" x14ac:dyDescent="0.2">
      <c r="A1391" t="s">
        <v>2391</v>
      </c>
      <c r="B1391" t="b">
        <v>0</v>
      </c>
    </row>
    <row r="1392" spans="1:2" x14ac:dyDescent="0.2">
      <c r="A1392" t="s">
        <v>2392</v>
      </c>
      <c r="B1392" t="b">
        <v>0</v>
      </c>
    </row>
    <row r="1393" spans="1:2" x14ac:dyDescent="0.2">
      <c r="A1393" t="s">
        <v>2393</v>
      </c>
      <c r="B1393" t="b">
        <v>0</v>
      </c>
    </row>
    <row r="1394" spans="1:2" x14ac:dyDescent="0.2">
      <c r="A1394" t="s">
        <v>2394</v>
      </c>
      <c r="B1394" t="b">
        <v>0</v>
      </c>
    </row>
    <row r="1395" spans="1:2" x14ac:dyDescent="0.2">
      <c r="A1395" t="s">
        <v>2395</v>
      </c>
      <c r="B1395" t="b">
        <v>0</v>
      </c>
    </row>
    <row r="1396" spans="1:2" x14ac:dyDescent="0.2">
      <c r="A1396" t="s">
        <v>2396</v>
      </c>
      <c r="B1396" t="b">
        <v>0</v>
      </c>
    </row>
    <row r="1397" spans="1:2" x14ac:dyDescent="0.2">
      <c r="A1397" t="s">
        <v>2397</v>
      </c>
      <c r="B1397" t="b">
        <v>0</v>
      </c>
    </row>
    <row r="1398" spans="1:2" x14ac:dyDescent="0.2">
      <c r="A1398" t="s">
        <v>2398</v>
      </c>
      <c r="B1398" t="b">
        <v>0</v>
      </c>
    </row>
    <row r="1399" spans="1:2" x14ac:dyDescent="0.2">
      <c r="A1399" t="s">
        <v>2399</v>
      </c>
      <c r="B1399" t="b">
        <v>0</v>
      </c>
    </row>
    <row r="1400" spans="1:2" x14ac:dyDescent="0.2">
      <c r="A1400" t="s">
        <v>2400</v>
      </c>
      <c r="B1400" t="b">
        <v>0</v>
      </c>
    </row>
    <row r="1401" spans="1:2" x14ac:dyDescent="0.2">
      <c r="A1401" t="s">
        <v>2401</v>
      </c>
      <c r="B1401" t="b">
        <v>0</v>
      </c>
    </row>
    <row r="1402" spans="1:2" x14ac:dyDescent="0.2">
      <c r="A1402" t="s">
        <v>2402</v>
      </c>
      <c r="B1402" t="b">
        <v>0</v>
      </c>
    </row>
    <row r="1403" spans="1:2" x14ac:dyDescent="0.2">
      <c r="A1403" t="s">
        <v>2403</v>
      </c>
      <c r="B1403" t="b">
        <v>0</v>
      </c>
    </row>
    <row r="1404" spans="1:2" x14ac:dyDescent="0.2">
      <c r="A1404" t="s">
        <v>2404</v>
      </c>
      <c r="B1404" t="b">
        <v>0</v>
      </c>
    </row>
    <row r="1405" spans="1:2" x14ac:dyDescent="0.2">
      <c r="A1405" t="s">
        <v>2405</v>
      </c>
      <c r="B1405" t="b">
        <v>0</v>
      </c>
    </row>
    <row r="1406" spans="1:2" x14ac:dyDescent="0.2">
      <c r="A1406" t="s">
        <v>2406</v>
      </c>
      <c r="B1406" t="b">
        <v>0</v>
      </c>
    </row>
    <row r="1407" spans="1:2" x14ac:dyDescent="0.2">
      <c r="A1407" t="s">
        <v>2407</v>
      </c>
      <c r="B1407" t="b">
        <v>0</v>
      </c>
    </row>
    <row r="1408" spans="1:2" x14ac:dyDescent="0.2">
      <c r="A1408" t="s">
        <v>2408</v>
      </c>
      <c r="B1408" t="b">
        <v>0</v>
      </c>
    </row>
    <row r="1409" spans="1:2" x14ac:dyDescent="0.2">
      <c r="A1409" t="s">
        <v>2409</v>
      </c>
      <c r="B1409" t="b">
        <v>0</v>
      </c>
    </row>
    <row r="1410" spans="1:2" x14ac:dyDescent="0.2">
      <c r="A1410" t="s">
        <v>2410</v>
      </c>
      <c r="B1410" t="b">
        <v>0</v>
      </c>
    </row>
    <row r="1411" spans="1:2" x14ac:dyDescent="0.2">
      <c r="A1411" t="s">
        <v>2411</v>
      </c>
      <c r="B1411" t="b">
        <v>0</v>
      </c>
    </row>
    <row r="1412" spans="1:2" x14ac:dyDescent="0.2">
      <c r="A1412" t="s">
        <v>2412</v>
      </c>
      <c r="B1412" t="b">
        <v>0</v>
      </c>
    </row>
    <row r="1413" spans="1:2" x14ac:dyDescent="0.2">
      <c r="A1413" t="s">
        <v>2413</v>
      </c>
      <c r="B1413" t="b">
        <v>0</v>
      </c>
    </row>
    <row r="1414" spans="1:2" x14ac:dyDescent="0.2">
      <c r="A1414" t="s">
        <v>2414</v>
      </c>
      <c r="B1414" t="b">
        <v>0</v>
      </c>
    </row>
    <row r="1415" spans="1:2" x14ac:dyDescent="0.2">
      <c r="A1415" t="s">
        <v>2415</v>
      </c>
      <c r="B1415" t="b">
        <v>0</v>
      </c>
    </row>
    <row r="1416" spans="1:2" x14ac:dyDescent="0.2">
      <c r="A1416" t="s">
        <v>2416</v>
      </c>
      <c r="B1416" t="b">
        <v>0</v>
      </c>
    </row>
    <row r="1417" spans="1:2" x14ac:dyDescent="0.2">
      <c r="A1417" t="s">
        <v>2417</v>
      </c>
      <c r="B1417" t="b">
        <v>0</v>
      </c>
    </row>
    <row r="1418" spans="1:2" x14ac:dyDescent="0.2">
      <c r="A1418" t="s">
        <v>2418</v>
      </c>
      <c r="B1418" t="b">
        <v>0</v>
      </c>
    </row>
    <row r="1419" spans="1:2" x14ac:dyDescent="0.2">
      <c r="A1419" t="s">
        <v>2419</v>
      </c>
      <c r="B1419" t="b">
        <v>0</v>
      </c>
    </row>
    <row r="1420" spans="1:2" x14ac:dyDescent="0.2">
      <c r="A1420" t="s">
        <v>2420</v>
      </c>
      <c r="B1420" t="b">
        <v>0</v>
      </c>
    </row>
    <row r="1421" spans="1:2" x14ac:dyDescent="0.2">
      <c r="A1421" t="s">
        <v>2421</v>
      </c>
      <c r="B1421" t="b">
        <v>0</v>
      </c>
    </row>
    <row r="1422" spans="1:2" x14ac:dyDescent="0.2">
      <c r="A1422" t="s">
        <v>2422</v>
      </c>
      <c r="B1422" t="b">
        <v>0</v>
      </c>
    </row>
    <row r="1423" spans="1:2" x14ac:dyDescent="0.2">
      <c r="A1423" t="s">
        <v>2423</v>
      </c>
      <c r="B1423" t="b">
        <v>0</v>
      </c>
    </row>
    <row r="1424" spans="1:2" x14ac:dyDescent="0.2">
      <c r="A1424" t="s">
        <v>2424</v>
      </c>
      <c r="B1424" t="b">
        <v>0</v>
      </c>
    </row>
    <row r="1425" spans="1:2" x14ac:dyDescent="0.2">
      <c r="A1425" t="s">
        <v>2425</v>
      </c>
      <c r="B1425" t="b">
        <v>0</v>
      </c>
    </row>
    <row r="1426" spans="1:2" x14ac:dyDescent="0.2">
      <c r="A1426" t="s">
        <v>2426</v>
      </c>
      <c r="B1426" t="b">
        <v>0</v>
      </c>
    </row>
    <row r="1427" spans="1:2" x14ac:dyDescent="0.2">
      <c r="A1427" t="s">
        <v>2427</v>
      </c>
      <c r="B1427" t="b">
        <v>0</v>
      </c>
    </row>
    <row r="1428" spans="1:2" x14ac:dyDescent="0.2">
      <c r="A1428" t="s">
        <v>2428</v>
      </c>
      <c r="B1428" t="s">
        <v>3478</v>
      </c>
    </row>
    <row r="1429" spans="1:2" x14ac:dyDescent="0.2">
      <c r="A1429" t="s">
        <v>2429</v>
      </c>
      <c r="B1429" t="b">
        <v>0</v>
      </c>
    </row>
    <row r="1430" spans="1:2" x14ac:dyDescent="0.2">
      <c r="A1430" t="s">
        <v>2430</v>
      </c>
      <c r="B1430" t="b">
        <v>0</v>
      </c>
    </row>
    <row r="1431" spans="1:2" x14ac:dyDescent="0.2">
      <c r="A1431" t="s">
        <v>2431</v>
      </c>
      <c r="B1431" t="b">
        <v>0</v>
      </c>
    </row>
    <row r="1432" spans="1:2" x14ac:dyDescent="0.2">
      <c r="A1432" t="s">
        <v>2432</v>
      </c>
      <c r="B1432" t="b">
        <v>0</v>
      </c>
    </row>
    <row r="1433" spans="1:2" x14ac:dyDescent="0.2">
      <c r="A1433" t="s">
        <v>2433</v>
      </c>
      <c r="B1433" t="b">
        <v>0</v>
      </c>
    </row>
    <row r="1434" spans="1:2" x14ac:dyDescent="0.2">
      <c r="A1434" t="s">
        <v>2434</v>
      </c>
      <c r="B1434" t="b">
        <v>0</v>
      </c>
    </row>
    <row r="1435" spans="1:2" x14ac:dyDescent="0.2">
      <c r="A1435" t="s">
        <v>2435</v>
      </c>
      <c r="B1435" t="b">
        <v>0</v>
      </c>
    </row>
    <row r="1436" spans="1:2" x14ac:dyDescent="0.2">
      <c r="A1436" t="s">
        <v>2436</v>
      </c>
      <c r="B1436" t="b">
        <v>0</v>
      </c>
    </row>
    <row r="1437" spans="1:2" x14ac:dyDescent="0.2">
      <c r="A1437" t="s">
        <v>2437</v>
      </c>
      <c r="B1437" t="b">
        <v>0</v>
      </c>
    </row>
    <row r="1438" spans="1:2" x14ac:dyDescent="0.2">
      <c r="A1438" t="s">
        <v>2438</v>
      </c>
      <c r="B1438" t="b">
        <v>0</v>
      </c>
    </row>
    <row r="1439" spans="1:2" x14ac:dyDescent="0.2">
      <c r="A1439" t="s">
        <v>2439</v>
      </c>
      <c r="B1439" t="b">
        <v>0</v>
      </c>
    </row>
    <row r="1440" spans="1:2" x14ac:dyDescent="0.2">
      <c r="A1440" t="s">
        <v>2440</v>
      </c>
      <c r="B1440" t="b">
        <v>0</v>
      </c>
    </row>
    <row r="1441" spans="1:2" x14ac:dyDescent="0.2">
      <c r="A1441" t="s">
        <v>2441</v>
      </c>
      <c r="B1441" t="b">
        <v>0</v>
      </c>
    </row>
    <row r="1442" spans="1:2" x14ac:dyDescent="0.2">
      <c r="A1442" t="s">
        <v>2442</v>
      </c>
      <c r="B1442" t="b">
        <v>0</v>
      </c>
    </row>
    <row r="1443" spans="1:2" x14ac:dyDescent="0.2">
      <c r="A1443" t="s">
        <v>2443</v>
      </c>
      <c r="B1443" t="b">
        <v>0</v>
      </c>
    </row>
    <row r="1444" spans="1:2" x14ac:dyDescent="0.2">
      <c r="A1444" t="s">
        <v>2444</v>
      </c>
      <c r="B1444" t="b">
        <v>0</v>
      </c>
    </row>
    <row r="1445" spans="1:2" x14ac:dyDescent="0.2">
      <c r="A1445" t="s">
        <v>2445</v>
      </c>
      <c r="B1445" t="b">
        <v>0</v>
      </c>
    </row>
    <row r="1446" spans="1:2" x14ac:dyDescent="0.2">
      <c r="A1446" t="s">
        <v>2446</v>
      </c>
      <c r="B1446" t="b">
        <v>0</v>
      </c>
    </row>
    <row r="1447" spans="1:2" x14ac:dyDescent="0.2">
      <c r="A1447" t="s">
        <v>2447</v>
      </c>
      <c r="B1447" t="b">
        <v>0</v>
      </c>
    </row>
    <row r="1448" spans="1:2" x14ac:dyDescent="0.2">
      <c r="A1448" t="s">
        <v>2448</v>
      </c>
      <c r="B1448" t="b">
        <v>0</v>
      </c>
    </row>
    <row r="1449" spans="1:2" x14ac:dyDescent="0.2">
      <c r="A1449" t="s">
        <v>2449</v>
      </c>
      <c r="B1449" t="b">
        <v>0</v>
      </c>
    </row>
    <row r="1450" spans="1:2" x14ac:dyDescent="0.2">
      <c r="A1450" t="s">
        <v>2450</v>
      </c>
      <c r="B1450" t="b">
        <v>0</v>
      </c>
    </row>
    <row r="1451" spans="1:2" x14ac:dyDescent="0.2">
      <c r="A1451" t="s">
        <v>2451</v>
      </c>
      <c r="B1451" t="b">
        <v>0</v>
      </c>
    </row>
    <row r="1452" spans="1:2" x14ac:dyDescent="0.2">
      <c r="A1452" t="s">
        <v>2452</v>
      </c>
      <c r="B1452" t="b">
        <v>0</v>
      </c>
    </row>
    <row r="1453" spans="1:2" x14ac:dyDescent="0.2">
      <c r="A1453" t="s">
        <v>2453</v>
      </c>
      <c r="B1453" t="b">
        <v>0</v>
      </c>
    </row>
    <row r="1454" spans="1:2" x14ac:dyDescent="0.2">
      <c r="A1454" t="s">
        <v>2454</v>
      </c>
      <c r="B1454" t="b">
        <v>0</v>
      </c>
    </row>
    <row r="1455" spans="1:2" x14ac:dyDescent="0.2">
      <c r="A1455" t="s">
        <v>2455</v>
      </c>
      <c r="B1455" t="b">
        <v>0</v>
      </c>
    </row>
    <row r="1456" spans="1:2" x14ac:dyDescent="0.2">
      <c r="A1456" t="s">
        <v>2456</v>
      </c>
      <c r="B1456" t="b">
        <v>0</v>
      </c>
    </row>
    <row r="1457" spans="1:2" x14ac:dyDescent="0.2">
      <c r="A1457" t="s">
        <v>2457</v>
      </c>
      <c r="B1457" t="b">
        <v>0</v>
      </c>
    </row>
    <row r="1458" spans="1:2" x14ac:dyDescent="0.2">
      <c r="A1458" t="s">
        <v>2458</v>
      </c>
      <c r="B1458" t="b">
        <v>0</v>
      </c>
    </row>
    <row r="1459" spans="1:2" x14ac:dyDescent="0.2">
      <c r="A1459" t="s">
        <v>2459</v>
      </c>
      <c r="B1459" t="b">
        <v>0</v>
      </c>
    </row>
    <row r="1460" spans="1:2" x14ac:dyDescent="0.2">
      <c r="A1460" t="s">
        <v>2460</v>
      </c>
      <c r="B1460" t="b">
        <v>0</v>
      </c>
    </row>
    <row r="1461" spans="1:2" x14ac:dyDescent="0.2">
      <c r="A1461" t="s">
        <v>3170</v>
      </c>
      <c r="B1461">
        <v>0</v>
      </c>
    </row>
    <row r="1462" spans="1:2" x14ac:dyDescent="0.2">
      <c r="A1462" t="s">
        <v>5173</v>
      </c>
      <c r="B1462" t="s">
        <v>7706</v>
      </c>
    </row>
    <row r="1463" spans="1:2" x14ac:dyDescent="0.2">
      <c r="A1463" t="s">
        <v>4123</v>
      </c>
      <c r="B1463">
        <v>0</v>
      </c>
    </row>
    <row r="1464" spans="1:2" x14ac:dyDescent="0.2">
      <c r="A1464" t="s">
        <v>4124</v>
      </c>
      <c r="B1464">
        <v>0</v>
      </c>
    </row>
    <row r="1465" spans="1:2" x14ac:dyDescent="0.2">
      <c r="A1465" t="s">
        <v>2747</v>
      </c>
      <c r="B1465">
        <v>40</v>
      </c>
    </row>
    <row r="1466" spans="1:2" x14ac:dyDescent="0.2">
      <c r="A1466" t="s">
        <v>2748</v>
      </c>
      <c r="B1466">
        <v>58</v>
      </c>
    </row>
    <row r="1467" spans="1:2" x14ac:dyDescent="0.2">
      <c r="A1467" t="s">
        <v>2746</v>
      </c>
      <c r="B1467">
        <v>42898</v>
      </c>
    </row>
    <row r="1468" spans="1:2" x14ac:dyDescent="0.2">
      <c r="A1468" t="s">
        <v>1640</v>
      </c>
      <c r="B1468" t="b">
        <v>1</v>
      </c>
    </row>
    <row r="1469" spans="1:2" x14ac:dyDescent="0.2">
      <c r="A1469" t="s">
        <v>1641</v>
      </c>
      <c r="B1469" t="b">
        <v>0</v>
      </c>
    </row>
    <row r="1470" spans="1:2" x14ac:dyDescent="0.2">
      <c r="A1470" t="s">
        <v>1642</v>
      </c>
      <c r="B1470" t="b">
        <v>1</v>
      </c>
    </row>
    <row r="1471" spans="1:2" x14ac:dyDescent="0.2">
      <c r="A1471" t="s">
        <v>1643</v>
      </c>
      <c r="B1471" t="b">
        <v>0</v>
      </c>
    </row>
    <row r="1472" spans="1:2" x14ac:dyDescent="0.2">
      <c r="A1472" t="s">
        <v>1644</v>
      </c>
      <c r="B1472" t="b">
        <v>0</v>
      </c>
    </row>
    <row r="1473" spans="1:2" x14ac:dyDescent="0.2">
      <c r="A1473" t="s">
        <v>1645</v>
      </c>
      <c r="B1473" t="b">
        <v>1</v>
      </c>
    </row>
    <row r="1474" spans="1:2" x14ac:dyDescent="0.2">
      <c r="A1474" t="s">
        <v>1646</v>
      </c>
      <c r="B1474" t="b">
        <v>0</v>
      </c>
    </row>
    <row r="1475" spans="1:2" x14ac:dyDescent="0.2">
      <c r="A1475" t="s">
        <v>1647</v>
      </c>
      <c r="B1475" t="b">
        <v>1</v>
      </c>
    </row>
    <row r="1476" spans="1:2" x14ac:dyDescent="0.2">
      <c r="A1476" t="s">
        <v>1648</v>
      </c>
      <c r="B1476" t="b">
        <v>0</v>
      </c>
    </row>
    <row r="1477" spans="1:2" x14ac:dyDescent="0.2">
      <c r="A1477" t="s">
        <v>1649</v>
      </c>
      <c r="B1477" t="b">
        <v>0</v>
      </c>
    </row>
    <row r="1478" spans="1:2" x14ac:dyDescent="0.2">
      <c r="A1478" t="s">
        <v>1650</v>
      </c>
      <c r="B1478" t="b">
        <v>1</v>
      </c>
    </row>
    <row r="1479" spans="1:2" x14ac:dyDescent="0.2">
      <c r="A1479" t="s">
        <v>1651</v>
      </c>
      <c r="B1479" t="b">
        <v>1</v>
      </c>
    </row>
    <row r="1480" spans="1:2" x14ac:dyDescent="0.2">
      <c r="A1480" t="s">
        <v>1652</v>
      </c>
      <c r="B1480" t="b">
        <v>0</v>
      </c>
    </row>
    <row r="1481" spans="1:2" x14ac:dyDescent="0.2">
      <c r="A1481" t="s">
        <v>1653</v>
      </c>
      <c r="B1481" t="b">
        <v>0</v>
      </c>
    </row>
    <row r="1482" spans="1:2" x14ac:dyDescent="0.2">
      <c r="A1482" t="s">
        <v>1654</v>
      </c>
      <c r="B1482" t="b">
        <v>0</v>
      </c>
    </row>
    <row r="1483" spans="1:2" x14ac:dyDescent="0.2">
      <c r="A1483" t="s">
        <v>1655</v>
      </c>
      <c r="B1483" t="b">
        <v>1</v>
      </c>
    </row>
    <row r="1484" spans="1:2" x14ac:dyDescent="0.2">
      <c r="A1484" t="s">
        <v>1656</v>
      </c>
      <c r="B1484" t="b">
        <v>1</v>
      </c>
    </row>
    <row r="1485" spans="1:2" x14ac:dyDescent="0.2">
      <c r="A1485" t="s">
        <v>1657</v>
      </c>
      <c r="B1485" t="b">
        <v>1</v>
      </c>
    </row>
    <row r="1486" spans="1:2" x14ac:dyDescent="0.2">
      <c r="A1486" t="s">
        <v>1658</v>
      </c>
      <c r="B1486" t="b">
        <v>1</v>
      </c>
    </row>
    <row r="1487" spans="1:2" x14ac:dyDescent="0.2">
      <c r="A1487" t="s">
        <v>1659</v>
      </c>
      <c r="B1487" t="b">
        <v>1</v>
      </c>
    </row>
    <row r="1488" spans="1:2" x14ac:dyDescent="0.2">
      <c r="A1488" t="s">
        <v>1660</v>
      </c>
      <c r="B1488" t="b">
        <v>0</v>
      </c>
    </row>
    <row r="1489" spans="1:2" x14ac:dyDescent="0.2">
      <c r="A1489" t="s">
        <v>1661</v>
      </c>
      <c r="B1489" t="b">
        <v>0</v>
      </c>
    </row>
    <row r="1490" spans="1:2" x14ac:dyDescent="0.2">
      <c r="A1490" t="s">
        <v>1662</v>
      </c>
      <c r="B1490" t="b">
        <v>0</v>
      </c>
    </row>
    <row r="1491" spans="1:2" x14ac:dyDescent="0.2">
      <c r="A1491" t="s">
        <v>1663</v>
      </c>
      <c r="B1491" t="b">
        <v>0</v>
      </c>
    </row>
    <row r="1492" spans="1:2" x14ac:dyDescent="0.2">
      <c r="A1492" t="s">
        <v>1664</v>
      </c>
      <c r="B1492" t="b">
        <v>1</v>
      </c>
    </row>
    <row r="1493" spans="1:2" x14ac:dyDescent="0.2">
      <c r="A1493" t="s">
        <v>1665</v>
      </c>
      <c r="B1493" t="b">
        <v>1</v>
      </c>
    </row>
    <row r="1494" spans="1:2" x14ac:dyDescent="0.2">
      <c r="A1494" t="s">
        <v>1666</v>
      </c>
      <c r="B1494" t="b">
        <v>1</v>
      </c>
    </row>
    <row r="1495" spans="1:2" x14ac:dyDescent="0.2">
      <c r="A1495" t="s">
        <v>1667</v>
      </c>
      <c r="B1495" t="b">
        <v>1</v>
      </c>
    </row>
    <row r="1496" spans="1:2" x14ac:dyDescent="0.2">
      <c r="A1496" t="s">
        <v>1668</v>
      </c>
      <c r="B1496" t="b">
        <v>1</v>
      </c>
    </row>
    <row r="1497" spans="1:2" x14ac:dyDescent="0.2">
      <c r="A1497" t="s">
        <v>1669</v>
      </c>
      <c r="B1497" t="b">
        <v>0</v>
      </c>
    </row>
    <row r="1498" spans="1:2" x14ac:dyDescent="0.2">
      <c r="A1498" t="s">
        <v>1670</v>
      </c>
      <c r="B1498" t="b">
        <v>0</v>
      </c>
    </row>
    <row r="1499" spans="1:2" x14ac:dyDescent="0.2">
      <c r="A1499" t="s">
        <v>1671</v>
      </c>
      <c r="B1499" t="b">
        <v>1</v>
      </c>
    </row>
    <row r="1500" spans="1:2" x14ac:dyDescent="0.2">
      <c r="A1500" t="s">
        <v>1672</v>
      </c>
      <c r="B1500" t="b">
        <v>0</v>
      </c>
    </row>
    <row r="1501" spans="1:2" x14ac:dyDescent="0.2">
      <c r="A1501" t="s">
        <v>1673</v>
      </c>
      <c r="B1501" t="b">
        <v>1</v>
      </c>
    </row>
    <row r="1502" spans="1:2" x14ac:dyDescent="0.2">
      <c r="A1502" t="s">
        <v>1674</v>
      </c>
      <c r="B1502" t="b">
        <v>0</v>
      </c>
    </row>
    <row r="1503" spans="1:2" x14ac:dyDescent="0.2">
      <c r="A1503" t="s">
        <v>1675</v>
      </c>
      <c r="B1503" t="b">
        <v>1</v>
      </c>
    </row>
    <row r="1504" spans="1:2" x14ac:dyDescent="0.2">
      <c r="A1504" t="s">
        <v>1676</v>
      </c>
      <c r="B1504" t="b">
        <v>0</v>
      </c>
    </row>
    <row r="1505" spans="1:2" x14ac:dyDescent="0.2">
      <c r="A1505" t="s">
        <v>1677</v>
      </c>
      <c r="B1505" t="b">
        <v>0</v>
      </c>
    </row>
    <row r="1506" spans="1:2" x14ac:dyDescent="0.2">
      <c r="A1506" t="s">
        <v>1678</v>
      </c>
      <c r="B1506" t="b">
        <v>0</v>
      </c>
    </row>
    <row r="1507" spans="1:2" x14ac:dyDescent="0.2">
      <c r="A1507" t="s">
        <v>1679</v>
      </c>
      <c r="B1507" t="b">
        <v>0</v>
      </c>
    </row>
    <row r="1508" spans="1:2" x14ac:dyDescent="0.2">
      <c r="A1508" t="s">
        <v>1680</v>
      </c>
      <c r="B1508" t="b">
        <v>0</v>
      </c>
    </row>
    <row r="1509" spans="1:2" x14ac:dyDescent="0.2">
      <c r="A1509" t="s">
        <v>1681</v>
      </c>
      <c r="B1509" t="b">
        <v>0</v>
      </c>
    </row>
    <row r="1510" spans="1:2" x14ac:dyDescent="0.2">
      <c r="A1510" t="s">
        <v>1682</v>
      </c>
      <c r="B1510">
        <v>4</v>
      </c>
    </row>
    <row r="1511" spans="1:2" x14ac:dyDescent="0.2">
      <c r="A1511" t="s">
        <v>1683</v>
      </c>
      <c r="B1511">
        <v>1</v>
      </c>
    </row>
    <row r="1512" spans="1:2" x14ac:dyDescent="0.2">
      <c r="A1512" t="s">
        <v>1684</v>
      </c>
      <c r="B1512">
        <v>2</v>
      </c>
    </row>
    <row r="1513" spans="1:2" x14ac:dyDescent="0.2">
      <c r="A1513" t="s">
        <v>1685</v>
      </c>
      <c r="B1513">
        <v>1</v>
      </c>
    </row>
    <row r="1514" spans="1:2" x14ac:dyDescent="0.2">
      <c r="A1514" t="s">
        <v>1686</v>
      </c>
      <c r="B1514">
        <v>4</v>
      </c>
    </row>
    <row r="1515" spans="1:2" x14ac:dyDescent="0.2">
      <c r="A1515" t="s">
        <v>1687</v>
      </c>
      <c r="B1515">
        <v>5</v>
      </c>
    </row>
    <row r="1516" spans="1:2" x14ac:dyDescent="0.2">
      <c r="A1516" t="s">
        <v>1688</v>
      </c>
      <c r="B1516">
        <v>3</v>
      </c>
    </row>
    <row r="1517" spans="1:2" x14ac:dyDescent="0.2">
      <c r="A1517" t="s">
        <v>1689</v>
      </c>
      <c r="B1517">
        <v>6</v>
      </c>
    </row>
    <row r="1518" spans="1:2" x14ac:dyDescent="0.2">
      <c r="A1518" t="s">
        <v>1690</v>
      </c>
      <c r="B1518">
        <v>2</v>
      </c>
    </row>
    <row r="1519" spans="1:2" x14ac:dyDescent="0.2">
      <c r="A1519" t="s">
        <v>1691</v>
      </c>
      <c r="B1519" t="s">
        <v>3478</v>
      </c>
    </row>
    <row r="1520" spans="1:2" x14ac:dyDescent="0.2">
      <c r="A1520" t="s">
        <v>4499</v>
      </c>
      <c r="B1520">
        <v>4</v>
      </c>
    </row>
    <row r="1521" spans="1:2" x14ac:dyDescent="0.2">
      <c r="A1521" t="s">
        <v>1692</v>
      </c>
      <c r="B1521">
        <v>1</v>
      </c>
    </row>
    <row r="1522" spans="1:2" x14ac:dyDescent="0.2">
      <c r="A1522" t="s">
        <v>1693</v>
      </c>
      <c r="B1522">
        <v>3</v>
      </c>
    </row>
    <row r="1523" spans="1:2" x14ac:dyDescent="0.2">
      <c r="A1523" t="s">
        <v>1694</v>
      </c>
      <c r="B1523">
        <v>1</v>
      </c>
    </row>
    <row r="1524" spans="1:2" x14ac:dyDescent="0.2">
      <c r="A1524" t="s">
        <v>1695</v>
      </c>
      <c r="B1524">
        <v>3</v>
      </c>
    </row>
    <row r="1525" spans="1:2" x14ac:dyDescent="0.2">
      <c r="A1525" t="s">
        <v>1696</v>
      </c>
      <c r="B1525">
        <v>2</v>
      </c>
    </row>
    <row r="1526" spans="1:2" x14ac:dyDescent="0.2">
      <c r="A1526" t="s">
        <v>1697</v>
      </c>
      <c r="B1526">
        <v>1</v>
      </c>
    </row>
    <row r="1527" spans="1:2" x14ac:dyDescent="0.2">
      <c r="A1527" t="s">
        <v>1698</v>
      </c>
      <c r="B1527">
        <v>1</v>
      </c>
    </row>
    <row r="1528" spans="1:2" x14ac:dyDescent="0.2">
      <c r="A1528" t="s">
        <v>1699</v>
      </c>
      <c r="B1528">
        <v>1</v>
      </c>
    </row>
    <row r="1529" spans="1:2" x14ac:dyDescent="0.2">
      <c r="A1529" t="s">
        <v>1700</v>
      </c>
      <c r="B1529">
        <v>1</v>
      </c>
    </row>
    <row r="1530" spans="1:2" x14ac:dyDescent="0.2">
      <c r="A1530" t="s">
        <v>1701</v>
      </c>
      <c r="B1530">
        <v>1</v>
      </c>
    </row>
    <row r="1531" spans="1:2" x14ac:dyDescent="0.2">
      <c r="A1531" t="s">
        <v>1702</v>
      </c>
      <c r="B1531">
        <v>1</v>
      </c>
    </row>
    <row r="1532" spans="1:2" x14ac:dyDescent="0.2">
      <c r="A1532" t="s">
        <v>2461</v>
      </c>
      <c r="B1532" t="s">
        <v>3478</v>
      </c>
    </row>
    <row r="1533" spans="1:2" x14ac:dyDescent="0.2">
      <c r="A1533" t="s">
        <v>1703</v>
      </c>
      <c r="B1533" t="s">
        <v>3478</v>
      </c>
    </row>
    <row r="1534" spans="1:2" x14ac:dyDescent="0.2">
      <c r="A1534" t="s">
        <v>1704</v>
      </c>
      <c r="B1534">
        <v>0</v>
      </c>
    </row>
    <row r="1535" spans="1:2" x14ac:dyDescent="0.2">
      <c r="A1535" t="s">
        <v>1526</v>
      </c>
      <c r="B1535" t="s">
        <v>3478</v>
      </c>
    </row>
    <row r="1536" spans="1:2" x14ac:dyDescent="0.2">
      <c r="A1536" t="s">
        <v>2462</v>
      </c>
      <c r="B1536">
        <v>6</v>
      </c>
    </row>
    <row r="1537" spans="1:2" x14ac:dyDescent="0.2">
      <c r="A1537" t="s">
        <v>2463</v>
      </c>
      <c r="B1537">
        <v>1</v>
      </c>
    </row>
    <row r="1538" spans="1:2" x14ac:dyDescent="0.2">
      <c r="A1538" t="s">
        <v>2464</v>
      </c>
      <c r="B1538">
        <v>1</v>
      </c>
    </row>
    <row r="1539" spans="1:2" x14ac:dyDescent="0.2">
      <c r="A1539" t="s">
        <v>2465</v>
      </c>
      <c r="B1539">
        <v>1</v>
      </c>
    </row>
    <row r="1540" spans="1:2" x14ac:dyDescent="0.2">
      <c r="A1540" t="s">
        <v>2466</v>
      </c>
      <c r="B1540">
        <v>2</v>
      </c>
    </row>
    <row r="1541" spans="1:2" x14ac:dyDescent="0.2">
      <c r="A1541" t="s">
        <v>2467</v>
      </c>
      <c r="B1541">
        <v>1</v>
      </c>
    </row>
    <row r="1542" spans="1:2" x14ac:dyDescent="0.2">
      <c r="A1542" t="s">
        <v>2468</v>
      </c>
      <c r="B1542">
        <v>1</v>
      </c>
    </row>
    <row r="1543" spans="1:2" x14ac:dyDescent="0.2">
      <c r="A1543" t="s">
        <v>2469</v>
      </c>
      <c r="B1543">
        <v>1</v>
      </c>
    </row>
    <row r="1544" spans="1:2" x14ac:dyDescent="0.2">
      <c r="A1544" t="s">
        <v>2470</v>
      </c>
      <c r="B1544" t="s">
        <v>3478</v>
      </c>
    </row>
    <row r="1545" spans="1:2" x14ac:dyDescent="0.2">
      <c r="A1545" t="s">
        <v>2471</v>
      </c>
      <c r="B1545">
        <v>1</v>
      </c>
    </row>
    <row r="1546" spans="1:2" x14ac:dyDescent="0.2">
      <c r="A1546" t="s">
        <v>2472</v>
      </c>
      <c r="B1546">
        <v>50</v>
      </c>
    </row>
    <row r="1547" spans="1:2" x14ac:dyDescent="0.2">
      <c r="A1547" t="s">
        <v>2473</v>
      </c>
      <c r="B1547">
        <v>0</v>
      </c>
    </row>
    <row r="1548" spans="1:2" x14ac:dyDescent="0.2">
      <c r="A1548" t="s">
        <v>2474</v>
      </c>
      <c r="B1548">
        <v>0</v>
      </c>
    </row>
    <row r="1549" spans="1:2" x14ac:dyDescent="0.2">
      <c r="A1549" t="s">
        <v>2475</v>
      </c>
      <c r="B1549">
        <v>0</v>
      </c>
    </row>
    <row r="1550" spans="1:2" x14ac:dyDescent="0.2">
      <c r="A1550" t="s">
        <v>2476</v>
      </c>
      <c r="B1550" t="b">
        <v>0</v>
      </c>
    </row>
    <row r="1551" spans="1:2" x14ac:dyDescent="0.2">
      <c r="A1551" t="s">
        <v>2477</v>
      </c>
      <c r="B1551" t="b">
        <v>0</v>
      </c>
    </row>
    <row r="1552" spans="1:2" x14ac:dyDescent="0.2">
      <c r="A1552" t="s">
        <v>2478</v>
      </c>
      <c r="B1552" t="b">
        <v>0</v>
      </c>
    </row>
    <row r="1553" spans="1:2" x14ac:dyDescent="0.2">
      <c r="A1553" t="s">
        <v>2479</v>
      </c>
      <c r="B1553" t="b">
        <v>0</v>
      </c>
    </row>
    <row r="1554" spans="1:2" x14ac:dyDescent="0.2">
      <c r="A1554" t="s">
        <v>2480</v>
      </c>
      <c r="B1554" t="b">
        <v>0</v>
      </c>
    </row>
    <row r="1555" spans="1:2" x14ac:dyDescent="0.2">
      <c r="A1555" t="s">
        <v>2481</v>
      </c>
      <c r="B1555" t="b">
        <v>0</v>
      </c>
    </row>
    <row r="1556" spans="1:2" x14ac:dyDescent="0.2">
      <c r="A1556" t="s">
        <v>2482</v>
      </c>
      <c r="B1556" t="b">
        <v>0</v>
      </c>
    </row>
    <row r="1557" spans="1:2" x14ac:dyDescent="0.2">
      <c r="A1557" t="s">
        <v>2483</v>
      </c>
      <c r="B1557" t="b">
        <v>0</v>
      </c>
    </row>
    <row r="1558" spans="1:2" x14ac:dyDescent="0.2">
      <c r="A1558" t="s">
        <v>2484</v>
      </c>
      <c r="B1558" t="b">
        <v>0</v>
      </c>
    </row>
    <row r="1559" spans="1:2" x14ac:dyDescent="0.2">
      <c r="A1559" t="s">
        <v>2485</v>
      </c>
      <c r="B1559" t="b">
        <v>0</v>
      </c>
    </row>
    <row r="1560" spans="1:2" x14ac:dyDescent="0.2">
      <c r="A1560" t="s">
        <v>2486</v>
      </c>
      <c r="B1560" t="b">
        <v>0</v>
      </c>
    </row>
    <row r="1561" spans="1:2" x14ac:dyDescent="0.2">
      <c r="A1561" t="s">
        <v>2487</v>
      </c>
      <c r="B1561" t="b">
        <v>0</v>
      </c>
    </row>
    <row r="1562" spans="1:2" x14ac:dyDescent="0.2">
      <c r="A1562" t="s">
        <v>2488</v>
      </c>
      <c r="B1562" t="b">
        <v>0</v>
      </c>
    </row>
    <row r="1563" spans="1:2" x14ac:dyDescent="0.2">
      <c r="A1563" t="s">
        <v>2489</v>
      </c>
      <c r="B1563" t="b">
        <v>0</v>
      </c>
    </row>
    <row r="1564" spans="1:2" x14ac:dyDescent="0.2">
      <c r="A1564" t="s">
        <v>2490</v>
      </c>
      <c r="B1564" t="b">
        <v>0</v>
      </c>
    </row>
    <row r="1565" spans="1:2" x14ac:dyDescent="0.2">
      <c r="A1565" t="s">
        <v>2491</v>
      </c>
      <c r="B1565" t="b">
        <v>0</v>
      </c>
    </row>
    <row r="1566" spans="1:2" x14ac:dyDescent="0.2">
      <c r="A1566" t="s">
        <v>2492</v>
      </c>
      <c r="B1566" t="b">
        <v>0</v>
      </c>
    </row>
    <row r="1567" spans="1:2" x14ac:dyDescent="0.2">
      <c r="A1567" t="s">
        <v>2493</v>
      </c>
      <c r="B1567" t="b">
        <v>0</v>
      </c>
    </row>
    <row r="1568" spans="1:2" x14ac:dyDescent="0.2">
      <c r="A1568" t="s">
        <v>2494</v>
      </c>
      <c r="B1568" t="b">
        <v>0</v>
      </c>
    </row>
    <row r="1569" spans="1:2" x14ac:dyDescent="0.2">
      <c r="A1569" t="s">
        <v>2495</v>
      </c>
      <c r="B1569" t="b">
        <v>0</v>
      </c>
    </row>
    <row r="1570" spans="1:2" x14ac:dyDescent="0.2">
      <c r="A1570" t="s">
        <v>2496</v>
      </c>
      <c r="B1570" t="b">
        <v>0</v>
      </c>
    </row>
    <row r="1571" spans="1:2" x14ac:dyDescent="0.2">
      <c r="A1571" t="s">
        <v>2497</v>
      </c>
      <c r="B1571" t="b">
        <v>0</v>
      </c>
    </row>
    <row r="1572" spans="1:2" x14ac:dyDescent="0.2">
      <c r="A1572" t="s">
        <v>2498</v>
      </c>
      <c r="B1572" t="b">
        <v>0</v>
      </c>
    </row>
    <row r="1573" spans="1:2" x14ac:dyDescent="0.2">
      <c r="A1573" t="s">
        <v>2499</v>
      </c>
      <c r="B1573" t="b">
        <v>0</v>
      </c>
    </row>
    <row r="1574" spans="1:2" x14ac:dyDescent="0.2">
      <c r="A1574" t="s">
        <v>2500</v>
      </c>
      <c r="B1574" t="b">
        <v>0</v>
      </c>
    </row>
    <row r="1575" spans="1:2" x14ac:dyDescent="0.2">
      <c r="A1575" t="s">
        <v>2501</v>
      </c>
      <c r="B1575" t="b">
        <v>0</v>
      </c>
    </row>
    <row r="1576" spans="1:2" x14ac:dyDescent="0.2">
      <c r="A1576" t="s">
        <v>2502</v>
      </c>
      <c r="B1576" t="b">
        <v>0</v>
      </c>
    </row>
    <row r="1577" spans="1:2" x14ac:dyDescent="0.2">
      <c r="A1577" t="s">
        <v>2503</v>
      </c>
      <c r="B1577" t="b">
        <v>0</v>
      </c>
    </row>
    <row r="1578" spans="1:2" x14ac:dyDescent="0.2">
      <c r="A1578" t="s">
        <v>2504</v>
      </c>
      <c r="B1578" t="b">
        <v>0</v>
      </c>
    </row>
    <row r="1579" spans="1:2" x14ac:dyDescent="0.2">
      <c r="A1579" t="s">
        <v>2505</v>
      </c>
      <c r="B1579" t="b">
        <v>0</v>
      </c>
    </row>
    <row r="1580" spans="1:2" x14ac:dyDescent="0.2">
      <c r="A1580" t="s">
        <v>2506</v>
      </c>
      <c r="B1580" t="b">
        <v>0</v>
      </c>
    </row>
    <row r="1581" spans="1:2" x14ac:dyDescent="0.2">
      <c r="A1581" t="s">
        <v>2507</v>
      </c>
      <c r="B1581" t="b">
        <v>0</v>
      </c>
    </row>
    <row r="1582" spans="1:2" x14ac:dyDescent="0.2">
      <c r="A1582" t="s">
        <v>2508</v>
      </c>
      <c r="B1582" t="b">
        <v>0</v>
      </c>
    </row>
    <row r="1583" spans="1:2" x14ac:dyDescent="0.2">
      <c r="A1583" t="s">
        <v>2509</v>
      </c>
      <c r="B1583" t="b">
        <v>0</v>
      </c>
    </row>
    <row r="1584" spans="1:2" x14ac:dyDescent="0.2">
      <c r="A1584" t="s">
        <v>2510</v>
      </c>
      <c r="B1584" t="b">
        <v>0</v>
      </c>
    </row>
    <row r="1585" spans="1:2" x14ac:dyDescent="0.2">
      <c r="A1585" t="s">
        <v>2511</v>
      </c>
      <c r="B1585" t="b">
        <v>0</v>
      </c>
    </row>
    <row r="1586" spans="1:2" x14ac:dyDescent="0.2">
      <c r="A1586" t="s">
        <v>2512</v>
      </c>
      <c r="B1586" t="b">
        <v>0</v>
      </c>
    </row>
    <row r="1587" spans="1:2" x14ac:dyDescent="0.2">
      <c r="A1587" t="s">
        <v>2513</v>
      </c>
      <c r="B1587" t="b">
        <v>0</v>
      </c>
    </row>
    <row r="1588" spans="1:2" x14ac:dyDescent="0.2">
      <c r="A1588" t="s">
        <v>2514</v>
      </c>
      <c r="B1588" t="b">
        <v>0</v>
      </c>
    </row>
    <row r="1589" spans="1:2" x14ac:dyDescent="0.2">
      <c r="A1589" t="s">
        <v>2515</v>
      </c>
      <c r="B1589" t="b">
        <v>0</v>
      </c>
    </row>
    <row r="1590" spans="1:2" x14ac:dyDescent="0.2">
      <c r="A1590" t="s">
        <v>2516</v>
      </c>
      <c r="B1590" t="b">
        <v>0</v>
      </c>
    </row>
    <row r="1591" spans="1:2" x14ac:dyDescent="0.2">
      <c r="A1591" t="s">
        <v>2517</v>
      </c>
      <c r="B1591" t="b">
        <v>0</v>
      </c>
    </row>
    <row r="1592" spans="1:2" x14ac:dyDescent="0.2">
      <c r="A1592" t="s">
        <v>2518</v>
      </c>
      <c r="B1592" t="b">
        <v>0</v>
      </c>
    </row>
    <row r="1593" spans="1:2" x14ac:dyDescent="0.2">
      <c r="A1593" t="s">
        <v>2519</v>
      </c>
      <c r="B1593" t="b">
        <v>0</v>
      </c>
    </row>
    <row r="1594" spans="1:2" x14ac:dyDescent="0.2">
      <c r="A1594" t="s">
        <v>2520</v>
      </c>
      <c r="B1594" t="b">
        <v>0</v>
      </c>
    </row>
    <row r="1595" spans="1:2" x14ac:dyDescent="0.2">
      <c r="A1595" t="s">
        <v>2521</v>
      </c>
      <c r="B1595" t="b">
        <v>0</v>
      </c>
    </row>
    <row r="1596" spans="1:2" x14ac:dyDescent="0.2">
      <c r="A1596" t="s">
        <v>2522</v>
      </c>
      <c r="B1596" t="b">
        <v>0</v>
      </c>
    </row>
    <row r="1597" spans="1:2" x14ac:dyDescent="0.2">
      <c r="A1597" t="s">
        <v>2523</v>
      </c>
      <c r="B1597" t="b">
        <v>0</v>
      </c>
    </row>
    <row r="1598" spans="1:2" x14ac:dyDescent="0.2">
      <c r="A1598" t="s">
        <v>2524</v>
      </c>
      <c r="B1598" t="b">
        <v>0</v>
      </c>
    </row>
    <row r="1599" spans="1:2" x14ac:dyDescent="0.2">
      <c r="A1599" t="s">
        <v>2525</v>
      </c>
      <c r="B1599" t="b">
        <v>0</v>
      </c>
    </row>
    <row r="1600" spans="1:2" x14ac:dyDescent="0.2">
      <c r="A1600" t="s">
        <v>2526</v>
      </c>
      <c r="B1600" t="b">
        <v>0</v>
      </c>
    </row>
    <row r="1601" spans="1:2" x14ac:dyDescent="0.2">
      <c r="A1601" t="s">
        <v>2527</v>
      </c>
      <c r="B1601" t="b">
        <v>0</v>
      </c>
    </row>
    <row r="1602" spans="1:2" x14ac:dyDescent="0.2">
      <c r="A1602" t="s">
        <v>2528</v>
      </c>
      <c r="B1602" t="b">
        <v>0</v>
      </c>
    </row>
    <row r="1603" spans="1:2" x14ac:dyDescent="0.2">
      <c r="A1603" t="s">
        <v>2529</v>
      </c>
      <c r="B1603" t="b">
        <v>0</v>
      </c>
    </row>
    <row r="1604" spans="1:2" x14ac:dyDescent="0.2">
      <c r="A1604" t="s">
        <v>2530</v>
      </c>
      <c r="B1604" t="b">
        <v>0</v>
      </c>
    </row>
    <row r="1605" spans="1:2" x14ac:dyDescent="0.2">
      <c r="A1605" t="s">
        <v>2531</v>
      </c>
      <c r="B1605" t="b">
        <v>0</v>
      </c>
    </row>
    <row r="1606" spans="1:2" x14ac:dyDescent="0.2">
      <c r="A1606" t="s">
        <v>2532</v>
      </c>
      <c r="B1606" t="b">
        <v>0</v>
      </c>
    </row>
    <row r="1607" spans="1:2" x14ac:dyDescent="0.2">
      <c r="A1607" t="s">
        <v>2533</v>
      </c>
      <c r="B1607" t="b">
        <v>0</v>
      </c>
    </row>
    <row r="1608" spans="1:2" x14ac:dyDescent="0.2">
      <c r="A1608" t="s">
        <v>2534</v>
      </c>
      <c r="B1608" t="b">
        <v>0</v>
      </c>
    </row>
    <row r="1609" spans="1:2" x14ac:dyDescent="0.2">
      <c r="A1609" t="s">
        <v>2535</v>
      </c>
      <c r="B1609" t="b">
        <v>0</v>
      </c>
    </row>
    <row r="1610" spans="1:2" x14ac:dyDescent="0.2">
      <c r="A1610" t="s">
        <v>2536</v>
      </c>
      <c r="B1610" t="b">
        <v>0</v>
      </c>
    </row>
    <row r="1611" spans="1:2" x14ac:dyDescent="0.2">
      <c r="A1611" t="s">
        <v>2537</v>
      </c>
      <c r="B1611" t="b">
        <v>0</v>
      </c>
    </row>
    <row r="1612" spans="1:2" x14ac:dyDescent="0.2">
      <c r="A1612" t="s">
        <v>2538</v>
      </c>
      <c r="B1612" t="b">
        <v>0</v>
      </c>
    </row>
    <row r="1613" spans="1:2" x14ac:dyDescent="0.2">
      <c r="A1613" t="s">
        <v>2539</v>
      </c>
      <c r="B1613" t="b">
        <v>0</v>
      </c>
    </row>
    <row r="1614" spans="1:2" x14ac:dyDescent="0.2">
      <c r="A1614" t="s">
        <v>2540</v>
      </c>
      <c r="B1614" t="b">
        <v>0</v>
      </c>
    </row>
    <row r="1615" spans="1:2" x14ac:dyDescent="0.2">
      <c r="A1615" t="s">
        <v>2541</v>
      </c>
      <c r="B1615" t="b">
        <v>0</v>
      </c>
    </row>
    <row r="1616" spans="1:2" x14ac:dyDescent="0.2">
      <c r="A1616" t="s">
        <v>2542</v>
      </c>
      <c r="B1616" t="b">
        <v>0</v>
      </c>
    </row>
    <row r="1617" spans="1:2" x14ac:dyDescent="0.2">
      <c r="A1617" t="s">
        <v>2543</v>
      </c>
      <c r="B1617" t="b">
        <v>0</v>
      </c>
    </row>
    <row r="1618" spans="1:2" x14ac:dyDescent="0.2">
      <c r="A1618" t="s">
        <v>2544</v>
      </c>
      <c r="B1618" t="b">
        <v>0</v>
      </c>
    </row>
    <row r="1619" spans="1:2" x14ac:dyDescent="0.2">
      <c r="A1619" t="s">
        <v>2545</v>
      </c>
      <c r="B1619" t="b">
        <v>0</v>
      </c>
    </row>
    <row r="1620" spans="1:2" x14ac:dyDescent="0.2">
      <c r="A1620" t="s">
        <v>2546</v>
      </c>
      <c r="B1620" t="b">
        <v>0</v>
      </c>
    </row>
    <row r="1621" spans="1:2" x14ac:dyDescent="0.2">
      <c r="A1621" t="s">
        <v>2547</v>
      </c>
      <c r="B1621" t="b">
        <v>0</v>
      </c>
    </row>
    <row r="1622" spans="1:2" x14ac:dyDescent="0.2">
      <c r="A1622" t="s">
        <v>2548</v>
      </c>
      <c r="B1622" t="b">
        <v>0</v>
      </c>
    </row>
    <row r="1623" spans="1:2" x14ac:dyDescent="0.2">
      <c r="A1623" t="s">
        <v>2549</v>
      </c>
      <c r="B1623" t="b">
        <v>0</v>
      </c>
    </row>
    <row r="1624" spans="1:2" x14ac:dyDescent="0.2">
      <c r="A1624" t="s">
        <v>2550</v>
      </c>
      <c r="B1624" t="b">
        <v>0</v>
      </c>
    </row>
    <row r="1625" spans="1:2" x14ac:dyDescent="0.2">
      <c r="A1625" t="s">
        <v>2551</v>
      </c>
      <c r="B1625" t="b">
        <v>0</v>
      </c>
    </row>
    <row r="1626" spans="1:2" x14ac:dyDescent="0.2">
      <c r="A1626" t="s">
        <v>2552</v>
      </c>
      <c r="B1626" t="b">
        <v>0</v>
      </c>
    </row>
    <row r="1627" spans="1:2" x14ac:dyDescent="0.2">
      <c r="A1627" t="s">
        <v>2553</v>
      </c>
      <c r="B1627" t="b">
        <v>0</v>
      </c>
    </row>
    <row r="1628" spans="1:2" x14ac:dyDescent="0.2">
      <c r="A1628" t="s">
        <v>2554</v>
      </c>
      <c r="B1628" t="b">
        <v>0</v>
      </c>
    </row>
    <row r="1629" spans="1:2" x14ac:dyDescent="0.2">
      <c r="A1629" t="s">
        <v>2555</v>
      </c>
      <c r="B1629" t="b">
        <v>0</v>
      </c>
    </row>
    <row r="1630" spans="1:2" x14ac:dyDescent="0.2">
      <c r="A1630" t="s">
        <v>2556</v>
      </c>
      <c r="B1630" t="b">
        <v>0</v>
      </c>
    </row>
    <row r="1631" spans="1:2" x14ac:dyDescent="0.2">
      <c r="A1631" t="s">
        <v>2557</v>
      </c>
      <c r="B1631" t="b">
        <v>0</v>
      </c>
    </row>
    <row r="1632" spans="1:2" x14ac:dyDescent="0.2">
      <c r="A1632" t="s">
        <v>2558</v>
      </c>
      <c r="B1632" t="b">
        <v>0</v>
      </c>
    </row>
    <row r="1633" spans="1:2" x14ac:dyDescent="0.2">
      <c r="A1633" t="s">
        <v>2559</v>
      </c>
      <c r="B1633" t="b">
        <v>0</v>
      </c>
    </row>
    <row r="1634" spans="1:2" x14ac:dyDescent="0.2">
      <c r="A1634" t="s">
        <v>2560</v>
      </c>
      <c r="B1634" t="b">
        <v>0</v>
      </c>
    </row>
    <row r="1635" spans="1:2" x14ac:dyDescent="0.2">
      <c r="A1635" t="s">
        <v>2561</v>
      </c>
      <c r="B1635" t="b">
        <v>0</v>
      </c>
    </row>
    <row r="1636" spans="1:2" x14ac:dyDescent="0.2">
      <c r="A1636" t="s">
        <v>2562</v>
      </c>
      <c r="B1636" t="b">
        <v>0</v>
      </c>
    </row>
    <row r="1637" spans="1:2" x14ac:dyDescent="0.2">
      <c r="A1637" t="s">
        <v>2563</v>
      </c>
      <c r="B1637" t="b">
        <v>0</v>
      </c>
    </row>
    <row r="1638" spans="1:2" x14ac:dyDescent="0.2">
      <c r="A1638" t="s">
        <v>2564</v>
      </c>
      <c r="B1638" t="b">
        <v>0</v>
      </c>
    </row>
    <row r="1639" spans="1:2" x14ac:dyDescent="0.2">
      <c r="A1639" t="s">
        <v>2565</v>
      </c>
      <c r="B1639" t="b">
        <v>0</v>
      </c>
    </row>
    <row r="1640" spans="1:2" x14ac:dyDescent="0.2">
      <c r="A1640" t="s">
        <v>2566</v>
      </c>
      <c r="B1640" t="b">
        <v>0</v>
      </c>
    </row>
    <row r="1641" spans="1:2" x14ac:dyDescent="0.2">
      <c r="A1641" t="s">
        <v>2567</v>
      </c>
      <c r="B1641" t="b">
        <v>0</v>
      </c>
    </row>
    <row r="1642" spans="1:2" x14ac:dyDescent="0.2">
      <c r="A1642" t="s">
        <v>2568</v>
      </c>
      <c r="B1642" t="b">
        <v>0</v>
      </c>
    </row>
    <row r="1643" spans="1:2" x14ac:dyDescent="0.2">
      <c r="A1643" t="s">
        <v>2569</v>
      </c>
      <c r="B1643" t="b">
        <v>0</v>
      </c>
    </row>
    <row r="1644" spans="1:2" x14ac:dyDescent="0.2">
      <c r="A1644" t="s">
        <v>2570</v>
      </c>
      <c r="B1644" t="b">
        <v>1</v>
      </c>
    </row>
    <row r="1645" spans="1:2" x14ac:dyDescent="0.2">
      <c r="A1645" t="s">
        <v>2571</v>
      </c>
      <c r="B1645" t="b">
        <v>1</v>
      </c>
    </row>
    <row r="1646" spans="1:2" x14ac:dyDescent="0.2">
      <c r="A1646" t="s">
        <v>2572</v>
      </c>
      <c r="B1646" t="b">
        <v>0</v>
      </c>
    </row>
    <row r="1647" spans="1:2" x14ac:dyDescent="0.2">
      <c r="A1647" t="s">
        <v>2573</v>
      </c>
      <c r="B1647" t="b">
        <v>1</v>
      </c>
    </row>
    <row r="1648" spans="1:2" x14ac:dyDescent="0.2">
      <c r="A1648" t="s">
        <v>2574</v>
      </c>
      <c r="B1648" t="b">
        <v>1</v>
      </c>
    </row>
    <row r="1649" spans="1:2" x14ac:dyDescent="0.2">
      <c r="A1649" t="s">
        <v>2575</v>
      </c>
      <c r="B1649" t="b">
        <v>0</v>
      </c>
    </row>
    <row r="1650" spans="1:2" x14ac:dyDescent="0.2">
      <c r="A1650" t="s">
        <v>2576</v>
      </c>
      <c r="B1650" t="b">
        <v>0</v>
      </c>
    </row>
    <row r="1651" spans="1:2" x14ac:dyDescent="0.2">
      <c r="A1651" t="s">
        <v>2577</v>
      </c>
      <c r="B1651" t="b">
        <v>1</v>
      </c>
    </row>
    <row r="1652" spans="1:2" x14ac:dyDescent="0.2">
      <c r="A1652" t="s">
        <v>2578</v>
      </c>
      <c r="B1652" t="b">
        <v>0</v>
      </c>
    </row>
    <row r="1653" spans="1:2" x14ac:dyDescent="0.2">
      <c r="A1653" t="s">
        <v>2579</v>
      </c>
      <c r="B1653" t="b">
        <v>0</v>
      </c>
    </row>
    <row r="1654" spans="1:2" x14ac:dyDescent="0.2">
      <c r="A1654" t="s">
        <v>2580</v>
      </c>
      <c r="B1654" t="b">
        <v>0</v>
      </c>
    </row>
    <row r="1655" spans="1:2" x14ac:dyDescent="0.2">
      <c r="A1655" t="s">
        <v>2581</v>
      </c>
      <c r="B1655" t="b">
        <v>0</v>
      </c>
    </row>
    <row r="1656" spans="1:2" x14ac:dyDescent="0.2">
      <c r="A1656" t="s">
        <v>2582</v>
      </c>
      <c r="B1656" t="b">
        <v>0</v>
      </c>
    </row>
    <row r="1657" spans="1:2" x14ac:dyDescent="0.2">
      <c r="A1657" t="s">
        <v>2583</v>
      </c>
      <c r="B1657" t="b">
        <v>0</v>
      </c>
    </row>
    <row r="1658" spans="1:2" x14ac:dyDescent="0.2">
      <c r="A1658" t="s">
        <v>2584</v>
      </c>
      <c r="B1658" t="b">
        <v>0</v>
      </c>
    </row>
    <row r="1659" spans="1:2" x14ac:dyDescent="0.2">
      <c r="A1659" t="s">
        <v>2585</v>
      </c>
      <c r="B1659" t="b">
        <v>0</v>
      </c>
    </row>
    <row r="1660" spans="1:2" x14ac:dyDescent="0.2">
      <c r="A1660" t="s">
        <v>2586</v>
      </c>
      <c r="B1660" t="b">
        <v>0</v>
      </c>
    </row>
    <row r="1661" spans="1:2" x14ac:dyDescent="0.2">
      <c r="A1661" t="s">
        <v>2587</v>
      </c>
      <c r="B1661" t="b">
        <v>0</v>
      </c>
    </row>
    <row r="1662" spans="1:2" x14ac:dyDescent="0.2">
      <c r="A1662" t="s">
        <v>2588</v>
      </c>
      <c r="B1662" t="b">
        <v>0</v>
      </c>
    </row>
    <row r="1663" spans="1:2" x14ac:dyDescent="0.2">
      <c r="A1663" t="s">
        <v>2589</v>
      </c>
      <c r="B1663" t="b">
        <v>0</v>
      </c>
    </row>
    <row r="1664" spans="1:2" x14ac:dyDescent="0.2">
      <c r="A1664" t="s">
        <v>2590</v>
      </c>
      <c r="B1664" t="b">
        <v>0</v>
      </c>
    </row>
    <row r="1665" spans="1:2" x14ac:dyDescent="0.2">
      <c r="A1665" t="s">
        <v>2591</v>
      </c>
      <c r="B1665" t="b">
        <v>0</v>
      </c>
    </row>
    <row r="1666" spans="1:2" x14ac:dyDescent="0.2">
      <c r="A1666" t="s">
        <v>2592</v>
      </c>
      <c r="B1666" t="b">
        <v>0</v>
      </c>
    </row>
    <row r="1667" spans="1:2" x14ac:dyDescent="0.2">
      <c r="A1667" t="s">
        <v>2593</v>
      </c>
      <c r="B1667" t="b">
        <v>0</v>
      </c>
    </row>
    <row r="1668" spans="1:2" x14ac:dyDescent="0.2">
      <c r="A1668" t="s">
        <v>2594</v>
      </c>
      <c r="B1668" t="b">
        <v>0</v>
      </c>
    </row>
    <row r="1669" spans="1:2" x14ac:dyDescent="0.2">
      <c r="A1669" t="s">
        <v>2595</v>
      </c>
      <c r="B1669" t="b">
        <v>0</v>
      </c>
    </row>
    <row r="1670" spans="1:2" x14ac:dyDescent="0.2">
      <c r="A1670" t="s">
        <v>2596</v>
      </c>
      <c r="B1670" t="b">
        <v>0</v>
      </c>
    </row>
    <row r="1671" spans="1:2" x14ac:dyDescent="0.2">
      <c r="A1671" t="s">
        <v>2597</v>
      </c>
      <c r="B1671" t="b">
        <v>0</v>
      </c>
    </row>
    <row r="1672" spans="1:2" x14ac:dyDescent="0.2">
      <c r="A1672" t="s">
        <v>2598</v>
      </c>
      <c r="B1672" t="b">
        <v>0</v>
      </c>
    </row>
    <row r="1673" spans="1:2" x14ac:dyDescent="0.2">
      <c r="A1673" t="s">
        <v>2599</v>
      </c>
      <c r="B1673" t="b">
        <v>0</v>
      </c>
    </row>
    <row r="1674" spans="1:2" x14ac:dyDescent="0.2">
      <c r="A1674" t="s">
        <v>2600</v>
      </c>
      <c r="B1674" t="b">
        <v>0</v>
      </c>
    </row>
    <row r="1675" spans="1:2" x14ac:dyDescent="0.2">
      <c r="A1675" t="s">
        <v>2601</v>
      </c>
      <c r="B1675" t="s">
        <v>3478</v>
      </c>
    </row>
    <row r="1676" spans="1:2" x14ac:dyDescent="0.2">
      <c r="A1676" t="s">
        <v>2602</v>
      </c>
      <c r="B1676" t="b">
        <v>0</v>
      </c>
    </row>
    <row r="1677" spans="1:2" x14ac:dyDescent="0.2">
      <c r="A1677" t="s">
        <v>2603</v>
      </c>
      <c r="B1677" t="b">
        <v>0</v>
      </c>
    </row>
    <row r="1678" spans="1:2" x14ac:dyDescent="0.2">
      <c r="A1678" t="s">
        <v>2604</v>
      </c>
      <c r="B1678" t="b">
        <v>0</v>
      </c>
    </row>
    <row r="1679" spans="1:2" x14ac:dyDescent="0.2">
      <c r="A1679" t="s">
        <v>2605</v>
      </c>
      <c r="B1679" t="b">
        <v>0</v>
      </c>
    </row>
    <row r="1680" spans="1:2" x14ac:dyDescent="0.2">
      <c r="A1680" t="s">
        <v>2606</v>
      </c>
      <c r="B1680" t="b">
        <v>0</v>
      </c>
    </row>
    <row r="1681" spans="1:2" x14ac:dyDescent="0.2">
      <c r="A1681" t="s">
        <v>2607</v>
      </c>
      <c r="B1681" t="b">
        <v>0</v>
      </c>
    </row>
    <row r="1682" spans="1:2" x14ac:dyDescent="0.2">
      <c r="A1682" t="s">
        <v>2608</v>
      </c>
      <c r="B1682" t="b">
        <v>0</v>
      </c>
    </row>
    <row r="1683" spans="1:2" x14ac:dyDescent="0.2">
      <c r="A1683" t="s">
        <v>2609</v>
      </c>
      <c r="B1683" t="b">
        <v>0</v>
      </c>
    </row>
    <row r="1684" spans="1:2" x14ac:dyDescent="0.2">
      <c r="A1684" t="s">
        <v>2610</v>
      </c>
      <c r="B1684" t="b">
        <v>0</v>
      </c>
    </row>
    <row r="1685" spans="1:2" x14ac:dyDescent="0.2">
      <c r="A1685" t="s">
        <v>2611</v>
      </c>
      <c r="B1685" t="b">
        <v>0</v>
      </c>
    </row>
    <row r="1686" spans="1:2" x14ac:dyDescent="0.2">
      <c r="A1686" t="s">
        <v>2612</v>
      </c>
      <c r="B1686" t="b">
        <v>0</v>
      </c>
    </row>
    <row r="1687" spans="1:2" x14ac:dyDescent="0.2">
      <c r="A1687" t="s">
        <v>2613</v>
      </c>
      <c r="B1687" t="b">
        <v>0</v>
      </c>
    </row>
    <row r="1688" spans="1:2" x14ac:dyDescent="0.2">
      <c r="A1688" t="s">
        <v>2614</v>
      </c>
      <c r="B1688" t="b">
        <v>0</v>
      </c>
    </row>
    <row r="1689" spans="1:2" x14ac:dyDescent="0.2">
      <c r="A1689" t="s">
        <v>2615</v>
      </c>
      <c r="B1689" t="b">
        <v>0</v>
      </c>
    </row>
    <row r="1690" spans="1:2" x14ac:dyDescent="0.2">
      <c r="A1690" t="s">
        <v>2616</v>
      </c>
      <c r="B1690" t="b">
        <v>0</v>
      </c>
    </row>
    <row r="1691" spans="1:2" x14ac:dyDescent="0.2">
      <c r="A1691" t="s">
        <v>2617</v>
      </c>
      <c r="B1691" t="b">
        <v>0</v>
      </c>
    </row>
    <row r="1692" spans="1:2" x14ac:dyDescent="0.2">
      <c r="A1692" t="s">
        <v>2618</v>
      </c>
      <c r="B1692" t="b">
        <v>0</v>
      </c>
    </row>
    <row r="1693" spans="1:2" x14ac:dyDescent="0.2">
      <c r="A1693" t="s">
        <v>2619</v>
      </c>
      <c r="B1693" t="b">
        <v>0</v>
      </c>
    </row>
    <row r="1694" spans="1:2" x14ac:dyDescent="0.2">
      <c r="A1694" t="s">
        <v>2620</v>
      </c>
      <c r="B1694" t="b">
        <v>0</v>
      </c>
    </row>
    <row r="1695" spans="1:2" x14ac:dyDescent="0.2">
      <c r="A1695" t="s">
        <v>2621</v>
      </c>
      <c r="B1695" t="b">
        <v>0</v>
      </c>
    </row>
    <row r="1696" spans="1:2" x14ac:dyDescent="0.2">
      <c r="A1696" t="s">
        <v>2622</v>
      </c>
      <c r="B1696" t="b">
        <v>0</v>
      </c>
    </row>
    <row r="1697" spans="1:2" x14ac:dyDescent="0.2">
      <c r="A1697" t="s">
        <v>2623</v>
      </c>
      <c r="B1697" t="b">
        <v>0</v>
      </c>
    </row>
    <row r="1698" spans="1:2" x14ac:dyDescent="0.2">
      <c r="A1698" t="s">
        <v>2624</v>
      </c>
      <c r="B1698" t="b">
        <v>0</v>
      </c>
    </row>
    <row r="1699" spans="1:2" x14ac:dyDescent="0.2">
      <c r="A1699" t="s">
        <v>2625</v>
      </c>
      <c r="B1699" t="b">
        <v>0</v>
      </c>
    </row>
    <row r="1700" spans="1:2" x14ac:dyDescent="0.2">
      <c r="A1700" t="s">
        <v>2626</v>
      </c>
      <c r="B1700" t="b">
        <v>0</v>
      </c>
    </row>
    <row r="1701" spans="1:2" x14ac:dyDescent="0.2">
      <c r="A1701" t="s">
        <v>2627</v>
      </c>
      <c r="B1701" t="b">
        <v>0</v>
      </c>
    </row>
    <row r="1702" spans="1:2" x14ac:dyDescent="0.2">
      <c r="A1702" t="s">
        <v>2628</v>
      </c>
      <c r="B1702" t="b">
        <v>0</v>
      </c>
    </row>
    <row r="1703" spans="1:2" x14ac:dyDescent="0.2">
      <c r="A1703" t="s">
        <v>2629</v>
      </c>
      <c r="B1703" t="b">
        <v>0</v>
      </c>
    </row>
    <row r="1704" spans="1:2" x14ac:dyDescent="0.2">
      <c r="A1704" t="s">
        <v>2630</v>
      </c>
      <c r="B1704" t="b">
        <v>0</v>
      </c>
    </row>
    <row r="1705" spans="1:2" x14ac:dyDescent="0.2">
      <c r="A1705" t="s">
        <v>2631</v>
      </c>
      <c r="B1705" t="b">
        <v>0</v>
      </c>
    </row>
    <row r="1706" spans="1:2" x14ac:dyDescent="0.2">
      <c r="A1706" t="s">
        <v>2632</v>
      </c>
      <c r="B1706" t="b">
        <v>0</v>
      </c>
    </row>
    <row r="1707" spans="1:2" x14ac:dyDescent="0.2">
      <c r="A1707" t="s">
        <v>2633</v>
      </c>
      <c r="B1707" t="b">
        <v>0</v>
      </c>
    </row>
    <row r="1708" spans="1:2" x14ac:dyDescent="0.2">
      <c r="A1708" t="s">
        <v>4697</v>
      </c>
      <c r="B1708">
        <v>3</v>
      </c>
    </row>
    <row r="1709" spans="1:2" x14ac:dyDescent="0.2">
      <c r="A1709" t="s">
        <v>4698</v>
      </c>
      <c r="B1709">
        <v>6</v>
      </c>
    </row>
    <row r="1710" spans="1:2" x14ac:dyDescent="0.2">
      <c r="A1710" t="s">
        <v>4699</v>
      </c>
      <c r="B1710">
        <v>1</v>
      </c>
    </row>
    <row r="1711" spans="1:2" x14ac:dyDescent="0.2">
      <c r="A1711" t="s">
        <v>4700</v>
      </c>
      <c r="B1711">
        <v>1</v>
      </c>
    </row>
    <row r="1712" spans="1:2" x14ac:dyDescent="0.2">
      <c r="A1712" t="s">
        <v>4701</v>
      </c>
      <c r="B1712">
        <v>1</v>
      </c>
    </row>
    <row r="1713" spans="1:2" x14ac:dyDescent="0.2">
      <c r="A1713" t="s">
        <v>4702</v>
      </c>
      <c r="B1713">
        <v>1</v>
      </c>
    </row>
    <row r="1714" spans="1:2" x14ac:dyDescent="0.2">
      <c r="A1714" t="s">
        <v>4703</v>
      </c>
      <c r="B1714" t="s">
        <v>3478</v>
      </c>
    </row>
    <row r="1715" spans="1:2" x14ac:dyDescent="0.2">
      <c r="A1715" t="s">
        <v>2634</v>
      </c>
      <c r="B1715">
        <v>8</v>
      </c>
    </row>
    <row r="1716" spans="1:2" x14ac:dyDescent="0.2">
      <c r="A1716" t="s">
        <v>2635</v>
      </c>
      <c r="B1716">
        <v>24</v>
      </c>
    </row>
    <row r="1717" spans="1:2" x14ac:dyDescent="0.2">
      <c r="A1717" t="s">
        <v>2636</v>
      </c>
      <c r="B1717">
        <v>22</v>
      </c>
    </row>
    <row r="1718" spans="1:2" x14ac:dyDescent="0.2">
      <c r="A1718" t="s">
        <v>2637</v>
      </c>
      <c r="B1718">
        <v>1</v>
      </c>
    </row>
    <row r="1719" spans="1:2" x14ac:dyDescent="0.2">
      <c r="A1719" t="s">
        <v>2638</v>
      </c>
      <c r="B1719">
        <v>1</v>
      </c>
    </row>
    <row r="1720" spans="1:2" x14ac:dyDescent="0.2">
      <c r="A1720" t="s">
        <v>2639</v>
      </c>
      <c r="B1720">
        <v>1</v>
      </c>
    </row>
    <row r="1721" spans="1:2" x14ac:dyDescent="0.2">
      <c r="A1721" t="s">
        <v>2640</v>
      </c>
      <c r="B1721">
        <v>1</v>
      </c>
    </row>
    <row r="1722" spans="1:2" x14ac:dyDescent="0.2">
      <c r="A1722" t="s">
        <v>2641</v>
      </c>
      <c r="B1722">
        <v>1</v>
      </c>
    </row>
    <row r="1723" spans="1:2" x14ac:dyDescent="0.2">
      <c r="A1723" t="s">
        <v>2642</v>
      </c>
      <c r="B1723">
        <v>1</v>
      </c>
    </row>
    <row r="1724" spans="1:2" x14ac:dyDescent="0.2">
      <c r="A1724" t="s">
        <v>2643</v>
      </c>
      <c r="B1724">
        <v>1</v>
      </c>
    </row>
    <row r="1725" spans="1:2" x14ac:dyDescent="0.2">
      <c r="A1725" t="s">
        <v>2644</v>
      </c>
      <c r="B1725">
        <v>1</v>
      </c>
    </row>
    <row r="1726" spans="1:2" x14ac:dyDescent="0.2">
      <c r="A1726" t="s">
        <v>2645</v>
      </c>
      <c r="B1726">
        <v>1</v>
      </c>
    </row>
    <row r="1727" spans="1:2" x14ac:dyDescent="0.2">
      <c r="A1727" t="s">
        <v>2646</v>
      </c>
      <c r="B1727">
        <v>1</v>
      </c>
    </row>
    <row r="1728" spans="1:2" x14ac:dyDescent="0.2">
      <c r="A1728" t="s">
        <v>2647</v>
      </c>
      <c r="B1728">
        <v>1</v>
      </c>
    </row>
    <row r="1729" spans="1:2" x14ac:dyDescent="0.2">
      <c r="A1729" t="s">
        <v>2648</v>
      </c>
      <c r="B1729">
        <v>1</v>
      </c>
    </row>
    <row r="1730" spans="1:2" x14ac:dyDescent="0.2">
      <c r="A1730" t="s">
        <v>3252</v>
      </c>
      <c r="B1730" t="s">
        <v>3478</v>
      </c>
    </row>
    <row r="1731" spans="1:2" x14ac:dyDescent="0.2">
      <c r="A1731" t="s">
        <v>3253</v>
      </c>
      <c r="B1731" t="s">
        <v>3478</v>
      </c>
    </row>
    <row r="1732" spans="1:2" x14ac:dyDescent="0.2">
      <c r="A1732" t="s">
        <v>3254</v>
      </c>
      <c r="B1732" t="s">
        <v>3478</v>
      </c>
    </row>
    <row r="1733" spans="1:2" x14ac:dyDescent="0.2">
      <c r="A1733" t="s">
        <v>3255</v>
      </c>
      <c r="B1733" t="s">
        <v>3478</v>
      </c>
    </row>
    <row r="1734" spans="1:2" x14ac:dyDescent="0.2">
      <c r="A1734" t="s">
        <v>3256</v>
      </c>
      <c r="B1734" t="s">
        <v>3478</v>
      </c>
    </row>
    <row r="1735" spans="1:2" x14ac:dyDescent="0.2">
      <c r="A1735" t="s">
        <v>2649</v>
      </c>
      <c r="B1735">
        <v>2</v>
      </c>
    </row>
    <row r="1736" spans="1:2" x14ac:dyDescent="0.2">
      <c r="A1736" t="s">
        <v>2650</v>
      </c>
      <c r="B1736">
        <v>2</v>
      </c>
    </row>
    <row r="1737" spans="1:2" x14ac:dyDescent="0.2">
      <c r="A1737" t="s">
        <v>2651</v>
      </c>
      <c r="B1737">
        <v>2</v>
      </c>
    </row>
    <row r="1738" spans="1:2" x14ac:dyDescent="0.2">
      <c r="A1738" t="s">
        <v>2652</v>
      </c>
      <c r="B1738">
        <v>1</v>
      </c>
    </row>
    <row r="1739" spans="1:2" x14ac:dyDescent="0.2">
      <c r="A1739" t="s">
        <v>2653</v>
      </c>
      <c r="B1739">
        <v>1</v>
      </c>
    </row>
    <row r="1740" spans="1:2" x14ac:dyDescent="0.2">
      <c r="A1740" t="s">
        <v>2654</v>
      </c>
      <c r="B1740">
        <v>1</v>
      </c>
    </row>
    <row r="1741" spans="1:2" x14ac:dyDescent="0.2">
      <c r="A1741" t="s">
        <v>2655</v>
      </c>
      <c r="B1741">
        <v>1</v>
      </c>
    </row>
    <row r="1742" spans="1:2" x14ac:dyDescent="0.2">
      <c r="A1742" t="s">
        <v>2656</v>
      </c>
      <c r="B1742">
        <v>1</v>
      </c>
    </row>
    <row r="1743" spans="1:2" x14ac:dyDescent="0.2">
      <c r="A1743" t="s">
        <v>2657</v>
      </c>
      <c r="B1743">
        <v>1</v>
      </c>
    </row>
    <row r="1744" spans="1:2" x14ac:dyDescent="0.2">
      <c r="A1744" t="s">
        <v>2658</v>
      </c>
      <c r="B1744">
        <v>1</v>
      </c>
    </row>
    <row r="1745" spans="1:2" x14ac:dyDescent="0.2">
      <c r="A1745" t="s">
        <v>2659</v>
      </c>
      <c r="B1745">
        <v>1</v>
      </c>
    </row>
    <row r="1746" spans="1:2" x14ac:dyDescent="0.2">
      <c r="A1746" t="s">
        <v>2660</v>
      </c>
      <c r="B1746">
        <v>1</v>
      </c>
    </row>
    <row r="1747" spans="1:2" x14ac:dyDescent="0.2">
      <c r="A1747" t="s">
        <v>2661</v>
      </c>
      <c r="B1747">
        <v>1</v>
      </c>
    </row>
    <row r="1748" spans="1:2" x14ac:dyDescent="0.2">
      <c r="A1748" t="s">
        <v>2662</v>
      </c>
      <c r="B1748">
        <v>1</v>
      </c>
    </row>
    <row r="1749" spans="1:2" x14ac:dyDescent="0.2">
      <c r="A1749" t="s">
        <v>2663</v>
      </c>
      <c r="B1749">
        <v>1</v>
      </c>
    </row>
    <row r="1750" spans="1:2" x14ac:dyDescent="0.2">
      <c r="A1750" t="s">
        <v>3257</v>
      </c>
      <c r="B1750">
        <v>1</v>
      </c>
    </row>
    <row r="1751" spans="1:2" x14ac:dyDescent="0.2">
      <c r="A1751" t="s">
        <v>3258</v>
      </c>
      <c r="B1751">
        <v>1</v>
      </c>
    </row>
    <row r="1752" spans="1:2" x14ac:dyDescent="0.2">
      <c r="A1752" t="s">
        <v>3259</v>
      </c>
      <c r="B1752">
        <v>1</v>
      </c>
    </row>
    <row r="1753" spans="1:2" x14ac:dyDescent="0.2">
      <c r="A1753" t="s">
        <v>3260</v>
      </c>
      <c r="B1753">
        <v>1</v>
      </c>
    </row>
    <row r="1754" spans="1:2" x14ac:dyDescent="0.2">
      <c r="A1754" t="s">
        <v>3261</v>
      </c>
      <c r="B1754">
        <v>1</v>
      </c>
    </row>
    <row r="1755" spans="1:2" x14ac:dyDescent="0.2">
      <c r="A1755" t="s">
        <v>2664</v>
      </c>
      <c r="B1755">
        <v>0</v>
      </c>
    </row>
    <row r="1756" spans="1:2" x14ac:dyDescent="0.2">
      <c r="A1756" t="s">
        <v>2665</v>
      </c>
      <c r="B1756">
        <v>0</v>
      </c>
    </row>
    <row r="1757" spans="1:2" x14ac:dyDescent="0.2">
      <c r="A1757" t="s">
        <v>2666</v>
      </c>
      <c r="B1757">
        <v>0</v>
      </c>
    </row>
    <row r="1758" spans="1:2" x14ac:dyDescent="0.2">
      <c r="A1758" t="s">
        <v>2667</v>
      </c>
      <c r="B1758">
        <v>0</v>
      </c>
    </row>
    <row r="1759" spans="1:2" x14ac:dyDescent="0.2">
      <c r="A1759" t="s">
        <v>2668</v>
      </c>
      <c r="B1759">
        <v>0</v>
      </c>
    </row>
    <row r="1760" spans="1:2" x14ac:dyDescent="0.2">
      <c r="A1760" t="s">
        <v>2669</v>
      </c>
      <c r="B1760">
        <v>0</v>
      </c>
    </row>
    <row r="1761" spans="1:2" x14ac:dyDescent="0.2">
      <c r="A1761" t="s">
        <v>2670</v>
      </c>
      <c r="B1761">
        <v>0</v>
      </c>
    </row>
    <row r="1762" spans="1:2" x14ac:dyDescent="0.2">
      <c r="A1762" t="s">
        <v>2671</v>
      </c>
      <c r="B1762">
        <v>0</v>
      </c>
    </row>
    <row r="1763" spans="1:2" x14ac:dyDescent="0.2">
      <c r="A1763" t="s">
        <v>2672</v>
      </c>
      <c r="B1763">
        <v>0</v>
      </c>
    </row>
    <row r="1764" spans="1:2" x14ac:dyDescent="0.2">
      <c r="A1764" t="s">
        <v>2673</v>
      </c>
      <c r="B1764">
        <v>0</v>
      </c>
    </row>
    <row r="1765" spans="1:2" x14ac:dyDescent="0.2">
      <c r="A1765" t="s">
        <v>2674</v>
      </c>
      <c r="B1765">
        <v>0</v>
      </c>
    </row>
    <row r="1766" spans="1:2" x14ac:dyDescent="0.2">
      <c r="A1766" t="s">
        <v>2675</v>
      </c>
      <c r="B1766">
        <v>0</v>
      </c>
    </row>
    <row r="1767" spans="1:2" x14ac:dyDescent="0.2">
      <c r="A1767" t="s">
        <v>2676</v>
      </c>
      <c r="B1767">
        <v>0</v>
      </c>
    </row>
    <row r="1768" spans="1:2" x14ac:dyDescent="0.2">
      <c r="A1768" t="s">
        <v>2677</v>
      </c>
      <c r="B1768">
        <v>0</v>
      </c>
    </row>
    <row r="1769" spans="1:2" x14ac:dyDescent="0.2">
      <c r="A1769" t="s">
        <v>2678</v>
      </c>
      <c r="B1769">
        <v>0</v>
      </c>
    </row>
    <row r="1770" spans="1:2" x14ac:dyDescent="0.2">
      <c r="A1770" t="s">
        <v>3263</v>
      </c>
      <c r="B1770">
        <v>0</v>
      </c>
    </row>
    <row r="1771" spans="1:2" x14ac:dyDescent="0.2">
      <c r="A1771" t="s">
        <v>3265</v>
      </c>
      <c r="B1771">
        <v>0</v>
      </c>
    </row>
    <row r="1772" spans="1:2" x14ac:dyDescent="0.2">
      <c r="A1772" t="s">
        <v>3266</v>
      </c>
      <c r="B1772">
        <v>0</v>
      </c>
    </row>
    <row r="1773" spans="1:2" x14ac:dyDescent="0.2">
      <c r="A1773" t="s">
        <v>3268</v>
      </c>
      <c r="B1773">
        <v>0</v>
      </c>
    </row>
    <row r="1774" spans="1:2" x14ac:dyDescent="0.2">
      <c r="A1774" t="s">
        <v>3270</v>
      </c>
      <c r="B1774">
        <v>0</v>
      </c>
    </row>
    <row r="1775" spans="1:2" x14ac:dyDescent="0.2">
      <c r="A1775" t="s">
        <v>2679</v>
      </c>
      <c r="B1775" t="s">
        <v>3478</v>
      </c>
    </row>
    <row r="1776" spans="1:2" x14ac:dyDescent="0.2">
      <c r="A1776" t="s">
        <v>2680</v>
      </c>
      <c r="B1776">
        <v>2</v>
      </c>
    </row>
    <row r="1777" spans="1:2" x14ac:dyDescent="0.2">
      <c r="A1777" t="s">
        <v>2681</v>
      </c>
      <c r="B1777">
        <v>10</v>
      </c>
    </row>
    <row r="1778" spans="1:2" x14ac:dyDescent="0.2">
      <c r="A1778" t="s">
        <v>2682</v>
      </c>
      <c r="B1778">
        <v>5</v>
      </c>
    </row>
    <row r="1779" spans="1:2" x14ac:dyDescent="0.2">
      <c r="A1779" t="s">
        <v>2683</v>
      </c>
      <c r="B1779">
        <v>0</v>
      </c>
    </row>
    <row r="1780" spans="1:2" x14ac:dyDescent="0.2">
      <c r="A1780" t="s">
        <v>2684</v>
      </c>
      <c r="B1780">
        <v>0</v>
      </c>
    </row>
    <row r="1781" spans="1:2" x14ac:dyDescent="0.2">
      <c r="A1781" t="s">
        <v>2685</v>
      </c>
      <c r="B1781">
        <v>0</v>
      </c>
    </row>
    <row r="1782" spans="1:2" x14ac:dyDescent="0.2">
      <c r="A1782" t="s">
        <v>2686</v>
      </c>
      <c r="B1782">
        <v>0</v>
      </c>
    </row>
    <row r="1783" spans="1:2" x14ac:dyDescent="0.2">
      <c r="A1783" t="s">
        <v>2687</v>
      </c>
      <c r="B1783">
        <v>0</v>
      </c>
    </row>
    <row r="1784" spans="1:2" x14ac:dyDescent="0.2">
      <c r="A1784" t="s">
        <v>2688</v>
      </c>
      <c r="B1784">
        <v>0</v>
      </c>
    </row>
    <row r="1785" spans="1:2" x14ac:dyDescent="0.2">
      <c r="A1785" t="s">
        <v>2689</v>
      </c>
      <c r="B1785">
        <v>0</v>
      </c>
    </row>
    <row r="1786" spans="1:2" x14ac:dyDescent="0.2">
      <c r="A1786" t="s">
        <v>2690</v>
      </c>
      <c r="B1786">
        <v>0</v>
      </c>
    </row>
    <row r="1787" spans="1:2" x14ac:dyDescent="0.2">
      <c r="A1787" t="s">
        <v>2691</v>
      </c>
      <c r="B1787">
        <v>0</v>
      </c>
    </row>
    <row r="1788" spans="1:2" x14ac:dyDescent="0.2">
      <c r="A1788" t="s">
        <v>2692</v>
      </c>
      <c r="B1788">
        <v>0</v>
      </c>
    </row>
    <row r="1789" spans="1:2" x14ac:dyDescent="0.2">
      <c r="A1789" t="s">
        <v>2693</v>
      </c>
      <c r="B1789">
        <v>0</v>
      </c>
    </row>
    <row r="1790" spans="1:2" x14ac:dyDescent="0.2">
      <c r="A1790" t="s">
        <v>2694</v>
      </c>
      <c r="B1790">
        <v>0</v>
      </c>
    </row>
    <row r="1791" spans="1:2" x14ac:dyDescent="0.2">
      <c r="A1791" t="s">
        <v>3271</v>
      </c>
      <c r="B1791">
        <v>0</v>
      </c>
    </row>
    <row r="1792" spans="1:2" x14ac:dyDescent="0.2">
      <c r="A1792" t="s">
        <v>3272</v>
      </c>
      <c r="B1792">
        <v>0</v>
      </c>
    </row>
    <row r="1793" spans="1:2" x14ac:dyDescent="0.2">
      <c r="A1793" t="s">
        <v>3273</v>
      </c>
      <c r="B1793">
        <v>0</v>
      </c>
    </row>
    <row r="1794" spans="1:2" x14ac:dyDescent="0.2">
      <c r="A1794" t="s">
        <v>3274</v>
      </c>
      <c r="B1794">
        <v>0</v>
      </c>
    </row>
    <row r="1795" spans="1:2" x14ac:dyDescent="0.2">
      <c r="A1795" t="s">
        <v>3275</v>
      </c>
      <c r="B1795">
        <v>0</v>
      </c>
    </row>
    <row r="1796" spans="1:2" x14ac:dyDescent="0.2">
      <c r="A1796" t="s">
        <v>2695</v>
      </c>
      <c r="B1796">
        <v>0</v>
      </c>
    </row>
    <row r="1797" spans="1:2" x14ac:dyDescent="0.2">
      <c r="A1797" t="s">
        <v>2696</v>
      </c>
      <c r="B1797">
        <v>0</v>
      </c>
    </row>
    <row r="1798" spans="1:2" x14ac:dyDescent="0.2">
      <c r="A1798" t="s">
        <v>2697</v>
      </c>
      <c r="B1798">
        <v>0</v>
      </c>
    </row>
    <row r="1799" spans="1:2" x14ac:dyDescent="0.2">
      <c r="A1799" t="s">
        <v>2698</v>
      </c>
      <c r="B1799">
        <v>0</v>
      </c>
    </row>
    <row r="1800" spans="1:2" x14ac:dyDescent="0.2">
      <c r="A1800" t="s">
        <v>2699</v>
      </c>
      <c r="B1800">
        <v>0</v>
      </c>
    </row>
    <row r="1801" spans="1:2" x14ac:dyDescent="0.2">
      <c r="A1801" t="s">
        <v>2700</v>
      </c>
      <c r="B1801">
        <v>0</v>
      </c>
    </row>
    <row r="1802" spans="1:2" x14ac:dyDescent="0.2">
      <c r="A1802" t="s">
        <v>2701</v>
      </c>
      <c r="B1802">
        <v>0</v>
      </c>
    </row>
    <row r="1803" spans="1:2" x14ac:dyDescent="0.2">
      <c r="A1803" t="s">
        <v>2702</v>
      </c>
      <c r="B1803">
        <v>0</v>
      </c>
    </row>
    <row r="1804" spans="1:2" x14ac:dyDescent="0.2">
      <c r="A1804" t="s">
        <v>2703</v>
      </c>
      <c r="B1804">
        <v>0</v>
      </c>
    </row>
    <row r="1805" spans="1:2" x14ac:dyDescent="0.2">
      <c r="A1805" t="s">
        <v>2704</v>
      </c>
      <c r="B1805">
        <v>0</v>
      </c>
    </row>
    <row r="1806" spans="1:2" x14ac:dyDescent="0.2">
      <c r="A1806" t="s">
        <v>2705</v>
      </c>
      <c r="B1806">
        <v>0</v>
      </c>
    </row>
    <row r="1807" spans="1:2" x14ac:dyDescent="0.2">
      <c r="A1807" t="s">
        <v>2706</v>
      </c>
      <c r="B1807">
        <v>0</v>
      </c>
    </row>
    <row r="1808" spans="1:2" x14ac:dyDescent="0.2">
      <c r="A1808" t="s">
        <v>2707</v>
      </c>
      <c r="B1808">
        <v>0</v>
      </c>
    </row>
    <row r="1809" spans="1:2" x14ac:dyDescent="0.2">
      <c r="A1809" t="s">
        <v>2708</v>
      </c>
      <c r="B1809">
        <v>0</v>
      </c>
    </row>
    <row r="1810" spans="1:2" x14ac:dyDescent="0.2">
      <c r="A1810" t="s">
        <v>2709</v>
      </c>
      <c r="B1810">
        <v>0</v>
      </c>
    </row>
    <row r="1811" spans="1:2" x14ac:dyDescent="0.2">
      <c r="A1811" t="s">
        <v>3277</v>
      </c>
      <c r="B1811">
        <v>0</v>
      </c>
    </row>
    <row r="1812" spans="1:2" x14ac:dyDescent="0.2">
      <c r="A1812" t="s">
        <v>3279</v>
      </c>
      <c r="B1812">
        <v>0</v>
      </c>
    </row>
    <row r="1813" spans="1:2" x14ac:dyDescent="0.2">
      <c r="A1813" t="s">
        <v>3280</v>
      </c>
      <c r="B1813">
        <v>0</v>
      </c>
    </row>
    <row r="1814" spans="1:2" x14ac:dyDescent="0.2">
      <c r="A1814" t="s">
        <v>3282</v>
      </c>
      <c r="B1814">
        <v>0</v>
      </c>
    </row>
    <row r="1815" spans="1:2" x14ac:dyDescent="0.2">
      <c r="A1815" t="s">
        <v>3284</v>
      </c>
      <c r="B1815">
        <v>0</v>
      </c>
    </row>
    <row r="1816" spans="1:2" x14ac:dyDescent="0.2">
      <c r="A1816" t="s">
        <v>2710</v>
      </c>
      <c r="B1816">
        <v>4</v>
      </c>
    </row>
    <row r="1817" spans="1:2" x14ac:dyDescent="0.2">
      <c r="A1817" t="s">
        <v>2711</v>
      </c>
      <c r="B1817">
        <v>1</v>
      </c>
    </row>
    <row r="1818" spans="1:2" x14ac:dyDescent="0.2">
      <c r="A1818" t="s">
        <v>2712</v>
      </c>
      <c r="B1818">
        <v>2</v>
      </c>
    </row>
    <row r="1819" spans="1:2" x14ac:dyDescent="0.2">
      <c r="A1819" t="s">
        <v>2713</v>
      </c>
      <c r="B1819">
        <v>20</v>
      </c>
    </row>
    <row r="1820" spans="1:2" x14ac:dyDescent="0.2">
      <c r="A1820" t="s">
        <v>2714</v>
      </c>
      <c r="B1820">
        <v>30</v>
      </c>
    </row>
    <row r="1821" spans="1:2" x14ac:dyDescent="0.2">
      <c r="A1821" t="s">
        <v>2715</v>
      </c>
      <c r="B1821">
        <v>1</v>
      </c>
    </row>
    <row r="1822" spans="1:2" x14ac:dyDescent="0.2">
      <c r="A1822" t="s">
        <v>2716</v>
      </c>
      <c r="B1822">
        <v>1</v>
      </c>
    </row>
    <row r="1823" spans="1:2" x14ac:dyDescent="0.2">
      <c r="A1823" t="s">
        <v>2717</v>
      </c>
      <c r="B1823">
        <v>10</v>
      </c>
    </row>
    <row r="1824" spans="1:2" x14ac:dyDescent="0.2">
      <c r="A1824" t="s">
        <v>2718</v>
      </c>
      <c r="B1824" t="b">
        <v>0</v>
      </c>
    </row>
    <row r="1825" spans="1:2" x14ac:dyDescent="0.2">
      <c r="A1825" t="s">
        <v>2719</v>
      </c>
      <c r="B1825">
        <v>0</v>
      </c>
    </row>
    <row r="1826" spans="1:2" x14ac:dyDescent="0.2">
      <c r="A1826" t="s">
        <v>4744</v>
      </c>
      <c r="B1826">
        <v>3</v>
      </c>
    </row>
    <row r="1827" spans="1:2" x14ac:dyDescent="0.2">
      <c r="A1827" t="s">
        <v>2720</v>
      </c>
      <c r="B1827" t="b">
        <v>0</v>
      </c>
    </row>
    <row r="1828" spans="1:2" x14ac:dyDescent="0.2">
      <c r="A1828" t="s">
        <v>2721</v>
      </c>
      <c r="B1828" t="b">
        <v>0</v>
      </c>
    </row>
    <row r="1829" spans="1:2" x14ac:dyDescent="0.2">
      <c r="A1829" t="s">
        <v>2722</v>
      </c>
      <c r="B1829">
        <v>4</v>
      </c>
    </row>
    <row r="1830" spans="1:2" x14ac:dyDescent="0.2">
      <c r="A1830" t="s">
        <v>2723</v>
      </c>
      <c r="B1830">
        <v>0</v>
      </c>
    </row>
    <row r="1831" spans="1:2" x14ac:dyDescent="0.2">
      <c r="A1831" t="s">
        <v>2724</v>
      </c>
      <c r="B1831">
        <v>2</v>
      </c>
    </row>
    <row r="1832" spans="1:2" x14ac:dyDescent="0.2">
      <c r="A1832" t="s">
        <v>2725</v>
      </c>
      <c r="B1832" t="b">
        <v>0</v>
      </c>
    </row>
    <row r="1833" spans="1:2" x14ac:dyDescent="0.2">
      <c r="A1833" t="s">
        <v>2726</v>
      </c>
      <c r="B1833">
        <v>0</v>
      </c>
    </row>
    <row r="1834" spans="1:2" x14ac:dyDescent="0.2">
      <c r="A1834" t="s">
        <v>2727</v>
      </c>
      <c r="B1834">
        <v>26.7</v>
      </c>
    </row>
    <row r="1835" spans="1:2" x14ac:dyDescent="0.2">
      <c r="A1835" t="s">
        <v>2728</v>
      </c>
      <c r="B1835" t="b">
        <v>0</v>
      </c>
    </row>
    <row r="1836" spans="1:2" x14ac:dyDescent="0.2">
      <c r="A1836" t="s">
        <v>2729</v>
      </c>
      <c r="B1836">
        <v>0</v>
      </c>
    </row>
    <row r="1837" spans="1:2" x14ac:dyDescent="0.2">
      <c r="A1837" t="s">
        <v>2730</v>
      </c>
      <c r="B1837" t="b">
        <v>0</v>
      </c>
    </row>
    <row r="1838" spans="1:2" x14ac:dyDescent="0.2">
      <c r="A1838" t="s">
        <v>2731</v>
      </c>
      <c r="B1838" t="b">
        <v>0</v>
      </c>
    </row>
    <row r="1839" spans="1:2" x14ac:dyDescent="0.2">
      <c r="A1839" t="s">
        <v>2732</v>
      </c>
      <c r="B1839">
        <v>24</v>
      </c>
    </row>
    <row r="1840" spans="1:2" x14ac:dyDescent="0.2">
      <c r="A1840" t="s">
        <v>2733</v>
      </c>
      <c r="B1840">
        <v>0</v>
      </c>
    </row>
    <row r="1841" spans="1:2" x14ac:dyDescent="0.2">
      <c r="A1841" t="s">
        <v>2734</v>
      </c>
      <c r="B1841">
        <v>0</v>
      </c>
    </row>
    <row r="1842" spans="1:2" x14ac:dyDescent="0.2">
      <c r="A1842" t="s">
        <v>2735</v>
      </c>
      <c r="B1842">
        <v>0</v>
      </c>
    </row>
    <row r="1843" spans="1:2" x14ac:dyDescent="0.2">
      <c r="A1843" t="s">
        <v>2736</v>
      </c>
      <c r="B1843">
        <v>0</v>
      </c>
    </row>
    <row r="1844" spans="1:2" x14ac:dyDescent="0.2">
      <c r="A1844" t="s">
        <v>2737</v>
      </c>
      <c r="B1844" t="b">
        <v>0</v>
      </c>
    </row>
    <row r="1845" spans="1:2" x14ac:dyDescent="0.2">
      <c r="A1845" t="s">
        <v>2738</v>
      </c>
      <c r="B1845">
        <v>1</v>
      </c>
    </row>
    <row r="1846" spans="1:2" x14ac:dyDescent="0.2">
      <c r="A1846" t="s">
        <v>2739</v>
      </c>
      <c r="B1846">
        <v>5</v>
      </c>
    </row>
    <row r="1847" spans="1:2" x14ac:dyDescent="0.2">
      <c r="A1847" t="s">
        <v>2740</v>
      </c>
      <c r="B1847">
        <v>12</v>
      </c>
    </row>
    <row r="1848" spans="1:2" x14ac:dyDescent="0.2">
      <c r="A1848" t="s">
        <v>2741</v>
      </c>
      <c r="B1848">
        <v>1</v>
      </c>
    </row>
    <row r="1849" spans="1:2" x14ac:dyDescent="0.2">
      <c r="A1849" t="s">
        <v>2742</v>
      </c>
      <c r="B1849">
        <v>0</v>
      </c>
    </row>
    <row r="1850" spans="1:2" x14ac:dyDescent="0.2">
      <c r="A1850" t="s">
        <v>2743</v>
      </c>
      <c r="B1850" t="b">
        <v>1</v>
      </c>
    </row>
    <row r="1851" spans="1:2" x14ac:dyDescent="0.2">
      <c r="A1851" t="s">
        <v>2744</v>
      </c>
      <c r="B1851">
        <v>40</v>
      </c>
    </row>
    <row r="1852" spans="1:2" x14ac:dyDescent="0.2">
      <c r="A1852" t="s">
        <v>2745</v>
      </c>
      <c r="B1852">
        <v>140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topLeftCell="A52" zoomScaleNormal="100" workbookViewId="0">
      <selection activeCell="F71" sqref="F71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5191</v>
      </c>
      <c r="D1" s="152" t="s">
        <v>5183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5192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5193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41718 dagen</v>
      </c>
      <c r="C6" s="152" t="s">
        <v>224</v>
      </c>
      <c r="D6" s="152" t="s">
        <v>2807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5165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5118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5194</v>
      </c>
      <c r="E11" s="152" t="s">
        <v>5184</v>
      </c>
      <c r="F11" s="152" t="s">
        <v>5185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5123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5186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5119</v>
      </c>
      <c r="D18" s="157" t="s">
        <v>333</v>
      </c>
      <c r="E18" s="152" t="s">
        <v>5147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3426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4086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862</v>
      </c>
      <c r="T18" s="152" t="str">
        <f>GlobBerMedDisc!AO2</f>
        <v/>
      </c>
      <c r="U18" s="152" t="s">
        <v>5148</v>
      </c>
      <c r="V18" s="152" t="str">
        <f>GlobBerMedDisc!AA2</f>
        <v/>
      </c>
      <c r="W18" s="152" t="s">
        <v>5149</v>
      </c>
      <c r="X18" s="152">
        <f>GlobBerMedDisc!AB2</f>
        <v>0</v>
      </c>
      <c r="Y18" s="152" t="s">
        <v>5150</v>
      </c>
      <c r="Z18" s="152" t="str">
        <f>GlobBerMedDisc!AC2</f>
        <v/>
      </c>
      <c r="AA18" s="152" t="s">
        <v>3290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865</v>
      </c>
      <c r="AF18" s="152">
        <f>GlobBerMedDisc!AJ2</f>
        <v>0</v>
      </c>
      <c r="AG18" s="152" t="s">
        <v>863</v>
      </c>
      <c r="AH18" s="152">
        <f>GlobBerMedDisc!V2</f>
        <v>0</v>
      </c>
      <c r="AI18" s="152" t="s">
        <v>867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5119</v>
      </c>
      <c r="D19" s="157" t="s">
        <v>334</v>
      </c>
      <c r="E19" s="152" t="s">
        <v>5147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3426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4086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862</v>
      </c>
      <c r="T19" s="152" t="str">
        <f>GlobBerMedDisc!AO3</f>
        <v/>
      </c>
      <c r="U19" s="152" t="s">
        <v>5148</v>
      </c>
      <c r="V19" s="152" t="str">
        <f>GlobBerMedDisc!AA3</f>
        <v/>
      </c>
      <c r="W19" s="152" t="s">
        <v>5149</v>
      </c>
      <c r="X19" s="152">
        <f>GlobBerMedDisc!AB3</f>
        <v>0</v>
      </c>
      <c r="Y19" s="152" t="s">
        <v>5150</v>
      </c>
      <c r="Z19" s="152" t="str">
        <f>GlobBerMedDisc!AC3</f>
        <v/>
      </c>
      <c r="AA19" s="152" t="s">
        <v>3290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865</v>
      </c>
      <c r="AF19" s="152">
        <f>GlobBerMedDisc!AJ3</f>
        <v>0</v>
      </c>
      <c r="AG19" s="152" t="s">
        <v>863</v>
      </c>
      <c r="AH19" s="152">
        <f>GlobBerMedDisc!V3</f>
        <v>0</v>
      </c>
      <c r="AI19" s="152" t="s">
        <v>867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5119</v>
      </c>
      <c r="D20" s="157" t="s">
        <v>335</v>
      </c>
      <c r="E20" s="152" t="s">
        <v>5147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3426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4086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862</v>
      </c>
      <c r="T20" s="152" t="str">
        <f>GlobBerMedDisc!AO4</f>
        <v/>
      </c>
      <c r="U20" s="152" t="s">
        <v>5148</v>
      </c>
      <c r="V20" s="152" t="str">
        <f>GlobBerMedDisc!AA4</f>
        <v/>
      </c>
      <c r="W20" s="152" t="s">
        <v>5149</v>
      </c>
      <c r="X20" s="152">
        <f>GlobBerMedDisc!AB4</f>
        <v>0</v>
      </c>
      <c r="Y20" s="152" t="s">
        <v>5150</v>
      </c>
      <c r="Z20" s="152" t="str">
        <f>GlobBerMedDisc!AC4</f>
        <v/>
      </c>
      <c r="AA20" s="152" t="s">
        <v>3290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865</v>
      </c>
      <c r="AF20" s="152">
        <f>GlobBerMedDisc!AJ4</f>
        <v>0</v>
      </c>
      <c r="AG20" s="152" t="s">
        <v>863</v>
      </c>
      <c r="AH20" s="152">
        <f>GlobBerMedDisc!V4</f>
        <v>0</v>
      </c>
      <c r="AI20" s="152" t="s">
        <v>867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5119</v>
      </c>
      <c r="D21" s="157" t="s">
        <v>336</v>
      </c>
      <c r="E21" s="152" t="s">
        <v>5147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3426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4086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862</v>
      </c>
      <c r="T21" s="152" t="str">
        <f>GlobBerMedDisc!AO5</f>
        <v/>
      </c>
      <c r="U21" s="152" t="s">
        <v>5148</v>
      </c>
      <c r="V21" s="152" t="str">
        <f>GlobBerMedDisc!AA5</f>
        <v/>
      </c>
      <c r="W21" s="152" t="s">
        <v>5149</v>
      </c>
      <c r="X21" s="152">
        <f>GlobBerMedDisc!AB5</f>
        <v>0</v>
      </c>
      <c r="Y21" s="152" t="s">
        <v>5150</v>
      </c>
      <c r="Z21" s="152" t="str">
        <f>GlobBerMedDisc!AC5</f>
        <v/>
      </c>
      <c r="AA21" s="152" t="s">
        <v>3290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865</v>
      </c>
      <c r="AF21" s="152">
        <f>GlobBerMedDisc!AJ5</f>
        <v>0</v>
      </c>
      <c r="AG21" s="152" t="s">
        <v>863</v>
      </c>
      <c r="AH21" s="152">
        <f>GlobBerMedDisc!V5</f>
        <v>0</v>
      </c>
      <c r="AI21" s="152" t="s">
        <v>867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5119</v>
      </c>
      <c r="D22" s="157" t="s">
        <v>337</v>
      </c>
      <c r="E22" s="152" t="s">
        <v>5147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3426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4086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862</v>
      </c>
      <c r="T22" s="152" t="str">
        <f>GlobBerMedDisc!AO6</f>
        <v/>
      </c>
      <c r="U22" s="152" t="s">
        <v>5148</v>
      </c>
      <c r="V22" s="152" t="str">
        <f>GlobBerMedDisc!AA6</f>
        <v/>
      </c>
      <c r="W22" s="152" t="s">
        <v>5149</v>
      </c>
      <c r="X22" s="152">
        <f>GlobBerMedDisc!AB6</f>
        <v>0</v>
      </c>
      <c r="Y22" s="152" t="s">
        <v>5150</v>
      </c>
      <c r="Z22" s="152" t="str">
        <f>GlobBerMedDisc!AC6</f>
        <v/>
      </c>
      <c r="AA22" s="152" t="s">
        <v>3290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865</v>
      </c>
      <c r="AF22" s="152">
        <f>GlobBerMedDisc!AJ6</f>
        <v>0</v>
      </c>
      <c r="AG22" s="152" t="s">
        <v>863</v>
      </c>
      <c r="AH22" s="152">
        <f>GlobBerMedDisc!V6</f>
        <v>0</v>
      </c>
      <c r="AI22" s="152" t="s">
        <v>867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5119</v>
      </c>
      <c r="D23" s="157" t="s">
        <v>338</v>
      </c>
      <c r="E23" s="152" t="s">
        <v>5147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3426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4086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862</v>
      </c>
      <c r="T23" s="152" t="str">
        <f>GlobBerMedDisc!AO7</f>
        <v/>
      </c>
      <c r="U23" s="152" t="s">
        <v>5148</v>
      </c>
      <c r="V23" s="152" t="str">
        <f>GlobBerMedDisc!AA7</f>
        <v/>
      </c>
      <c r="W23" s="152" t="s">
        <v>5149</v>
      </c>
      <c r="X23" s="152">
        <f>GlobBerMedDisc!AB7</f>
        <v>0</v>
      </c>
      <c r="Y23" s="152" t="s">
        <v>5150</v>
      </c>
      <c r="Z23" s="152" t="str">
        <f>GlobBerMedDisc!AC7</f>
        <v/>
      </c>
      <c r="AA23" s="152" t="s">
        <v>3290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865</v>
      </c>
      <c r="AF23" s="152">
        <f>GlobBerMedDisc!AJ7</f>
        <v>0</v>
      </c>
      <c r="AG23" s="152" t="s">
        <v>863</v>
      </c>
      <c r="AH23" s="152">
        <f>GlobBerMedDisc!V7</f>
        <v>0</v>
      </c>
      <c r="AI23" s="152" t="s">
        <v>867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5119</v>
      </c>
      <c r="D24" s="157" t="s">
        <v>339</v>
      </c>
      <c r="E24" s="152" t="s">
        <v>5147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3426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4086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862</v>
      </c>
      <c r="T24" s="152" t="str">
        <f>GlobBerMedDisc!AO8</f>
        <v/>
      </c>
      <c r="U24" s="152" t="s">
        <v>5148</v>
      </c>
      <c r="V24" s="152" t="str">
        <f>GlobBerMedDisc!AA8</f>
        <v/>
      </c>
      <c r="W24" s="152" t="s">
        <v>5149</v>
      </c>
      <c r="X24" s="152">
        <f>GlobBerMedDisc!AB8</f>
        <v>0</v>
      </c>
      <c r="Y24" s="152" t="s">
        <v>5150</v>
      </c>
      <c r="Z24" s="152" t="str">
        <f>GlobBerMedDisc!AC8</f>
        <v/>
      </c>
      <c r="AA24" s="152" t="s">
        <v>3290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865</v>
      </c>
      <c r="AF24" s="152">
        <f>GlobBerMedDisc!AJ8</f>
        <v>0</v>
      </c>
      <c r="AG24" s="152" t="s">
        <v>863</v>
      </c>
      <c r="AH24" s="152">
        <f>GlobBerMedDisc!V8</f>
        <v>0</v>
      </c>
      <c r="AI24" s="152" t="s">
        <v>867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5119</v>
      </c>
      <c r="D25" s="157" t="s">
        <v>340</v>
      </c>
      <c r="E25" s="152" t="s">
        <v>5147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3426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4086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862</v>
      </c>
      <c r="T25" s="152" t="str">
        <f>GlobBerMedDisc!AO9</f>
        <v/>
      </c>
      <c r="U25" s="152" t="s">
        <v>5148</v>
      </c>
      <c r="V25" s="152" t="str">
        <f>GlobBerMedDisc!AA9</f>
        <v/>
      </c>
      <c r="W25" s="152" t="s">
        <v>5149</v>
      </c>
      <c r="X25" s="152">
        <f>GlobBerMedDisc!AB9</f>
        <v>0</v>
      </c>
      <c r="Y25" s="152" t="s">
        <v>5150</v>
      </c>
      <c r="Z25" s="152" t="str">
        <f>GlobBerMedDisc!AC9</f>
        <v/>
      </c>
      <c r="AA25" s="152" t="s">
        <v>3290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865</v>
      </c>
      <c r="AF25" s="152">
        <f>GlobBerMedDisc!AJ9</f>
        <v>0</v>
      </c>
      <c r="AG25" s="152" t="s">
        <v>863</v>
      </c>
      <c r="AH25" s="152">
        <f>GlobBerMedDisc!V9</f>
        <v>0</v>
      </c>
      <c r="AI25" s="152" t="s">
        <v>867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5119</v>
      </c>
      <c r="D26" s="157" t="s">
        <v>341</v>
      </c>
      <c r="E26" s="152" t="s">
        <v>5147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3426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4086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862</v>
      </c>
      <c r="T26" s="152" t="str">
        <f>GlobBerMedDisc!AO10</f>
        <v/>
      </c>
      <c r="U26" s="152" t="s">
        <v>5148</v>
      </c>
      <c r="V26" s="152" t="str">
        <f>GlobBerMedDisc!AA10</f>
        <v/>
      </c>
      <c r="W26" s="152" t="s">
        <v>5149</v>
      </c>
      <c r="X26" s="152">
        <f>GlobBerMedDisc!AB10</f>
        <v>0</v>
      </c>
      <c r="Y26" s="152" t="s">
        <v>5150</v>
      </c>
      <c r="Z26" s="152" t="str">
        <f>GlobBerMedDisc!AC10</f>
        <v/>
      </c>
      <c r="AA26" s="152" t="s">
        <v>3290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865</v>
      </c>
      <c r="AF26" s="152">
        <f>GlobBerMedDisc!AJ10</f>
        <v>0</v>
      </c>
      <c r="AG26" s="152" t="s">
        <v>863</v>
      </c>
      <c r="AH26" s="152">
        <f>GlobBerMedDisc!V10</f>
        <v>0</v>
      </c>
      <c r="AI26" s="152" t="s">
        <v>867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5119</v>
      </c>
      <c r="D27" s="157" t="s">
        <v>485</v>
      </c>
      <c r="E27" s="152" t="s">
        <v>5147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3426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4086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862</v>
      </c>
      <c r="T27" s="152" t="str">
        <f>GlobBerMedDisc!AO11</f>
        <v/>
      </c>
      <c r="U27" s="152" t="s">
        <v>5148</v>
      </c>
      <c r="V27" s="152" t="str">
        <f>GlobBerMedDisc!AA11</f>
        <v/>
      </c>
      <c r="W27" s="152" t="s">
        <v>5149</v>
      </c>
      <c r="X27" s="152">
        <f>GlobBerMedDisc!AB11</f>
        <v>0</v>
      </c>
      <c r="Y27" s="152" t="s">
        <v>5150</v>
      </c>
      <c r="Z27" s="152" t="str">
        <f>GlobBerMedDisc!AC11</f>
        <v/>
      </c>
      <c r="AA27" s="152" t="s">
        <v>3290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865</v>
      </c>
      <c r="AF27" s="152">
        <f>GlobBerMedDisc!AJ11</f>
        <v>0</v>
      </c>
      <c r="AG27" s="152" t="s">
        <v>863</v>
      </c>
      <c r="AH27" s="152">
        <f>GlobBerMedDisc!V11</f>
        <v>0</v>
      </c>
      <c r="AI27" s="152" t="s">
        <v>867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5119</v>
      </c>
      <c r="D28" s="157" t="s">
        <v>486</v>
      </c>
      <c r="E28" s="152" t="s">
        <v>5147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3426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4086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862</v>
      </c>
      <c r="T28" s="152" t="str">
        <f>GlobBerMedDisc!AO12</f>
        <v/>
      </c>
      <c r="U28" s="152" t="s">
        <v>5148</v>
      </c>
      <c r="V28" s="152" t="str">
        <f>GlobBerMedDisc!AA12</f>
        <v/>
      </c>
      <c r="W28" s="152" t="s">
        <v>5149</v>
      </c>
      <c r="X28" s="152">
        <f>GlobBerMedDisc!AB12</f>
        <v>0</v>
      </c>
      <c r="Y28" s="152" t="s">
        <v>5150</v>
      </c>
      <c r="Z28" s="152" t="str">
        <f>GlobBerMedDisc!AC12</f>
        <v/>
      </c>
      <c r="AA28" s="152" t="s">
        <v>3290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865</v>
      </c>
      <c r="AF28" s="152">
        <f>GlobBerMedDisc!AJ12</f>
        <v>0</v>
      </c>
      <c r="AG28" s="152" t="s">
        <v>863</v>
      </c>
      <c r="AH28" s="152">
        <f>GlobBerMedDisc!V12</f>
        <v>0</v>
      </c>
      <c r="AI28" s="152" t="s">
        <v>867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5119</v>
      </c>
      <c r="D29" s="157" t="s">
        <v>487</v>
      </c>
      <c r="E29" s="152" t="s">
        <v>5147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3426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4086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862</v>
      </c>
      <c r="T29" s="152" t="str">
        <f>GlobBerMedDisc!AO13</f>
        <v/>
      </c>
      <c r="U29" s="152" t="s">
        <v>5148</v>
      </c>
      <c r="V29" s="152" t="str">
        <f>GlobBerMedDisc!AA13</f>
        <v/>
      </c>
      <c r="W29" s="152" t="s">
        <v>5149</v>
      </c>
      <c r="X29" s="152">
        <f>GlobBerMedDisc!AB13</f>
        <v>0</v>
      </c>
      <c r="Y29" s="152" t="s">
        <v>5150</v>
      </c>
      <c r="Z29" s="152" t="str">
        <f>GlobBerMedDisc!AC13</f>
        <v/>
      </c>
      <c r="AA29" s="152" t="s">
        <v>3290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865</v>
      </c>
      <c r="AF29" s="152">
        <f>GlobBerMedDisc!AJ13</f>
        <v>0</v>
      </c>
      <c r="AG29" s="152" t="s">
        <v>863</v>
      </c>
      <c r="AH29" s="152">
        <f>GlobBerMedDisc!V13</f>
        <v>0</v>
      </c>
      <c r="AI29" s="152" t="s">
        <v>867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5119</v>
      </c>
      <c r="D30" s="157" t="s">
        <v>581</v>
      </c>
      <c r="E30" s="152" t="s">
        <v>5147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3426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4086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862</v>
      </c>
      <c r="T30" s="152" t="str">
        <f>GlobBerMedDisc!AO14</f>
        <v/>
      </c>
      <c r="U30" s="152" t="s">
        <v>5148</v>
      </c>
      <c r="V30" s="152" t="str">
        <f>GlobBerMedDisc!AA14</f>
        <v/>
      </c>
      <c r="W30" s="152" t="s">
        <v>5149</v>
      </c>
      <c r="X30" s="152">
        <f>GlobBerMedDisc!AB14</f>
        <v>0</v>
      </c>
      <c r="Y30" s="152" t="s">
        <v>5150</v>
      </c>
      <c r="Z30" s="152" t="str">
        <f>GlobBerMedDisc!AC14</f>
        <v/>
      </c>
      <c r="AA30" s="152" t="s">
        <v>3290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865</v>
      </c>
      <c r="AF30" s="152">
        <f>GlobBerMedDisc!AJ14</f>
        <v>0</v>
      </c>
      <c r="AG30" s="152" t="s">
        <v>863</v>
      </c>
      <c r="AH30" s="152">
        <f>GlobBerMedDisc!V14</f>
        <v>0</v>
      </c>
      <c r="AI30" s="152" t="s">
        <v>867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5119</v>
      </c>
      <c r="D31" s="157" t="s">
        <v>582</v>
      </c>
      <c r="E31" s="152" t="s">
        <v>5147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3426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4086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862</v>
      </c>
      <c r="T31" s="152" t="str">
        <f>GlobBerMedDisc!AO15</f>
        <v/>
      </c>
      <c r="U31" s="152" t="s">
        <v>5148</v>
      </c>
      <c r="V31" s="152" t="str">
        <f>GlobBerMedDisc!AA15</f>
        <v/>
      </c>
      <c r="W31" s="152" t="s">
        <v>5149</v>
      </c>
      <c r="X31" s="152">
        <f>GlobBerMedDisc!AB15</f>
        <v>0</v>
      </c>
      <c r="Y31" s="152" t="s">
        <v>5150</v>
      </c>
      <c r="Z31" s="152" t="str">
        <f>GlobBerMedDisc!AC15</f>
        <v/>
      </c>
      <c r="AA31" s="152" t="s">
        <v>3290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865</v>
      </c>
      <c r="AF31" s="152">
        <f>GlobBerMedDisc!AJ15</f>
        <v>0</v>
      </c>
      <c r="AG31" s="152" t="s">
        <v>863</v>
      </c>
      <c r="AH31" s="152">
        <f>GlobBerMedDisc!V15</f>
        <v>0</v>
      </c>
      <c r="AI31" s="152" t="s">
        <v>867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5119</v>
      </c>
      <c r="D32" s="157" t="s">
        <v>821</v>
      </c>
      <c r="E32" s="152" t="s">
        <v>5147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3426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4086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862</v>
      </c>
      <c r="T32" s="152" t="str">
        <f>GlobBerMedDisc!AO16</f>
        <v/>
      </c>
      <c r="U32" s="152" t="s">
        <v>5148</v>
      </c>
      <c r="V32" s="152" t="str">
        <f>GlobBerMedDisc!AA16</f>
        <v/>
      </c>
      <c r="W32" s="152" t="s">
        <v>5149</v>
      </c>
      <c r="X32" s="152">
        <f>GlobBerMedDisc!AB16</f>
        <v>0</v>
      </c>
      <c r="Y32" s="152" t="s">
        <v>5150</v>
      </c>
      <c r="Z32" s="152" t="str">
        <f>GlobBerMedDisc!AC16</f>
        <v/>
      </c>
      <c r="AA32" s="152" t="s">
        <v>3290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865</v>
      </c>
      <c r="AF32" s="152">
        <f>GlobBerMedDisc!AJ16</f>
        <v>0</v>
      </c>
      <c r="AG32" s="152" t="s">
        <v>863</v>
      </c>
      <c r="AH32" s="152">
        <f>GlobBerMedDisc!V16</f>
        <v>0</v>
      </c>
      <c r="AI32" s="152" t="s">
        <v>867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5119</v>
      </c>
      <c r="D33" s="157" t="s">
        <v>835</v>
      </c>
      <c r="E33" s="152" t="s">
        <v>5147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3426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4086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862</v>
      </c>
      <c r="T33" s="152" t="str">
        <f>GlobBerMedDisc!AO17</f>
        <v/>
      </c>
      <c r="U33" s="152" t="s">
        <v>5148</v>
      </c>
      <c r="V33" s="152" t="str">
        <f>GlobBerMedDisc!AA17</f>
        <v/>
      </c>
      <c r="W33" s="152" t="s">
        <v>5149</v>
      </c>
      <c r="X33" s="152">
        <f>GlobBerMedDisc!AB17</f>
        <v>0</v>
      </c>
      <c r="Y33" s="152" t="s">
        <v>5150</v>
      </c>
      <c r="Z33" s="152" t="str">
        <f>GlobBerMedDisc!AC17</f>
        <v/>
      </c>
      <c r="AA33" s="152" t="s">
        <v>3290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865</v>
      </c>
      <c r="AF33" s="152">
        <f>GlobBerMedDisc!AJ17</f>
        <v>0</v>
      </c>
      <c r="AG33" s="152" t="s">
        <v>863</v>
      </c>
      <c r="AH33" s="152">
        <f>GlobBerMedDisc!V17</f>
        <v>0</v>
      </c>
      <c r="AI33" s="152" t="s">
        <v>867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5119</v>
      </c>
      <c r="D34" s="157" t="s">
        <v>836</v>
      </c>
      <c r="E34" s="152" t="s">
        <v>5147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3426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4086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862</v>
      </c>
      <c r="T34" s="152" t="str">
        <f>GlobBerMedDisc!AO18</f>
        <v/>
      </c>
      <c r="U34" s="152" t="s">
        <v>5148</v>
      </c>
      <c r="V34" s="152" t="str">
        <f>GlobBerMedDisc!AA18</f>
        <v/>
      </c>
      <c r="W34" s="152" t="s">
        <v>5149</v>
      </c>
      <c r="X34" s="152">
        <f>GlobBerMedDisc!AB18</f>
        <v>0</v>
      </c>
      <c r="Y34" s="152" t="s">
        <v>5150</v>
      </c>
      <c r="Z34" s="152" t="str">
        <f>GlobBerMedDisc!AC18</f>
        <v/>
      </c>
      <c r="AA34" s="152" t="s">
        <v>3290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865</v>
      </c>
      <c r="AF34" s="152">
        <f>GlobBerMedDisc!AJ18</f>
        <v>0</v>
      </c>
      <c r="AG34" s="152" t="s">
        <v>863</v>
      </c>
      <c r="AH34" s="152">
        <f>GlobBerMedDisc!V18</f>
        <v>0</v>
      </c>
      <c r="AI34" s="152" t="s">
        <v>867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5119</v>
      </c>
      <c r="D35" s="157" t="s">
        <v>837</v>
      </c>
      <c r="E35" s="152" t="s">
        <v>5147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3426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4086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862</v>
      </c>
      <c r="T35" s="152" t="str">
        <f>GlobBerMedDisc!AO19</f>
        <v/>
      </c>
      <c r="U35" s="152" t="s">
        <v>5148</v>
      </c>
      <c r="V35" s="152" t="str">
        <f>GlobBerMedDisc!AA19</f>
        <v/>
      </c>
      <c r="W35" s="152" t="s">
        <v>5149</v>
      </c>
      <c r="X35" s="152">
        <f>GlobBerMedDisc!AB19</f>
        <v>0</v>
      </c>
      <c r="Y35" s="152" t="s">
        <v>5150</v>
      </c>
      <c r="Z35" s="152" t="str">
        <f>GlobBerMedDisc!AC19</f>
        <v/>
      </c>
      <c r="AA35" s="152" t="s">
        <v>3290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865</v>
      </c>
      <c r="AF35" s="152">
        <f>GlobBerMedDisc!AJ19</f>
        <v>0</v>
      </c>
      <c r="AG35" s="152" t="s">
        <v>863</v>
      </c>
      <c r="AH35" s="152">
        <f>GlobBerMedDisc!V19</f>
        <v>0</v>
      </c>
      <c r="AI35" s="152" t="s">
        <v>867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5119</v>
      </c>
      <c r="D36" s="157" t="s">
        <v>838</v>
      </c>
      <c r="E36" s="152" t="s">
        <v>5147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3426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4086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862</v>
      </c>
      <c r="T36" s="152" t="str">
        <f>GlobBerMedDisc!AO20</f>
        <v/>
      </c>
      <c r="U36" s="152" t="s">
        <v>5148</v>
      </c>
      <c r="V36" s="152" t="str">
        <f>GlobBerMedDisc!AA20</f>
        <v/>
      </c>
      <c r="W36" s="152" t="s">
        <v>5149</v>
      </c>
      <c r="X36" s="152">
        <f>GlobBerMedDisc!AB20</f>
        <v>0</v>
      </c>
      <c r="Y36" s="152" t="s">
        <v>5150</v>
      </c>
      <c r="Z36" s="152" t="str">
        <f>GlobBerMedDisc!AC20</f>
        <v/>
      </c>
      <c r="AA36" s="152" t="s">
        <v>3290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865</v>
      </c>
      <c r="AF36" s="152">
        <f>GlobBerMedDisc!AJ20</f>
        <v>0</v>
      </c>
      <c r="AG36" s="152" t="s">
        <v>863</v>
      </c>
      <c r="AH36" s="152">
        <f>GlobBerMedDisc!V20</f>
        <v>0</v>
      </c>
      <c r="AI36" s="152" t="s">
        <v>867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5119</v>
      </c>
      <c r="D37" s="157" t="s">
        <v>839</v>
      </c>
      <c r="E37" s="152" t="s">
        <v>5147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3426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4086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862</v>
      </c>
      <c r="T37" s="152" t="str">
        <f>GlobBerMedDisc!AO21</f>
        <v/>
      </c>
      <c r="U37" s="152" t="s">
        <v>5148</v>
      </c>
      <c r="V37" s="152" t="str">
        <f>GlobBerMedDisc!AA21</f>
        <v/>
      </c>
      <c r="W37" s="152" t="s">
        <v>5149</v>
      </c>
      <c r="X37" s="152">
        <f>GlobBerMedDisc!AB21</f>
        <v>0</v>
      </c>
      <c r="Y37" s="152" t="s">
        <v>5150</v>
      </c>
      <c r="Z37" s="152" t="str">
        <f>GlobBerMedDisc!AC21</f>
        <v/>
      </c>
      <c r="AA37" s="152" t="s">
        <v>3290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865</v>
      </c>
      <c r="AF37" s="152">
        <f>GlobBerMedDisc!AJ21</f>
        <v>0</v>
      </c>
      <c r="AG37" s="152" t="s">
        <v>863</v>
      </c>
      <c r="AH37" s="152">
        <f>GlobBerMedDisc!V21</f>
        <v>0</v>
      </c>
      <c r="AI37" s="152" t="s">
        <v>867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5119</v>
      </c>
      <c r="D38" s="157" t="s">
        <v>840</v>
      </c>
      <c r="E38" s="152" t="s">
        <v>5147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3426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4086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862</v>
      </c>
      <c r="T38" s="152" t="str">
        <f>GlobBerMedDisc!AO22</f>
        <v/>
      </c>
      <c r="U38" s="152" t="s">
        <v>5148</v>
      </c>
      <c r="V38" s="152" t="str">
        <f>GlobBerMedDisc!AA22</f>
        <v/>
      </c>
      <c r="W38" s="152" t="s">
        <v>5149</v>
      </c>
      <c r="X38" s="152">
        <f>GlobBerMedDisc!AB22</f>
        <v>0</v>
      </c>
      <c r="Y38" s="152" t="s">
        <v>5150</v>
      </c>
      <c r="Z38" s="152" t="str">
        <f>GlobBerMedDisc!AC22</f>
        <v/>
      </c>
      <c r="AA38" s="152" t="s">
        <v>3290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865</v>
      </c>
      <c r="AF38" s="152">
        <f>GlobBerMedDisc!AJ22</f>
        <v>0</v>
      </c>
      <c r="AG38" s="152" t="s">
        <v>863</v>
      </c>
      <c r="AH38" s="152">
        <f>GlobBerMedDisc!V22</f>
        <v>0</v>
      </c>
      <c r="AI38" s="152" t="s">
        <v>867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5119</v>
      </c>
      <c r="D39" s="157" t="s">
        <v>841</v>
      </c>
      <c r="E39" s="152" t="s">
        <v>5147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3426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4086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862</v>
      </c>
      <c r="T39" s="152" t="str">
        <f>GlobBerMedDisc!AO23</f>
        <v/>
      </c>
      <c r="U39" s="152" t="s">
        <v>5148</v>
      </c>
      <c r="V39" s="152" t="str">
        <f>GlobBerMedDisc!AA23</f>
        <v/>
      </c>
      <c r="W39" s="152" t="s">
        <v>5149</v>
      </c>
      <c r="X39" s="152">
        <f>GlobBerMedDisc!AB23</f>
        <v>0</v>
      </c>
      <c r="Y39" s="152" t="s">
        <v>5150</v>
      </c>
      <c r="Z39" s="152" t="str">
        <f>GlobBerMedDisc!AC23</f>
        <v/>
      </c>
      <c r="AA39" s="152" t="s">
        <v>3290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865</v>
      </c>
      <c r="AF39" s="152">
        <f>GlobBerMedDisc!AJ23</f>
        <v>0</v>
      </c>
      <c r="AG39" s="152" t="s">
        <v>863</v>
      </c>
      <c r="AH39" s="152">
        <f>GlobBerMedDisc!V23</f>
        <v>0</v>
      </c>
      <c r="AI39" s="152" t="s">
        <v>867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5119</v>
      </c>
      <c r="D40" s="157" t="s">
        <v>842</v>
      </c>
      <c r="E40" s="152" t="s">
        <v>5147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3426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4086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862</v>
      </c>
      <c r="T40" s="152" t="str">
        <f>GlobBerMedDisc!AO24</f>
        <v/>
      </c>
      <c r="U40" s="152" t="s">
        <v>5148</v>
      </c>
      <c r="V40" s="152" t="str">
        <f>GlobBerMedDisc!AA24</f>
        <v/>
      </c>
      <c r="W40" s="152" t="s">
        <v>5149</v>
      </c>
      <c r="X40" s="152">
        <f>GlobBerMedDisc!AB24</f>
        <v>0</v>
      </c>
      <c r="Y40" s="152" t="s">
        <v>5150</v>
      </c>
      <c r="Z40" s="152" t="str">
        <f>GlobBerMedDisc!AC24</f>
        <v/>
      </c>
      <c r="AA40" s="152" t="s">
        <v>3290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865</v>
      </c>
      <c r="AF40" s="152">
        <f>GlobBerMedDisc!AJ24</f>
        <v>0</v>
      </c>
      <c r="AG40" s="152" t="s">
        <v>863</v>
      </c>
      <c r="AH40" s="152">
        <f>GlobBerMedDisc!V24</f>
        <v>0</v>
      </c>
      <c r="AI40" s="152" t="s">
        <v>867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5119</v>
      </c>
      <c r="D41" s="157" t="s">
        <v>843</v>
      </c>
      <c r="E41" s="152" t="s">
        <v>5147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3426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4086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862</v>
      </c>
      <c r="T41" s="152" t="str">
        <f>GlobBerMedDisc!AO25</f>
        <v/>
      </c>
      <c r="U41" s="152" t="s">
        <v>5148</v>
      </c>
      <c r="V41" s="152" t="str">
        <f>GlobBerMedDisc!AA25</f>
        <v/>
      </c>
      <c r="W41" s="152" t="s">
        <v>5149</v>
      </c>
      <c r="X41" s="152">
        <f>GlobBerMedDisc!AB25</f>
        <v>0</v>
      </c>
      <c r="Y41" s="152" t="s">
        <v>5150</v>
      </c>
      <c r="Z41" s="152" t="str">
        <f>GlobBerMedDisc!AC25</f>
        <v/>
      </c>
      <c r="AA41" s="152" t="s">
        <v>3290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865</v>
      </c>
      <c r="AF41" s="152">
        <f>GlobBerMedDisc!AJ25</f>
        <v>0</v>
      </c>
      <c r="AG41" s="152" t="s">
        <v>863</v>
      </c>
      <c r="AH41" s="152">
        <f>GlobBerMedDisc!V25</f>
        <v>0</v>
      </c>
      <c r="AI41" s="152" t="s">
        <v>867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5119</v>
      </c>
      <c r="D42" s="157" t="s">
        <v>844</v>
      </c>
      <c r="E42" s="152" t="s">
        <v>5147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3426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4086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862</v>
      </c>
      <c r="T42" s="152" t="str">
        <f>GlobBerMedDisc!AO26</f>
        <v/>
      </c>
      <c r="U42" s="152" t="s">
        <v>5148</v>
      </c>
      <c r="V42" s="152" t="str">
        <f>GlobBerMedDisc!AA26</f>
        <v/>
      </c>
      <c r="W42" s="152" t="s">
        <v>5149</v>
      </c>
      <c r="X42" s="152">
        <f>GlobBerMedDisc!AB26</f>
        <v>0</v>
      </c>
      <c r="Y42" s="152" t="s">
        <v>5150</v>
      </c>
      <c r="Z42" s="152" t="str">
        <f>GlobBerMedDisc!AC26</f>
        <v/>
      </c>
      <c r="AA42" s="152" t="s">
        <v>3290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865</v>
      </c>
      <c r="AF42" s="152">
        <f>GlobBerMedDisc!AJ26</f>
        <v>0</v>
      </c>
      <c r="AG42" s="152" t="s">
        <v>863</v>
      </c>
      <c r="AH42" s="152">
        <f>GlobBerMedDisc!V26</f>
        <v>0</v>
      </c>
      <c r="AI42" s="152" t="s">
        <v>867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5119</v>
      </c>
      <c r="D43" s="157" t="s">
        <v>845</v>
      </c>
      <c r="E43" s="152" t="s">
        <v>5147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3426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4086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862</v>
      </c>
      <c r="T43" s="152" t="str">
        <f>GlobBerMedDisc!AO27</f>
        <v/>
      </c>
      <c r="U43" s="152" t="s">
        <v>5148</v>
      </c>
      <c r="V43" s="152" t="str">
        <f>GlobBerMedDisc!AA27</f>
        <v/>
      </c>
      <c r="W43" s="152" t="s">
        <v>5149</v>
      </c>
      <c r="X43" s="152">
        <f>GlobBerMedDisc!AB27</f>
        <v>0</v>
      </c>
      <c r="Y43" s="152" t="s">
        <v>5150</v>
      </c>
      <c r="Z43" s="152" t="str">
        <f>GlobBerMedDisc!AC27</f>
        <v/>
      </c>
      <c r="AA43" s="152" t="s">
        <v>3290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865</v>
      </c>
      <c r="AF43" s="152">
        <f>GlobBerMedDisc!AJ27</f>
        <v>0</v>
      </c>
      <c r="AG43" s="152" t="s">
        <v>863</v>
      </c>
      <c r="AH43" s="152">
        <f>GlobBerMedDisc!V27</f>
        <v>0</v>
      </c>
      <c r="AI43" s="152" t="s">
        <v>867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5119</v>
      </c>
      <c r="D44" s="157" t="s">
        <v>846</v>
      </c>
      <c r="E44" s="152" t="s">
        <v>5147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3426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4086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862</v>
      </c>
      <c r="T44" s="152" t="str">
        <f>GlobBerMedDisc!AO28</f>
        <v/>
      </c>
      <c r="U44" s="152" t="s">
        <v>5148</v>
      </c>
      <c r="V44" s="152" t="str">
        <f>GlobBerMedDisc!AA28</f>
        <v/>
      </c>
      <c r="W44" s="152" t="s">
        <v>5149</v>
      </c>
      <c r="X44" s="152">
        <f>GlobBerMedDisc!AB28</f>
        <v>0</v>
      </c>
      <c r="Y44" s="152" t="s">
        <v>5150</v>
      </c>
      <c r="Z44" s="152" t="str">
        <f>GlobBerMedDisc!AC28</f>
        <v/>
      </c>
      <c r="AA44" s="152" t="s">
        <v>3290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865</v>
      </c>
      <c r="AF44" s="152">
        <f>GlobBerMedDisc!AJ28</f>
        <v>0</v>
      </c>
      <c r="AG44" s="152" t="s">
        <v>863</v>
      </c>
      <c r="AH44" s="152">
        <f>GlobBerMedDisc!V28</f>
        <v>0</v>
      </c>
      <c r="AI44" s="152" t="s">
        <v>867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5119</v>
      </c>
      <c r="D45" s="157" t="s">
        <v>5120</v>
      </c>
      <c r="E45" s="152" t="s">
        <v>5147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3426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4086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862</v>
      </c>
      <c r="T45" s="152" t="str">
        <f>GlobBerMedDisc!AO29</f>
        <v/>
      </c>
      <c r="U45" s="152" t="s">
        <v>5148</v>
      </c>
      <c r="V45" s="152" t="str">
        <f>GlobBerMedDisc!AA29</f>
        <v/>
      </c>
      <c r="W45" s="152" t="s">
        <v>5149</v>
      </c>
      <c r="X45" s="152">
        <f>GlobBerMedDisc!AB29</f>
        <v>0</v>
      </c>
      <c r="Y45" s="152" t="s">
        <v>5150</v>
      </c>
      <c r="Z45" s="152" t="str">
        <f>GlobBerMedDisc!AC29</f>
        <v/>
      </c>
      <c r="AA45" s="152" t="s">
        <v>3290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865</v>
      </c>
      <c r="AF45" s="152">
        <f>GlobBerMedDisc!AJ29</f>
        <v>0</v>
      </c>
      <c r="AG45" s="152" t="s">
        <v>863</v>
      </c>
      <c r="AH45" s="152">
        <f>GlobBerMedDisc!V29</f>
        <v>0</v>
      </c>
      <c r="AI45" s="152" t="s">
        <v>867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5119</v>
      </c>
      <c r="D46" s="157" t="s">
        <v>5121</v>
      </c>
      <c r="E46" s="152" t="s">
        <v>5147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3426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4086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862</v>
      </c>
      <c r="T46" s="152" t="str">
        <f>GlobBerMedDisc!AO30</f>
        <v/>
      </c>
      <c r="U46" s="152" t="s">
        <v>5148</v>
      </c>
      <c r="V46" s="152" t="str">
        <f>GlobBerMedDisc!AA30</f>
        <v/>
      </c>
      <c r="W46" s="152" t="s">
        <v>5149</v>
      </c>
      <c r="X46" s="152">
        <f>GlobBerMedDisc!AB30</f>
        <v>0</v>
      </c>
      <c r="Y46" s="152" t="s">
        <v>5150</v>
      </c>
      <c r="Z46" s="152" t="str">
        <f>GlobBerMedDisc!AC30</f>
        <v/>
      </c>
      <c r="AA46" s="152" t="s">
        <v>3290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865</v>
      </c>
      <c r="AF46" s="152">
        <f>GlobBerMedDisc!AJ30</f>
        <v>0</v>
      </c>
      <c r="AG46" s="152" t="s">
        <v>863</v>
      </c>
      <c r="AH46" s="152">
        <f>GlobBerMedDisc!V30</f>
        <v>0</v>
      </c>
      <c r="AI46" s="152" t="s">
        <v>867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5119</v>
      </c>
      <c r="D47" s="157" t="s">
        <v>5122</v>
      </c>
      <c r="E47" s="152" t="s">
        <v>5147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3426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4086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862</v>
      </c>
      <c r="T47" s="152" t="str">
        <f>GlobBerMedDisc!AO31</f>
        <v/>
      </c>
      <c r="U47" s="152" t="s">
        <v>5148</v>
      </c>
      <c r="V47" s="152" t="str">
        <f>GlobBerMedDisc!AA31</f>
        <v/>
      </c>
      <c r="W47" s="152" t="s">
        <v>5149</v>
      </c>
      <c r="X47" s="152">
        <f>GlobBerMedDisc!AB31</f>
        <v>0</v>
      </c>
      <c r="Y47" s="152" t="s">
        <v>5150</v>
      </c>
      <c r="Z47" s="152" t="str">
        <f>GlobBerMedDisc!AC31</f>
        <v/>
      </c>
      <c r="AA47" s="152" t="s">
        <v>3290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865</v>
      </c>
      <c r="AF47" s="152">
        <f>GlobBerMedDisc!AJ31</f>
        <v>0</v>
      </c>
      <c r="AG47" s="152" t="s">
        <v>863</v>
      </c>
      <c r="AH47" s="152">
        <f>GlobBerMedDisc!V31</f>
        <v>0</v>
      </c>
      <c r="AI47" s="152" t="s">
        <v>867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5124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5124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5124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5124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5124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5124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5124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5124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5124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5124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5124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5124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5124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5124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5124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5124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5124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5124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5124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5124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5124</v>
      </c>
      <c r="D68" s="157" t="s">
        <v>4072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5195</v>
      </c>
      <c r="D69" s="157" t="s">
        <v>5213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5195</v>
      </c>
      <c r="D70" s="157" t="s">
        <v>5212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4086</v>
      </c>
      <c r="J70" s="152" t="str">
        <f>PedBerEnt!I4</f>
        <v/>
      </c>
      <c r="K70" s="152" t="s">
        <v>5146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5195</v>
      </c>
      <c r="D71" s="157" t="s">
        <v>5196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4086</v>
      </c>
      <c r="J71" s="152" t="str">
        <f>PedBerEnt!I5</f>
        <v/>
      </c>
      <c r="K71" s="152" t="s">
        <v>5146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5195</v>
      </c>
      <c r="D72" s="157" t="s">
        <v>5197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4086</v>
      </c>
      <c r="J72" s="152" t="str">
        <f>PedBerEnt!I6</f>
        <v/>
      </c>
      <c r="K72" s="152" t="s">
        <v>5146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5195</v>
      </c>
      <c r="D73" s="157" t="s">
        <v>6949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4086</v>
      </c>
      <c r="J73" s="152" t="str">
        <f>PedBerEnt!I7</f>
        <v/>
      </c>
      <c r="K73" s="152" t="s">
        <v>5146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5195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5138</v>
      </c>
      <c r="D75" s="157" t="s">
        <v>5139</v>
      </c>
      <c r="E75" s="152" t="s">
        <v>5145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5146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5138</v>
      </c>
      <c r="D76" s="157" t="s">
        <v>5140</v>
      </c>
      <c r="E76" s="152" t="s">
        <v>5145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5146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5138</v>
      </c>
      <c r="D77" s="157" t="s">
        <v>5141</v>
      </c>
      <c r="E77" s="152" t="s">
        <v>5145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5146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5138</v>
      </c>
      <c r="D78" s="157" t="s">
        <v>235</v>
      </c>
      <c r="E78" s="152" t="s">
        <v>5145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5146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5138</v>
      </c>
      <c r="D79" s="157" t="s">
        <v>5142</v>
      </c>
      <c r="E79" s="152" t="s">
        <v>5145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5146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5138</v>
      </c>
      <c r="D80" s="157" t="s">
        <v>5143</v>
      </c>
      <c r="E80" s="152" t="s">
        <v>5145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5146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5138</v>
      </c>
      <c r="D81" s="157" t="s">
        <v>5144</v>
      </c>
      <c r="E81" s="152" t="s">
        <v>5145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5146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5138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5125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5125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5125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5125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5125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5125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5125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5126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5127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5127</v>
      </c>
      <c r="D92" s="152" t="s">
        <v>5135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5127</v>
      </c>
      <c r="D93" s="152" t="s">
        <v>5134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5127</v>
      </c>
      <c r="D94" s="152" t="s">
        <v>5136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5127</v>
      </c>
      <c r="D95" s="152" t="s">
        <v>5137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5127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5128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5128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5128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5128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5129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5129</v>
      </c>
      <c r="D102" s="289" t="s">
        <v>5130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5129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5129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5129</v>
      </c>
      <c r="D105" s="289" t="s">
        <v>5144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5129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5129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5129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5129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5129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5129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5129</v>
      </c>
      <c r="D112" s="152" t="s">
        <v>5133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5129</v>
      </c>
      <c r="D113" s="152" t="s">
        <v>5132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5209</v>
      </c>
      <c r="D114" s="152" t="s">
        <v>5151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5209</v>
      </c>
      <c r="D115" s="157" t="s">
        <v>5198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4086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5209</v>
      </c>
      <c r="D116" s="157" t="s">
        <v>5199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4086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5209</v>
      </c>
      <c r="D117" s="157" t="s">
        <v>5200</v>
      </c>
      <c r="E117" s="152" t="s">
        <v>353</v>
      </c>
      <c r="F117" s="152" t="str">
        <f>IF(H117&lt;&gt;"","BMF","")</f>
        <v/>
      </c>
      <c r="G117" s="152" t="s">
        <v>5155</v>
      </c>
      <c r="H117" s="152" t="str">
        <f>IF(NeoBerInfB!M11&gt;0,NeoBerInfB!M11,"")</f>
        <v/>
      </c>
      <c r="I117" s="152" t="s">
        <v>4086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5209</v>
      </c>
      <c r="D118" s="157" t="s">
        <v>5201</v>
      </c>
      <c r="E118" s="152" t="s">
        <v>353</v>
      </c>
      <c r="F118" s="152" t="str">
        <f>NeoBerInfB!P12</f>
        <v/>
      </c>
      <c r="G118" s="152" t="s">
        <v>5155</v>
      </c>
      <c r="H118" s="152" t="str">
        <f>IF(NeoBerInfB!M12&gt;0,NeoBerInfB!M12,"")</f>
        <v/>
      </c>
      <c r="I118" s="152" t="s">
        <v>4086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5209</v>
      </c>
      <c r="D119" s="157" t="s">
        <v>5202</v>
      </c>
      <c r="E119" s="152" t="s">
        <v>353</v>
      </c>
      <c r="F119" s="152" t="str">
        <f>NeoBerInfB!P13</f>
        <v/>
      </c>
      <c r="G119" s="152" t="s">
        <v>5155</v>
      </c>
      <c r="H119" s="152" t="str">
        <f>IF(NeoBerInfB!M13&gt;0,NeoBerInfB!M13,"")</f>
        <v/>
      </c>
      <c r="I119" s="152" t="s">
        <v>4086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5209</v>
      </c>
      <c r="D120" s="157" t="s">
        <v>5203</v>
      </c>
      <c r="E120" s="152" t="s">
        <v>353</v>
      </c>
      <c r="F120" s="152" t="str">
        <f>NeoBerInfB!P14</f>
        <v/>
      </c>
      <c r="G120" s="152" t="s">
        <v>5155</v>
      </c>
      <c r="H120" s="152" t="str">
        <f>IF(NeoBerInfB!M14&gt;0,NeoBerInfB!M14,"")</f>
        <v/>
      </c>
      <c r="I120" s="152" t="s">
        <v>4086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5209</v>
      </c>
      <c r="D121" s="157" t="s">
        <v>5204</v>
      </c>
      <c r="E121" s="152" t="s">
        <v>353</v>
      </c>
      <c r="F121" s="152" t="str">
        <f>NeoBerInfB!P15</f>
        <v/>
      </c>
      <c r="G121" s="152" t="s">
        <v>5155</v>
      </c>
      <c r="H121" s="152" t="str">
        <f>IF(NeoBerInfB!M15&gt;0,NeoBerInfB!M15,"")</f>
        <v/>
      </c>
      <c r="I121" s="152" t="s">
        <v>4086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5209</v>
      </c>
      <c r="D122" s="157" t="s">
        <v>5205</v>
      </c>
      <c r="E122" s="152" t="s">
        <v>353</v>
      </c>
      <c r="F122" s="152" t="str">
        <f>NeoBerInfB!P16</f>
        <v/>
      </c>
      <c r="G122" s="152" t="s">
        <v>5155</v>
      </c>
      <c r="H122" s="152" t="str">
        <f>IF(NeoBerInfB!M16&gt;0,NeoBerInfB!M16,"")</f>
        <v/>
      </c>
      <c r="I122" s="152" t="s">
        <v>4086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5209</v>
      </c>
      <c r="D123" s="157" t="s">
        <v>5206</v>
      </c>
      <c r="E123" s="152" t="s">
        <v>353</v>
      </c>
      <c r="F123" s="152" t="str">
        <f>NeoBerInfB!P17</f>
        <v/>
      </c>
      <c r="G123" s="152" t="s">
        <v>5155</v>
      </c>
      <c r="H123" s="152" t="str">
        <f>IF(NeoBerInfB!M17&gt;0,NeoBerInfB!M17,"")</f>
        <v/>
      </c>
      <c r="I123" s="152" t="s">
        <v>4086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5209</v>
      </c>
      <c r="D124" s="157" t="s">
        <v>5207</v>
      </c>
      <c r="E124" s="152" t="s">
        <v>353</v>
      </c>
      <c r="F124" s="152" t="str">
        <f>NeoBerInfB!P18</f>
        <v/>
      </c>
      <c r="G124" s="152" t="s">
        <v>5155</v>
      </c>
      <c r="H124" s="152" t="str">
        <f>IF(NeoBerInfB!M18&gt;0,NeoBerInfB!M18,"")</f>
        <v/>
      </c>
      <c r="I124" s="152" t="s">
        <v>4086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5209</v>
      </c>
      <c r="D125" s="157" t="s">
        <v>5208</v>
      </c>
      <c r="E125" s="152" t="s">
        <v>353</v>
      </c>
      <c r="F125" s="152" t="str">
        <f>NeoBerInfB!P19</f>
        <v/>
      </c>
      <c r="G125" s="152" t="s">
        <v>5155</v>
      </c>
      <c r="H125" s="152" t="str">
        <f>IF(NeoBerInfB!M19&gt;0,NeoBerInfB!M19,"")</f>
        <v/>
      </c>
      <c r="I125" s="152" t="s">
        <v>4086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5152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5151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5153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5151</v>
      </c>
      <c r="V127" s="152" t="str">
        <f>IF(AND(F127&lt;&gt;"",NeoBerInfB!I23),"Extra","")</f>
        <v/>
      </c>
      <c r="W127" s="152" t="s">
        <v>5150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5153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5151</v>
      </c>
      <c r="V128" s="152" t="str">
        <f>IF(AND(F128&lt;&gt;"",NeoBerInfB!I24),"Extra","")</f>
        <v/>
      </c>
      <c r="W128" s="152" t="s">
        <v>5150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5153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5151</v>
      </c>
      <c r="V129" s="152" t="str">
        <f>IF(AND(F129&lt;&gt;"",NeoBerInfB!I25),"Extra","")</f>
        <v/>
      </c>
      <c r="W129" s="152" t="s">
        <v>5150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5153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5151</v>
      </c>
      <c r="V130" s="152" t="str">
        <f>IF(AND(F130&lt;&gt;"",NeoBerInfB!I26),"Extra","")</f>
        <v/>
      </c>
      <c r="W130" s="152" t="s">
        <v>5150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5153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5151</v>
      </c>
      <c r="V131" s="152" t="str">
        <f>IF(AND(F131&lt;&gt;"",NeoBerInfB!I27),"Extra","")</f>
        <v/>
      </c>
      <c r="W131" s="152" t="s">
        <v>5150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5153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5151</v>
      </c>
      <c r="V132" s="152" t="str">
        <f>IF(AND(F132&lt;&gt;"",NeoBerInfB!I28),"Extra","")</f>
        <v/>
      </c>
      <c r="W132" s="152" t="s">
        <v>5150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5153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5151</v>
      </c>
      <c r="V133" s="152" t="str">
        <f>IF(AND(F133&lt;&gt;"",NeoBerInfB!I29),"Extra","")</f>
        <v/>
      </c>
      <c r="W133" s="152" t="s">
        <v>5150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5153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5151</v>
      </c>
      <c r="V134" s="152" t="str">
        <f>IF(AND(F134&lt;&gt;"",NeoBerInfB!I30),"Extra","")</f>
        <v/>
      </c>
      <c r="W134" s="152" t="s">
        <v>5150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5153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5151</v>
      </c>
      <c r="V135" s="152" t="str">
        <f>IF(AND(F135&lt;&gt;"",NeoBerInfB!I31),"Extra","")</f>
        <v/>
      </c>
      <c r="W135" s="152" t="s">
        <v>5150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5153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5151</v>
      </c>
      <c r="V136" s="152" t="str">
        <f>IF(AND(F136&lt;&gt;"",NeoBerInfB!I32),"Extra","")</f>
        <v/>
      </c>
      <c r="W136" s="152" t="s">
        <v>5150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5153</v>
      </c>
      <c r="D137" s="157" t="s">
        <v>5210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5153</v>
      </c>
      <c r="D138" s="157" t="s">
        <v>5211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5154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5151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5154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5151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5154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5151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5156</v>
      </c>
      <c r="D142" s="152" t="s">
        <v>5144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5156</v>
      </c>
      <c r="D143" s="152" t="s">
        <v>5157</v>
      </c>
      <c r="E143" s="152" t="s">
        <v>5145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5146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5130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5131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5132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7166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5158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5158</v>
      </c>
      <c r="D157" s="152" t="s">
        <v>5159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5158</v>
      </c>
      <c r="D158" s="152" t="s">
        <v>5160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5158</v>
      </c>
      <c r="D159" s="152" t="s">
        <v>5161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5158</v>
      </c>
      <c r="D160" s="152" t="s">
        <v>5136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5158</v>
      </c>
      <c r="D161" s="152" t="s">
        <v>5162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5158</v>
      </c>
      <c r="D162" s="152" t="s">
        <v>5163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5158</v>
      </c>
      <c r="D163" s="152" t="s">
        <v>5190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5158</v>
      </c>
      <c r="D164" s="152" t="s">
        <v>5189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5158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5164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5164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5164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5164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5164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979"/>
  <sheetViews>
    <sheetView showZeros="0" showOutlineSymbols="0" zoomScaleNormal="100" workbookViewId="0">
      <pane xSplit="1" ySplit="1" topLeftCell="B646" activePane="bottomRight" state="frozen"/>
      <selection activeCell="C22" sqref="C22"/>
      <selection pane="topRight" activeCell="C22" sqref="C22"/>
      <selection pane="bottomLeft" activeCell="C22" sqref="C22"/>
      <selection pane="bottomRight" activeCell="B701" sqref="B701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1729</v>
      </c>
    </row>
    <row r="2" spans="1:6" x14ac:dyDescent="0.2">
      <c r="A2" s="151" t="s">
        <v>886</v>
      </c>
      <c r="B2" s="151" t="str">
        <f>IF(ISBLANK(PatDetails!$B$1),"",PatDetails!$B$1)</f>
        <v/>
      </c>
      <c r="C2" s="289"/>
    </row>
    <row r="3" spans="1:6" x14ac:dyDescent="0.2">
      <c r="A3" s="151" t="s">
        <v>887</v>
      </c>
      <c r="B3" s="151" t="str">
        <f>IF(ISBLANK(PatDetails!$B$2),"",PatDetails!$B$2)</f>
        <v/>
      </c>
      <c r="C3" s="289"/>
    </row>
    <row r="4" spans="1:6" x14ac:dyDescent="0.2">
      <c r="A4" s="151" t="s">
        <v>888</v>
      </c>
      <c r="B4" s="151" t="str">
        <f>IF(ISBLANK(PatDetails!$B$3),"",PatDetails!$B$3)</f>
        <v/>
      </c>
      <c r="C4" s="289"/>
    </row>
    <row r="5" spans="1:6" x14ac:dyDescent="0.2">
      <c r="A5" s="151" t="s">
        <v>889</v>
      </c>
      <c r="B5" s="151" t="str">
        <f>IF(ISBLANK(PatDetails!$B$4),"",PatDetails!$B$4)</f>
        <v/>
      </c>
      <c r="C5" s="289"/>
    </row>
    <row r="6" spans="1:6" x14ac:dyDescent="0.2">
      <c r="A6" s="151" t="s">
        <v>890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5078</v>
      </c>
      <c r="B7" s="151" t="str">
        <f>IF(ISBLANK(GlobBerLab!$B$10),"",GlobBerLab!$B$10)</f>
        <v/>
      </c>
      <c r="C7" s="43"/>
    </row>
    <row r="8" spans="1:6" x14ac:dyDescent="0.2">
      <c r="A8" s="151" t="s">
        <v>5079</v>
      </c>
      <c r="B8" s="151" t="str">
        <f>IF(ISBLANK(GlobBerLab!$B$12),"",GlobBerLab!$B$12)</f>
        <v/>
      </c>
      <c r="C8" s="43"/>
    </row>
    <row r="9" spans="1:6" x14ac:dyDescent="0.2">
      <c r="A9" s="151" t="s">
        <v>5080</v>
      </c>
      <c r="B9" s="151" t="str">
        <f>IF(ISBLANK(GlobBerLab!$B$9),"",GlobBerLab!$B$9)</f>
        <v/>
      </c>
      <c r="C9" s="43"/>
    </row>
    <row r="10" spans="1:6" x14ac:dyDescent="0.2">
      <c r="A10" s="151" t="s">
        <v>5081</v>
      </c>
      <c r="B10" s="151" t="str">
        <f>IF(ISBLANK(GlobBerLab!$B$4),"",GlobBerLab!$B$4)</f>
        <v/>
      </c>
      <c r="C10" s="43"/>
    </row>
    <row r="11" spans="1:6" x14ac:dyDescent="0.2">
      <c r="A11" s="151" t="s">
        <v>5082</v>
      </c>
      <c r="B11" s="151" t="str">
        <f>IF(ISBLANK(GlobBerLab!$B$3),"",GlobBerLab!$B$3)</f>
        <v/>
      </c>
      <c r="C11" s="43"/>
    </row>
    <row r="12" spans="1:6" x14ac:dyDescent="0.2">
      <c r="A12" s="151" t="s">
        <v>5083</v>
      </c>
      <c r="B12" s="151" t="str">
        <f>IF(ISBLANK(GlobBerLab!$B$8),"",GlobBerLab!$B$8)</f>
        <v/>
      </c>
      <c r="C12" s="43"/>
    </row>
    <row r="13" spans="1:6" x14ac:dyDescent="0.2">
      <c r="A13" s="151" t="s">
        <v>5084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5085</v>
      </c>
      <c r="B14" s="151" t="str">
        <f>IF(ISBLANK(GlobBerLab!$B$7),"",GlobBerLab!$B$7)</f>
        <v/>
      </c>
      <c r="C14" s="43"/>
    </row>
    <row r="15" spans="1:6" x14ac:dyDescent="0.2">
      <c r="A15" s="151" t="s">
        <v>5086</v>
      </c>
      <c r="B15" s="151" t="str">
        <f>IF(ISBLANK(GlobBerLab!$B$14),"",GlobBerLab!$B$14)</f>
        <v/>
      </c>
      <c r="C15" s="43"/>
    </row>
    <row r="16" spans="1:6" x14ac:dyDescent="0.2">
      <c r="A16" s="151" t="s">
        <v>5087</v>
      </c>
      <c r="B16" s="151" t="str">
        <f>IF(ISBLANK(GlobBerLab!$B$2),"",GlobBerLab!$B$2)</f>
        <v/>
      </c>
      <c r="C16" s="43"/>
    </row>
    <row r="17" spans="1:3" x14ac:dyDescent="0.2">
      <c r="A17" s="151" t="s">
        <v>5088</v>
      </c>
      <c r="B17" s="151" t="str">
        <f>IF(ISBLANK(GlobBerLab!$B$11),"",GlobBerLab!$B$11)</f>
        <v/>
      </c>
      <c r="C17" s="43"/>
    </row>
    <row r="18" spans="1:3" x14ac:dyDescent="0.2">
      <c r="A18" s="151" t="s">
        <v>5089</v>
      </c>
      <c r="B18" s="151" t="str">
        <f>IF(ISBLANK(GlobBerLab!$B$5),"",GlobBerLab!$B$5)</f>
        <v/>
      </c>
      <c r="C18" s="43"/>
    </row>
    <row r="19" spans="1:3" x14ac:dyDescent="0.2">
      <c r="A19" s="151" t="s">
        <v>5090</v>
      </c>
      <c r="B19" s="151" t="str">
        <f>IF(ISBLANK(GlobBerLab!$B$1),"",GlobBerLab!$B$1)</f>
        <v/>
      </c>
      <c r="C19" s="43"/>
    </row>
    <row r="20" spans="1:3" x14ac:dyDescent="0.2">
      <c r="A20" s="151" t="s">
        <v>5091</v>
      </c>
      <c r="B20" s="151" t="str">
        <f>IF(ISBLANK(GlobBerLab!$B$13),"",GlobBerLab!$B$13)</f>
        <v/>
      </c>
      <c r="C20" s="43"/>
    </row>
    <row r="21" spans="1:3" x14ac:dyDescent="0.2">
      <c r="A21" s="151" t="s">
        <v>1730</v>
      </c>
      <c r="B21" t="str">
        <f>IF(ISBLANK(GlobBerMedDisc!$AJ$2),"",GlobBerMedDisc!$AJ$2)</f>
        <v/>
      </c>
      <c r="C21" s="289"/>
    </row>
    <row r="22" spans="1:3" x14ac:dyDescent="0.2">
      <c r="A22" s="151" t="s">
        <v>1731</v>
      </c>
      <c r="B22" t="str">
        <f>IF(ISBLANK(GlobBerMedDisc!$AJ$3),"",GlobBerMedDisc!$AJ$3)</f>
        <v/>
      </c>
      <c r="C22" s="289"/>
    </row>
    <row r="23" spans="1:3" x14ac:dyDescent="0.2">
      <c r="A23" s="151" t="s">
        <v>1732</v>
      </c>
      <c r="B23" t="str">
        <f>IF(ISBLANK(GlobBerMedDisc!$AJ$4),"",GlobBerMedDisc!$AJ$4)</f>
        <v/>
      </c>
      <c r="C23" s="289"/>
    </row>
    <row r="24" spans="1:3" x14ac:dyDescent="0.2">
      <c r="A24" s="151" t="s">
        <v>1733</v>
      </c>
      <c r="B24" t="str">
        <f>IF(ISBLANK(GlobBerMedDisc!$AJ$5),"",GlobBerMedDisc!$AJ$5)</f>
        <v/>
      </c>
      <c r="C24" s="289"/>
    </row>
    <row r="25" spans="1:3" x14ac:dyDescent="0.2">
      <c r="A25" s="151" t="s">
        <v>1734</v>
      </c>
      <c r="B25" t="str">
        <f>IF(ISBLANK(GlobBerMedDisc!$AJ$6),"",GlobBerMedDisc!$AJ$6)</f>
        <v/>
      </c>
      <c r="C25" s="289"/>
    </row>
    <row r="26" spans="1:3" x14ac:dyDescent="0.2">
      <c r="A26" s="151" t="s">
        <v>1735</v>
      </c>
      <c r="B26" t="str">
        <f>IF(ISBLANK(GlobBerMedDisc!$AJ$7),"",GlobBerMedDisc!$AJ$7)</f>
        <v/>
      </c>
      <c r="C26" s="289"/>
    </row>
    <row r="27" spans="1:3" x14ac:dyDescent="0.2">
      <c r="A27" s="151" t="s">
        <v>1736</v>
      </c>
      <c r="B27" t="str">
        <f>IF(ISBLANK(GlobBerMedDisc!$AJ$8),"",GlobBerMedDisc!$AJ$8)</f>
        <v/>
      </c>
      <c r="C27" s="289"/>
    </row>
    <row r="28" spans="1:3" x14ac:dyDescent="0.2">
      <c r="A28" s="151" t="s">
        <v>1737</v>
      </c>
      <c r="B28" t="str">
        <f>IF(ISBLANK(GlobBerMedDisc!$AJ$9),"",GlobBerMedDisc!$AJ$9)</f>
        <v/>
      </c>
      <c r="C28" s="289"/>
    </row>
    <row r="29" spans="1:3" x14ac:dyDescent="0.2">
      <c r="A29" s="151" t="s">
        <v>1738</v>
      </c>
      <c r="B29" t="str">
        <f>IF(ISBLANK(GlobBerMedDisc!$AJ$10),"",GlobBerMedDisc!$AJ$10)</f>
        <v/>
      </c>
      <c r="C29" s="289"/>
    </row>
    <row r="30" spans="1:3" x14ac:dyDescent="0.2">
      <c r="A30" s="151" t="s">
        <v>1739</v>
      </c>
      <c r="B30" t="str">
        <f>IF(ISBLANK(GlobBerMedDisc!$AJ$11),"",GlobBerMedDisc!$AJ$11)</f>
        <v/>
      </c>
      <c r="C30" s="289"/>
    </row>
    <row r="31" spans="1:3" x14ac:dyDescent="0.2">
      <c r="A31" s="151" t="s">
        <v>1740</v>
      </c>
      <c r="B31" t="str">
        <f>IF(ISBLANK(GlobBerMedDisc!$AJ$12),"",GlobBerMedDisc!$AJ$12)</f>
        <v/>
      </c>
      <c r="C31" s="289"/>
    </row>
    <row r="32" spans="1:3" x14ac:dyDescent="0.2">
      <c r="A32" s="151" t="s">
        <v>1741</v>
      </c>
      <c r="B32" t="str">
        <f>IF(ISBLANK(GlobBerMedDisc!$AJ$13),"",GlobBerMedDisc!$AJ$13)</f>
        <v/>
      </c>
      <c r="C32" s="289"/>
    </row>
    <row r="33" spans="1:6" x14ac:dyDescent="0.2">
      <c r="A33" s="151" t="s">
        <v>1742</v>
      </c>
      <c r="B33" t="str">
        <f>IF(ISBLANK(GlobBerMedDisc!$AJ$14),"",GlobBerMedDisc!$AJ$14)</f>
        <v/>
      </c>
      <c r="C33" s="289"/>
    </row>
    <row r="34" spans="1:6" x14ac:dyDescent="0.2">
      <c r="A34" s="151" t="s">
        <v>1743</v>
      </c>
      <c r="B34" t="str">
        <f>IF(ISBLANK(GlobBerMedDisc!$AJ$15),"",GlobBerMedDisc!$AJ$15)</f>
        <v/>
      </c>
      <c r="C34" s="289"/>
    </row>
    <row r="35" spans="1:6" x14ac:dyDescent="0.2">
      <c r="A35" s="151" t="s">
        <v>1744</v>
      </c>
      <c r="B35" t="str">
        <f>IF(ISBLANK(GlobBerMedDisc!$AJ$16),"",GlobBerMedDisc!$AJ$16)</f>
        <v/>
      </c>
      <c r="C35" s="289"/>
    </row>
    <row r="36" spans="1:6" x14ac:dyDescent="0.2">
      <c r="A36" s="151" t="s">
        <v>1745</v>
      </c>
      <c r="B36" t="str">
        <f>IF(ISBLANK(GlobBerMedDisc!$AJ$17),"",GlobBerMedDisc!$AJ$17)</f>
        <v/>
      </c>
      <c r="C36" s="289"/>
    </row>
    <row r="37" spans="1:6" x14ac:dyDescent="0.2">
      <c r="A37" s="151" t="s">
        <v>1746</v>
      </c>
      <c r="B37" t="str">
        <f>IF(ISBLANK(GlobBerMedDisc!$AJ$18),"",GlobBerMedDisc!$AJ$18)</f>
        <v/>
      </c>
      <c r="C37" s="289"/>
    </row>
    <row r="38" spans="1:6" x14ac:dyDescent="0.2">
      <c r="A38" s="151" t="s">
        <v>1747</v>
      </c>
      <c r="B38" t="str">
        <f>IF(ISBLANK(GlobBerMedDisc!$AJ$19),"",GlobBerMedDisc!$AJ$19)</f>
        <v/>
      </c>
      <c r="C38" s="289"/>
    </row>
    <row r="39" spans="1:6" x14ac:dyDescent="0.2">
      <c r="A39" s="151" t="s">
        <v>1748</v>
      </c>
      <c r="B39" t="str">
        <f>IF(ISBLANK(GlobBerMedDisc!$AJ$20),"",GlobBerMedDisc!$AJ$20)</f>
        <v/>
      </c>
      <c r="C39" s="289"/>
    </row>
    <row r="40" spans="1:6" x14ac:dyDescent="0.2">
      <c r="A40" s="151" t="s">
        <v>1749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1750</v>
      </c>
      <c r="B41" t="str">
        <f>IF(ISBLANK(GlobBerMedDisc!$AJ$22),"",GlobBerMedDisc!$AJ$22)</f>
        <v/>
      </c>
      <c r="C41" s="289"/>
    </row>
    <row r="42" spans="1:6" x14ac:dyDescent="0.2">
      <c r="A42" s="151" t="s">
        <v>1751</v>
      </c>
      <c r="B42" t="str">
        <f>IF(ISBLANK(GlobBerMedDisc!$AJ$23),"",GlobBerMedDisc!$AJ$23)</f>
        <v/>
      </c>
      <c r="C42" s="289"/>
    </row>
    <row r="43" spans="1:6" x14ac:dyDescent="0.2">
      <c r="A43" s="151" t="s">
        <v>1752</v>
      </c>
      <c r="B43" t="str">
        <f>IF(ISBLANK(GlobBerMedDisc!$AJ$24),"",GlobBerMedDisc!$AJ$24)</f>
        <v/>
      </c>
      <c r="C43" s="289"/>
    </row>
    <row r="44" spans="1:6" x14ac:dyDescent="0.2">
      <c r="A44" s="151" t="s">
        <v>1753</v>
      </c>
      <c r="B44" t="str">
        <f>IF(ISBLANK(GlobBerMedDisc!$AJ$25),"",GlobBerMedDisc!$AJ$25)</f>
        <v/>
      </c>
      <c r="C44" s="289"/>
    </row>
    <row r="45" spans="1:6" x14ac:dyDescent="0.2">
      <c r="A45" s="151" t="s">
        <v>1754</v>
      </c>
      <c r="B45" t="str">
        <f>IF(ISBLANK(GlobBerMedDisc!$AJ$26),"",GlobBerMedDisc!$AJ$26)</f>
        <v/>
      </c>
      <c r="C45" s="289"/>
    </row>
    <row r="46" spans="1:6" x14ac:dyDescent="0.2">
      <c r="A46" s="151" t="s">
        <v>1755</v>
      </c>
      <c r="B46" t="str">
        <f>IF(ISBLANK(GlobBerMedDisc!$AJ$27),"",GlobBerMedDisc!$AJ$27)</f>
        <v/>
      </c>
      <c r="C46" s="289"/>
    </row>
    <row r="47" spans="1:6" x14ac:dyDescent="0.2">
      <c r="A47" s="151" t="s">
        <v>1756</v>
      </c>
      <c r="B47" t="str">
        <f>IF(ISBLANK(GlobBerMedDisc!$AJ$28),"",GlobBerMedDisc!$AJ$28)</f>
        <v/>
      </c>
      <c r="C47" s="289"/>
    </row>
    <row r="48" spans="1:6" x14ac:dyDescent="0.2">
      <c r="A48" s="151" t="s">
        <v>1757</v>
      </c>
      <c r="B48" t="str">
        <f>IF(ISBLANK(GlobBerMedDisc!$AJ$29),"",GlobBerMedDisc!$AJ$29)</f>
        <v/>
      </c>
      <c r="C48" s="289"/>
    </row>
    <row r="49" spans="1:6" x14ac:dyDescent="0.2">
      <c r="A49" s="151" t="s">
        <v>1758</v>
      </c>
      <c r="B49" t="str">
        <f>IF(ISBLANK(GlobBerMedDisc!$AJ$30),"",GlobBerMedDisc!$AJ$30)</f>
        <v/>
      </c>
      <c r="C49" s="289"/>
    </row>
    <row r="50" spans="1:6" x14ac:dyDescent="0.2">
      <c r="A50" s="151" t="s">
        <v>1759</v>
      </c>
      <c r="B50" t="str">
        <f>IF(ISBLANK(GlobBerMedDisc!$AJ$31),"",GlobBerMedDisc!$AJ$31)</f>
        <v/>
      </c>
      <c r="C50" s="289"/>
    </row>
    <row r="51" spans="1:6" x14ac:dyDescent="0.2">
      <c r="A51" s="151" t="s">
        <v>5300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5302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5304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5306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5308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5310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5312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5314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5316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5318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5320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5322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5324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5326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5328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5330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5332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5334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5336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5338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5340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5342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5344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5346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5348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5350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5352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5354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5356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5358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1760</v>
      </c>
      <c r="B81" t="str">
        <f>IF(ISBLANK(GlobBerMedDisc!$F$2),"",GlobBerMedDisc!$F$2)</f>
        <v/>
      </c>
      <c r="C81" s="289"/>
    </row>
    <row r="82" spans="1:3" x14ac:dyDescent="0.2">
      <c r="A82" s="151" t="s">
        <v>1761</v>
      </c>
      <c r="B82" t="str">
        <f>IF(ISBLANK(GlobBerMedDisc!$F$3),"",GlobBerMedDisc!$F$3)</f>
        <v/>
      </c>
      <c r="C82" s="289"/>
    </row>
    <row r="83" spans="1:3" x14ac:dyDescent="0.2">
      <c r="A83" s="151" t="s">
        <v>1762</v>
      </c>
      <c r="B83" t="str">
        <f>IF(ISBLANK(GlobBerMedDisc!$F$4),"",GlobBerMedDisc!$F$4)</f>
        <v/>
      </c>
      <c r="C83" s="289"/>
    </row>
    <row r="84" spans="1:3" x14ac:dyDescent="0.2">
      <c r="A84" s="151" t="s">
        <v>1763</v>
      </c>
      <c r="B84" t="str">
        <f>IF(ISBLANK(GlobBerMedDisc!$F$5),"",GlobBerMedDisc!$F$5)</f>
        <v/>
      </c>
      <c r="C84" s="289"/>
    </row>
    <row r="85" spans="1:3" x14ac:dyDescent="0.2">
      <c r="A85" s="151" t="s">
        <v>1764</v>
      </c>
      <c r="B85" t="str">
        <f>IF(ISBLANK(GlobBerMedDisc!$F$6),"",GlobBerMedDisc!$F$6)</f>
        <v/>
      </c>
      <c r="C85" s="289"/>
    </row>
    <row r="86" spans="1:3" x14ac:dyDescent="0.2">
      <c r="A86" s="151" t="s">
        <v>1765</v>
      </c>
      <c r="B86" t="str">
        <f>IF(ISBLANK(GlobBerMedDisc!$F$7),"",GlobBerMedDisc!$F$7)</f>
        <v/>
      </c>
      <c r="C86" s="289"/>
    </row>
    <row r="87" spans="1:3" x14ac:dyDescent="0.2">
      <c r="A87" s="151" t="s">
        <v>1766</v>
      </c>
      <c r="B87" t="str">
        <f>IF(ISBLANK(GlobBerMedDisc!$F$8),"",GlobBerMedDisc!$F$8)</f>
        <v/>
      </c>
      <c r="C87" s="289"/>
    </row>
    <row r="88" spans="1:3" x14ac:dyDescent="0.2">
      <c r="A88" s="151" t="s">
        <v>1767</v>
      </c>
      <c r="B88" t="str">
        <f>IF(ISBLANK(GlobBerMedDisc!$F$9),"",GlobBerMedDisc!$F$9)</f>
        <v/>
      </c>
      <c r="C88" s="289"/>
    </row>
    <row r="89" spans="1:3" x14ac:dyDescent="0.2">
      <c r="A89" s="151" t="s">
        <v>1768</v>
      </c>
      <c r="B89" t="str">
        <f>IF(ISBLANK(GlobBerMedDisc!$F$10),"",GlobBerMedDisc!$F$10)</f>
        <v/>
      </c>
      <c r="C89" s="289"/>
    </row>
    <row r="90" spans="1:3" x14ac:dyDescent="0.2">
      <c r="A90" s="151" t="s">
        <v>1769</v>
      </c>
      <c r="B90" t="str">
        <f>IF(ISBLANK(GlobBerMedDisc!$F$11),"",GlobBerMedDisc!$F$11)</f>
        <v/>
      </c>
      <c r="C90" s="289"/>
    </row>
    <row r="91" spans="1:3" x14ac:dyDescent="0.2">
      <c r="A91" s="151" t="s">
        <v>1770</v>
      </c>
      <c r="B91" t="str">
        <f>IF(ISBLANK(GlobBerMedDisc!$F$12),"",GlobBerMedDisc!$F$12)</f>
        <v/>
      </c>
      <c r="C91" s="289"/>
    </row>
    <row r="92" spans="1:3" x14ac:dyDescent="0.2">
      <c r="A92" s="151" t="s">
        <v>1771</v>
      </c>
      <c r="B92" t="str">
        <f>IF(ISBLANK(GlobBerMedDisc!$F$13),"",GlobBerMedDisc!$F$13)</f>
        <v/>
      </c>
      <c r="C92" s="289"/>
    </row>
    <row r="93" spans="1:3" x14ac:dyDescent="0.2">
      <c r="A93" s="151" t="s">
        <v>1772</v>
      </c>
      <c r="B93" t="str">
        <f>IF(ISBLANK(GlobBerMedDisc!$F$14),"",GlobBerMedDisc!$F$14)</f>
        <v/>
      </c>
      <c r="C93" s="289"/>
    </row>
    <row r="94" spans="1:3" x14ac:dyDescent="0.2">
      <c r="A94" s="151" t="s">
        <v>1773</v>
      </c>
      <c r="B94" t="str">
        <f>IF(ISBLANK(GlobBerMedDisc!$F$15),"",GlobBerMedDisc!$F$15)</f>
        <v/>
      </c>
      <c r="C94" s="289"/>
    </row>
    <row r="95" spans="1:3" x14ac:dyDescent="0.2">
      <c r="A95" s="151" t="s">
        <v>1774</v>
      </c>
      <c r="B95" t="str">
        <f>IF(ISBLANK(GlobBerMedDisc!$F$16),"",GlobBerMedDisc!$F$16)</f>
        <v/>
      </c>
      <c r="C95" s="289"/>
    </row>
    <row r="96" spans="1:3" x14ac:dyDescent="0.2">
      <c r="A96" s="151" t="s">
        <v>1775</v>
      </c>
      <c r="B96" t="str">
        <f>IF(ISBLANK(GlobBerMedDisc!$F$17),"",GlobBerMedDisc!$F$17)</f>
        <v/>
      </c>
      <c r="C96" s="289"/>
    </row>
    <row r="97" spans="1:3" x14ac:dyDescent="0.2">
      <c r="A97" s="151" t="s">
        <v>1776</v>
      </c>
      <c r="B97" t="str">
        <f>IF(ISBLANK(GlobBerMedDisc!$F$18),"",GlobBerMedDisc!$F$18)</f>
        <v/>
      </c>
      <c r="C97" s="289"/>
    </row>
    <row r="98" spans="1:3" x14ac:dyDescent="0.2">
      <c r="A98" s="151" t="s">
        <v>1777</v>
      </c>
      <c r="B98" t="str">
        <f>IF(ISBLANK(GlobBerMedDisc!$F$19),"",GlobBerMedDisc!$F$19)</f>
        <v/>
      </c>
      <c r="C98" s="289"/>
    </row>
    <row r="99" spans="1:3" x14ac:dyDescent="0.2">
      <c r="A99" s="151" t="s">
        <v>1778</v>
      </c>
      <c r="B99" t="str">
        <f>IF(ISBLANK(GlobBerMedDisc!$F$20),"",GlobBerMedDisc!$F$20)</f>
        <v/>
      </c>
      <c r="C99" s="289"/>
    </row>
    <row r="100" spans="1:3" x14ac:dyDescent="0.2">
      <c r="A100" s="151" t="s">
        <v>1779</v>
      </c>
      <c r="B100" t="str">
        <f>IF(ISBLANK(GlobBerMedDisc!$F$21),"",GlobBerMedDisc!$F$21)</f>
        <v/>
      </c>
      <c r="C100" s="289"/>
    </row>
    <row r="101" spans="1:3" x14ac:dyDescent="0.2">
      <c r="A101" s="151" t="s">
        <v>1780</v>
      </c>
      <c r="B101" t="str">
        <f>IF(ISBLANK(GlobBerMedDisc!$F$22),"",GlobBerMedDisc!$F$22)</f>
        <v/>
      </c>
      <c r="C101" s="289"/>
    </row>
    <row r="102" spans="1:3" x14ac:dyDescent="0.2">
      <c r="A102" s="151" t="s">
        <v>1781</v>
      </c>
      <c r="B102" t="str">
        <f>IF(ISBLANK(GlobBerMedDisc!$F$23),"",GlobBerMedDisc!$F$23)</f>
        <v/>
      </c>
      <c r="C102" s="289"/>
    </row>
    <row r="103" spans="1:3" x14ac:dyDescent="0.2">
      <c r="A103" s="151" t="s">
        <v>1782</v>
      </c>
      <c r="B103" t="str">
        <f>IF(ISBLANK(GlobBerMedDisc!$F$24),"",GlobBerMedDisc!$F$24)</f>
        <v/>
      </c>
      <c r="C103" s="289"/>
    </row>
    <row r="104" spans="1:3" x14ac:dyDescent="0.2">
      <c r="A104" s="151" t="s">
        <v>1783</v>
      </c>
      <c r="B104" t="str">
        <f>IF(ISBLANK(GlobBerMedDisc!$F$25),"",GlobBerMedDisc!$F$25)</f>
        <v/>
      </c>
      <c r="C104" s="289"/>
    </row>
    <row r="105" spans="1:3" x14ac:dyDescent="0.2">
      <c r="A105" s="151" t="s">
        <v>1784</v>
      </c>
      <c r="B105" t="str">
        <f>IF(ISBLANK(GlobBerMedDisc!$F$26),"",GlobBerMedDisc!$F$26)</f>
        <v/>
      </c>
      <c r="C105" s="289"/>
    </row>
    <row r="106" spans="1:3" x14ac:dyDescent="0.2">
      <c r="A106" s="151" t="s">
        <v>1785</v>
      </c>
      <c r="B106" t="str">
        <f>IF(ISBLANK(GlobBerMedDisc!$F$27),"",GlobBerMedDisc!$F$27)</f>
        <v/>
      </c>
      <c r="C106" s="289"/>
    </row>
    <row r="107" spans="1:3" x14ac:dyDescent="0.2">
      <c r="A107" s="151" t="s">
        <v>1786</v>
      </c>
      <c r="B107" t="str">
        <f>IF(ISBLANK(GlobBerMedDisc!$F$28),"",GlobBerMedDisc!$F$28)</f>
        <v/>
      </c>
      <c r="C107" s="289"/>
    </row>
    <row r="108" spans="1:3" x14ac:dyDescent="0.2">
      <c r="A108" s="151" t="s">
        <v>1787</v>
      </c>
      <c r="B108" t="str">
        <f>IF(ISBLANK(GlobBerMedDisc!$F$29),"",GlobBerMedDisc!$F$29)</f>
        <v/>
      </c>
      <c r="C108" s="289"/>
    </row>
    <row r="109" spans="1:3" x14ac:dyDescent="0.2">
      <c r="A109" s="151" t="s">
        <v>1788</v>
      </c>
      <c r="B109" t="str">
        <f>IF(ISBLANK(GlobBerMedDisc!$F$30),"",GlobBerMedDisc!$F$30)</f>
        <v/>
      </c>
      <c r="C109" s="289"/>
    </row>
    <row r="110" spans="1:3" x14ac:dyDescent="0.2">
      <c r="A110" s="151" t="s">
        <v>1789</v>
      </c>
      <c r="B110" t="str">
        <f>IF(ISBLANK(GlobBerMedDisc!$F$31),"",GlobBerMedDisc!$F$31)</f>
        <v/>
      </c>
      <c r="C110" s="289"/>
    </row>
    <row r="111" spans="1:3" x14ac:dyDescent="0.2">
      <c r="A111" s="151" t="s">
        <v>1790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1791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1792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1793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1794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1795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1796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1797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1798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1799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1800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1801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1802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1803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1804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1805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1806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1807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1808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1809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1810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1811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1812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1813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1814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1815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1816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1817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1818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1819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1820</v>
      </c>
      <c r="B141" t="str">
        <f>IF(ISBLANK(GlobBerMedDisc!$AM$2),"",GlobBerMedDisc!$AM$2)</f>
        <v/>
      </c>
      <c r="C141" s="44"/>
    </row>
    <row r="142" spans="1:3" x14ac:dyDescent="0.2">
      <c r="A142" s="151" t="s">
        <v>1821</v>
      </c>
      <c r="B142" t="str">
        <f>IF(ISBLANK(GlobBerMedDisc!$AM$3),"",GlobBerMedDisc!$AM$3)</f>
        <v/>
      </c>
      <c r="C142" s="44"/>
    </row>
    <row r="143" spans="1:3" x14ac:dyDescent="0.2">
      <c r="A143" s="151" t="s">
        <v>1822</v>
      </c>
      <c r="B143" t="str">
        <f>IF(ISBLANK(GlobBerMedDisc!$AM$4),"",GlobBerMedDisc!$AM$4)</f>
        <v/>
      </c>
      <c r="C143" s="44"/>
    </row>
    <row r="144" spans="1:3" x14ac:dyDescent="0.2">
      <c r="A144" s="151" t="s">
        <v>1823</v>
      </c>
      <c r="B144" t="str">
        <f>IF(ISBLANK(GlobBerMedDisc!$AM$5),"",GlobBerMedDisc!$AM$5)</f>
        <v/>
      </c>
      <c r="C144" s="44"/>
    </row>
    <row r="145" spans="1:3" x14ac:dyDescent="0.2">
      <c r="A145" s="151" t="s">
        <v>1824</v>
      </c>
      <c r="B145" t="str">
        <f>IF(ISBLANK(GlobBerMedDisc!$AM$6),"",GlobBerMedDisc!$AM$6)</f>
        <v/>
      </c>
      <c r="C145" s="44"/>
    </row>
    <row r="146" spans="1:3" x14ac:dyDescent="0.2">
      <c r="A146" s="151" t="s">
        <v>1825</v>
      </c>
      <c r="B146" t="str">
        <f>IF(ISBLANK(GlobBerMedDisc!$AM$7),"",GlobBerMedDisc!$AM$7)</f>
        <v/>
      </c>
      <c r="C146" s="44"/>
    </row>
    <row r="147" spans="1:3" x14ac:dyDescent="0.2">
      <c r="A147" s="151" t="s">
        <v>1826</v>
      </c>
      <c r="B147" t="str">
        <f>IF(ISBLANK(GlobBerMedDisc!$AM$8),"",GlobBerMedDisc!$AM$8)</f>
        <v/>
      </c>
      <c r="C147" s="44"/>
    </row>
    <row r="148" spans="1:3" x14ac:dyDescent="0.2">
      <c r="A148" s="151" t="s">
        <v>1827</v>
      </c>
      <c r="B148" t="str">
        <f>IF(ISBLANK(GlobBerMedDisc!$AM$9),"",GlobBerMedDisc!$AM$9)</f>
        <v/>
      </c>
      <c r="C148" s="44"/>
    </row>
    <row r="149" spans="1:3" x14ac:dyDescent="0.2">
      <c r="A149" s="151" t="s">
        <v>1828</v>
      </c>
      <c r="B149" t="str">
        <f>IF(ISBLANK(GlobBerMedDisc!$AM$10),"",GlobBerMedDisc!$AM$10)</f>
        <v/>
      </c>
      <c r="C149" s="44"/>
    </row>
    <row r="150" spans="1:3" x14ac:dyDescent="0.2">
      <c r="A150" s="151" t="s">
        <v>1829</v>
      </c>
      <c r="B150" t="str">
        <f>IF(ISBLANK(GlobBerMedDisc!$AM$11),"",GlobBerMedDisc!$AM$11)</f>
        <v/>
      </c>
      <c r="C150" s="44"/>
    </row>
    <row r="151" spans="1:3" x14ac:dyDescent="0.2">
      <c r="A151" s="151" t="s">
        <v>1830</v>
      </c>
      <c r="B151" t="str">
        <f>IF(ISBLANK(GlobBerMedDisc!$AM$12),"",GlobBerMedDisc!$AM$12)</f>
        <v/>
      </c>
      <c r="C151" s="44"/>
    </row>
    <row r="152" spans="1:3" x14ac:dyDescent="0.2">
      <c r="A152" s="151" t="s">
        <v>1831</v>
      </c>
      <c r="B152" t="str">
        <f>IF(ISBLANK(GlobBerMedDisc!$AM$13),"",GlobBerMedDisc!$AM$13)</f>
        <v/>
      </c>
      <c r="C152" s="44"/>
    </row>
    <row r="153" spans="1:3" x14ac:dyDescent="0.2">
      <c r="A153" s="151" t="s">
        <v>1832</v>
      </c>
      <c r="B153" t="str">
        <f>IF(ISBLANK(GlobBerMedDisc!$AM$14),"",GlobBerMedDisc!$AM$14)</f>
        <v/>
      </c>
      <c r="C153" s="44"/>
    </row>
    <row r="154" spans="1:3" x14ac:dyDescent="0.2">
      <c r="A154" s="151" t="s">
        <v>1833</v>
      </c>
      <c r="B154" t="str">
        <f>IF(ISBLANK(GlobBerMedDisc!$AM$15),"",GlobBerMedDisc!$AM$15)</f>
        <v/>
      </c>
      <c r="C154" s="44"/>
    </row>
    <row r="155" spans="1:3" x14ac:dyDescent="0.2">
      <c r="A155" s="151" t="s">
        <v>1834</v>
      </c>
      <c r="B155" t="str">
        <f>IF(ISBLANK(GlobBerMedDisc!$AM$16),"",GlobBerMedDisc!$AM$16)</f>
        <v/>
      </c>
      <c r="C155" s="44"/>
    </row>
    <row r="156" spans="1:3" x14ac:dyDescent="0.2">
      <c r="A156" s="151" t="s">
        <v>1835</v>
      </c>
      <c r="B156" t="str">
        <f>IF(ISBLANK(GlobBerMedDisc!$AM$17),"",GlobBerMedDisc!$AM$17)</f>
        <v/>
      </c>
      <c r="C156" s="44"/>
    </row>
    <row r="157" spans="1:3" x14ac:dyDescent="0.2">
      <c r="A157" s="151" t="s">
        <v>1836</v>
      </c>
      <c r="B157" t="str">
        <f>IF(ISBLANK(GlobBerMedDisc!$AM$18),"",GlobBerMedDisc!$AM$18)</f>
        <v/>
      </c>
      <c r="C157" s="44"/>
    </row>
    <row r="158" spans="1:3" x14ac:dyDescent="0.2">
      <c r="A158" s="151" t="s">
        <v>1837</v>
      </c>
      <c r="B158" t="str">
        <f>IF(ISBLANK(GlobBerMedDisc!$AM$19),"",GlobBerMedDisc!$AM$19)</f>
        <v/>
      </c>
      <c r="C158" s="44"/>
    </row>
    <row r="159" spans="1:3" x14ac:dyDescent="0.2">
      <c r="A159" s="151" t="s">
        <v>1838</v>
      </c>
      <c r="B159" t="str">
        <f>IF(ISBLANK(GlobBerMedDisc!$AM$20),"",GlobBerMedDisc!$AM$20)</f>
        <v/>
      </c>
      <c r="C159" s="44"/>
    </row>
    <row r="160" spans="1:3" x14ac:dyDescent="0.2">
      <c r="A160" s="151" t="s">
        <v>1839</v>
      </c>
      <c r="B160" t="str">
        <f>IF(ISBLANK(GlobBerMedDisc!$AM$21),"",GlobBerMedDisc!$AM$21)</f>
        <v/>
      </c>
      <c r="C160" s="44"/>
    </row>
    <row r="161" spans="1:3" x14ac:dyDescent="0.2">
      <c r="A161" s="151" t="s">
        <v>1840</v>
      </c>
      <c r="B161" t="str">
        <f>IF(ISBLANK(GlobBerMedDisc!$AM$22),"",GlobBerMedDisc!$AM$22)</f>
        <v/>
      </c>
      <c r="C161" s="44"/>
    </row>
    <row r="162" spans="1:3" x14ac:dyDescent="0.2">
      <c r="A162" s="151" t="s">
        <v>1841</v>
      </c>
      <c r="B162" t="str">
        <f>IF(ISBLANK(GlobBerMedDisc!$AM$23),"",GlobBerMedDisc!$AM$23)</f>
        <v/>
      </c>
      <c r="C162" s="44"/>
    </row>
    <row r="163" spans="1:3" x14ac:dyDescent="0.2">
      <c r="A163" s="151" t="s">
        <v>1842</v>
      </c>
      <c r="B163" t="str">
        <f>IF(ISBLANK(GlobBerMedDisc!$AM$24),"",GlobBerMedDisc!$AM$24)</f>
        <v/>
      </c>
      <c r="C163" s="44"/>
    </row>
    <row r="164" spans="1:3" x14ac:dyDescent="0.2">
      <c r="A164" s="151" t="s">
        <v>1843</v>
      </c>
      <c r="B164" t="str">
        <f>IF(ISBLANK(GlobBerMedDisc!$AM$25),"",GlobBerMedDisc!$AM$25)</f>
        <v/>
      </c>
      <c r="C164" s="44"/>
    </row>
    <row r="165" spans="1:3" x14ac:dyDescent="0.2">
      <c r="A165" s="151" t="s">
        <v>1844</v>
      </c>
      <c r="B165" t="str">
        <f>IF(ISBLANK(GlobBerMedDisc!$AM$26),"",GlobBerMedDisc!$AM$26)</f>
        <v/>
      </c>
      <c r="C165" s="44"/>
    </row>
    <row r="166" spans="1:3" x14ac:dyDescent="0.2">
      <c r="A166" s="151" t="s">
        <v>1845</v>
      </c>
      <c r="B166" t="str">
        <f>IF(ISBLANK(GlobBerMedDisc!$AM$27),"",GlobBerMedDisc!$AM$27)</f>
        <v/>
      </c>
      <c r="C166" s="44"/>
    </row>
    <row r="167" spans="1:3" x14ac:dyDescent="0.2">
      <c r="A167" s="151" t="s">
        <v>1846</v>
      </c>
      <c r="B167" t="str">
        <f>IF(ISBLANK(GlobBerMedDisc!$AM$28),"",GlobBerMedDisc!$AM$28)</f>
        <v/>
      </c>
      <c r="C167" s="44"/>
    </row>
    <row r="168" spans="1:3" x14ac:dyDescent="0.2">
      <c r="A168" s="151" t="s">
        <v>1847</v>
      </c>
      <c r="B168" t="str">
        <f>IF(ISBLANK(GlobBerMedDisc!$AM$29),"",GlobBerMedDisc!$AM$29)</f>
        <v/>
      </c>
      <c r="C168" s="44"/>
    </row>
    <row r="169" spans="1:3" x14ac:dyDescent="0.2">
      <c r="A169" s="151" t="s">
        <v>1848</v>
      </c>
      <c r="B169" t="str">
        <f>IF(ISBLANK(GlobBerMedDisc!$AM$30),"",GlobBerMedDisc!$AM$30)</f>
        <v/>
      </c>
      <c r="C169" s="44"/>
    </row>
    <row r="170" spans="1:3" x14ac:dyDescent="0.2">
      <c r="A170" s="151" t="s">
        <v>1849</v>
      </c>
      <c r="B170" t="str">
        <f>IF(ISBLANK(GlobBerMedDisc!$AM$31),"",GlobBerMedDisc!$AM$31)</f>
        <v/>
      </c>
      <c r="C170" s="44"/>
    </row>
    <row r="171" spans="1:3" x14ac:dyDescent="0.2">
      <c r="A171" s="151" t="s">
        <v>5676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5678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5680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5682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5684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5686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5688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5690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5692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5694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5696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5698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5700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5702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5704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5706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5708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5710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5712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5714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5716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5718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5720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5722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5724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5726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5728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5730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5732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5734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5945</v>
      </c>
      <c r="B201" t="str">
        <f>IF(ISBLANK(GlobBerMedDisc!$BE$2),"",GlobBerMedDisc!$BE$2)</f>
        <v/>
      </c>
      <c r="C201" s="151"/>
    </row>
    <row r="202" spans="1:3" x14ac:dyDescent="0.2">
      <c r="A202" s="151" t="s">
        <v>5946</v>
      </c>
      <c r="B202" t="str">
        <f>IF(ISBLANK(GlobBerMedDisc!$BE$3),"",GlobBerMedDisc!$BE$3)</f>
        <v/>
      </c>
      <c r="C202" s="151"/>
    </row>
    <row r="203" spans="1:3" x14ac:dyDescent="0.2">
      <c r="A203" s="151" t="s">
        <v>5947</v>
      </c>
      <c r="B203" t="str">
        <f>IF(ISBLANK(GlobBerMedDisc!$BE$4),"",GlobBerMedDisc!$BE$4)</f>
        <v/>
      </c>
      <c r="C203" s="151"/>
    </row>
    <row r="204" spans="1:3" x14ac:dyDescent="0.2">
      <c r="A204" s="151" t="s">
        <v>5948</v>
      </c>
      <c r="B204" t="str">
        <f>IF(ISBLANK(GlobBerMedDisc!$BE$5),"",GlobBerMedDisc!$BE$5)</f>
        <v/>
      </c>
      <c r="C204" s="151"/>
    </row>
    <row r="205" spans="1:3" x14ac:dyDescent="0.2">
      <c r="A205" s="151" t="s">
        <v>5949</v>
      </c>
      <c r="B205" t="str">
        <f>IF(ISBLANK(GlobBerMedDisc!$BE$6),"",GlobBerMedDisc!$BE$6)</f>
        <v/>
      </c>
      <c r="C205" s="151"/>
    </row>
    <row r="206" spans="1:3" x14ac:dyDescent="0.2">
      <c r="A206" s="151" t="s">
        <v>5950</v>
      </c>
      <c r="B206" t="str">
        <f>IF(ISBLANK(GlobBerMedDisc!$BE$7),"",GlobBerMedDisc!$BE$7)</f>
        <v/>
      </c>
      <c r="C206" s="151"/>
    </row>
    <row r="207" spans="1:3" x14ac:dyDescent="0.2">
      <c r="A207" s="151" t="s">
        <v>5951</v>
      </c>
      <c r="B207" t="str">
        <f>IF(ISBLANK(GlobBerMedDisc!$BE$8),"",GlobBerMedDisc!$BE$8)</f>
        <v/>
      </c>
      <c r="C207" s="151"/>
    </row>
    <row r="208" spans="1:3" x14ac:dyDescent="0.2">
      <c r="A208" s="151" t="s">
        <v>5952</v>
      </c>
      <c r="B208" t="str">
        <f>IF(ISBLANK(GlobBerMedDisc!$BE$9),"",GlobBerMedDisc!$BE$9)</f>
        <v/>
      </c>
      <c r="C208" s="151"/>
    </row>
    <row r="209" spans="1:3" x14ac:dyDescent="0.2">
      <c r="A209" s="151" t="s">
        <v>5953</v>
      </c>
      <c r="B209" t="str">
        <f>IF(ISBLANK(GlobBerMedDisc!$BE$10),"",GlobBerMedDisc!$BE$10)</f>
        <v/>
      </c>
      <c r="C209" s="151"/>
    </row>
    <row r="210" spans="1:3" x14ac:dyDescent="0.2">
      <c r="A210" s="151" t="s">
        <v>5954</v>
      </c>
      <c r="B210" t="str">
        <f>IF(ISBLANK(GlobBerMedDisc!$BE$11),"",GlobBerMedDisc!$BE$11)</f>
        <v/>
      </c>
      <c r="C210" s="151"/>
    </row>
    <row r="211" spans="1:3" x14ac:dyDescent="0.2">
      <c r="A211" s="151" t="s">
        <v>5955</v>
      </c>
      <c r="B211" t="str">
        <f>IF(ISBLANK(GlobBerMedDisc!$BE$12),"",GlobBerMedDisc!$BE$12)</f>
        <v/>
      </c>
      <c r="C211" s="151"/>
    </row>
    <row r="212" spans="1:3" x14ac:dyDescent="0.2">
      <c r="A212" s="151" t="s">
        <v>5956</v>
      </c>
      <c r="B212" t="str">
        <f>IF(ISBLANK(GlobBerMedDisc!$BE$13),"",GlobBerMedDisc!$BE$13)</f>
        <v/>
      </c>
      <c r="C212" s="151"/>
    </row>
    <row r="213" spans="1:3" x14ac:dyDescent="0.2">
      <c r="A213" s="151" t="s">
        <v>5957</v>
      </c>
      <c r="B213" t="str">
        <f>IF(ISBLANK(GlobBerMedDisc!$BE$14),"",GlobBerMedDisc!$BE$14)</f>
        <v/>
      </c>
      <c r="C213" s="151"/>
    </row>
    <row r="214" spans="1:3" x14ac:dyDescent="0.2">
      <c r="A214" s="151" t="s">
        <v>5958</v>
      </c>
      <c r="B214" t="str">
        <f>IF(ISBLANK(GlobBerMedDisc!$BE$15),"",GlobBerMedDisc!$BE$15)</f>
        <v/>
      </c>
      <c r="C214" s="151"/>
    </row>
    <row r="215" spans="1:3" x14ac:dyDescent="0.2">
      <c r="A215" s="151" t="s">
        <v>5959</v>
      </c>
      <c r="B215" t="str">
        <f>IF(ISBLANK(GlobBerMedDisc!$BE$16),"",GlobBerMedDisc!$BE$16)</f>
        <v/>
      </c>
      <c r="C215" s="151"/>
    </row>
    <row r="216" spans="1:3" x14ac:dyDescent="0.2">
      <c r="A216" s="151" t="s">
        <v>5960</v>
      </c>
      <c r="B216" t="str">
        <f>IF(ISBLANK(GlobBerMedDisc!$BE$17),"",GlobBerMedDisc!$BE$17)</f>
        <v/>
      </c>
      <c r="C216" s="151"/>
    </row>
    <row r="217" spans="1:3" x14ac:dyDescent="0.2">
      <c r="A217" s="151" t="s">
        <v>5961</v>
      </c>
      <c r="B217" t="str">
        <f>IF(ISBLANK(GlobBerMedDisc!$BE$18),"",GlobBerMedDisc!$BE$18)</f>
        <v/>
      </c>
      <c r="C217" s="151"/>
    </row>
    <row r="218" spans="1:3" x14ac:dyDescent="0.2">
      <c r="A218" s="151" t="s">
        <v>5962</v>
      </c>
      <c r="B218" t="str">
        <f>IF(ISBLANK(GlobBerMedDisc!$BE$19),"",GlobBerMedDisc!$BE$19)</f>
        <v/>
      </c>
      <c r="C218" s="151"/>
    </row>
    <row r="219" spans="1:3" x14ac:dyDescent="0.2">
      <c r="A219" s="151" t="s">
        <v>5963</v>
      </c>
      <c r="B219" t="str">
        <f>IF(ISBLANK(GlobBerMedDisc!$BE$20),"",GlobBerMedDisc!$BE$20)</f>
        <v/>
      </c>
      <c r="C219" s="151"/>
    </row>
    <row r="220" spans="1:3" x14ac:dyDescent="0.2">
      <c r="A220" s="151" t="s">
        <v>5964</v>
      </c>
      <c r="B220" t="str">
        <f>IF(ISBLANK(GlobBerMedDisc!$BE$21),"",GlobBerMedDisc!$BE$21)</f>
        <v/>
      </c>
      <c r="C220" s="151"/>
    </row>
    <row r="221" spans="1:3" x14ac:dyDescent="0.2">
      <c r="A221" s="151" t="s">
        <v>5965</v>
      </c>
      <c r="B221" t="str">
        <f>IF(ISBLANK(GlobBerMedDisc!$BE$22),"",GlobBerMedDisc!$BE$22)</f>
        <v/>
      </c>
      <c r="C221" s="151"/>
    </row>
    <row r="222" spans="1:3" x14ac:dyDescent="0.2">
      <c r="A222" s="151" t="s">
        <v>5966</v>
      </c>
      <c r="B222" t="str">
        <f>IF(ISBLANK(GlobBerMedDisc!$BE$23),"",GlobBerMedDisc!$BE$23)</f>
        <v/>
      </c>
      <c r="C222" s="151"/>
    </row>
    <row r="223" spans="1:3" x14ac:dyDescent="0.2">
      <c r="A223" s="151" t="s">
        <v>5967</v>
      </c>
      <c r="B223" t="str">
        <f>IF(ISBLANK(GlobBerMedDisc!$BE$24),"",GlobBerMedDisc!$BE$24)</f>
        <v/>
      </c>
      <c r="C223" s="151"/>
    </row>
    <row r="224" spans="1:3" x14ac:dyDescent="0.2">
      <c r="A224" s="151" t="s">
        <v>5968</v>
      </c>
      <c r="B224" t="str">
        <f>IF(ISBLANK(GlobBerMedDisc!$BE$25),"",GlobBerMedDisc!$BE$25)</f>
        <v/>
      </c>
      <c r="C224" s="151"/>
    </row>
    <row r="225" spans="1:3" x14ac:dyDescent="0.2">
      <c r="A225" s="151" t="s">
        <v>5969</v>
      </c>
      <c r="B225" t="str">
        <f>IF(ISBLANK(GlobBerMedDisc!$BE$26),"",GlobBerMedDisc!$BE$26)</f>
        <v/>
      </c>
      <c r="C225" s="151"/>
    </row>
    <row r="226" spans="1:3" x14ac:dyDescent="0.2">
      <c r="A226" s="151" t="s">
        <v>5970</v>
      </c>
      <c r="B226" t="str">
        <f>IF(ISBLANK(GlobBerMedDisc!$BE$27),"",GlobBerMedDisc!$BE$27)</f>
        <v/>
      </c>
      <c r="C226" s="151"/>
    </row>
    <row r="227" spans="1:3" x14ac:dyDescent="0.2">
      <c r="A227" s="151" t="s">
        <v>5971</v>
      </c>
      <c r="B227" t="str">
        <f>IF(ISBLANK(GlobBerMedDisc!$BE$28),"",GlobBerMedDisc!$BE$28)</f>
        <v/>
      </c>
      <c r="C227" s="151"/>
    </row>
    <row r="228" spans="1:3" x14ac:dyDescent="0.2">
      <c r="A228" s="151" t="s">
        <v>5972</v>
      </c>
      <c r="B228" t="str">
        <f>IF(ISBLANK(GlobBerMedDisc!$BE$29),"",GlobBerMedDisc!$BE$29)</f>
        <v/>
      </c>
      <c r="C228" s="151"/>
    </row>
    <row r="229" spans="1:3" x14ac:dyDescent="0.2">
      <c r="A229" s="151" t="s">
        <v>5973</v>
      </c>
      <c r="B229" t="str">
        <f>IF(ISBLANK(GlobBerMedDisc!$BE$30),"",GlobBerMedDisc!$BE$30)</f>
        <v/>
      </c>
      <c r="C229" s="151"/>
    </row>
    <row r="230" spans="1:3" x14ac:dyDescent="0.2">
      <c r="A230" s="151" t="s">
        <v>5974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1850</v>
      </c>
      <c r="B231" t="str">
        <f>IF(ISBLANK(GlobBerMedDisc!$D$2),"",GlobBerMedDisc!$D$2)</f>
        <v/>
      </c>
      <c r="C231" s="44"/>
    </row>
    <row r="232" spans="1:3" x14ac:dyDescent="0.2">
      <c r="A232" s="151" t="s">
        <v>1851</v>
      </c>
      <c r="B232" t="str">
        <f>IF(ISBLANK(GlobBerMedDisc!$D$3),"",GlobBerMedDisc!$D$3)</f>
        <v/>
      </c>
      <c r="C232" s="44"/>
    </row>
    <row r="233" spans="1:3" x14ac:dyDescent="0.2">
      <c r="A233" s="151" t="s">
        <v>1852</v>
      </c>
      <c r="B233" t="str">
        <f>IF(ISBLANK(GlobBerMedDisc!$D$4),"",GlobBerMedDisc!$D$4)</f>
        <v/>
      </c>
      <c r="C233" s="44"/>
    </row>
    <row r="234" spans="1:3" x14ac:dyDescent="0.2">
      <c r="A234" s="151" t="s">
        <v>1853</v>
      </c>
      <c r="B234" t="str">
        <f>IF(ISBLANK(GlobBerMedDisc!$D$5),"",GlobBerMedDisc!$D$5)</f>
        <v/>
      </c>
      <c r="C234" s="44"/>
    </row>
    <row r="235" spans="1:3" x14ac:dyDescent="0.2">
      <c r="A235" s="151" t="s">
        <v>1854</v>
      </c>
      <c r="B235" t="str">
        <f>IF(ISBLANK(GlobBerMedDisc!$D$6),"",GlobBerMedDisc!$D$6)</f>
        <v/>
      </c>
      <c r="C235" s="44"/>
    </row>
    <row r="236" spans="1:3" x14ac:dyDescent="0.2">
      <c r="A236" s="151" t="s">
        <v>1855</v>
      </c>
      <c r="B236" t="str">
        <f>IF(ISBLANK(GlobBerMedDisc!$D$7),"",GlobBerMedDisc!$D$7)</f>
        <v/>
      </c>
      <c r="C236" s="44"/>
    </row>
    <row r="237" spans="1:3" x14ac:dyDescent="0.2">
      <c r="A237" s="151" t="s">
        <v>1856</v>
      </c>
      <c r="B237" t="str">
        <f>IF(ISBLANK(GlobBerMedDisc!$D$8),"",GlobBerMedDisc!$D$8)</f>
        <v/>
      </c>
      <c r="C237" s="44"/>
    </row>
    <row r="238" spans="1:3" x14ac:dyDescent="0.2">
      <c r="A238" s="151" t="s">
        <v>1857</v>
      </c>
      <c r="B238" t="str">
        <f>IF(ISBLANK(GlobBerMedDisc!$D$9),"",GlobBerMedDisc!$D$9)</f>
        <v/>
      </c>
      <c r="C238" s="44"/>
    </row>
    <row r="239" spans="1:3" x14ac:dyDescent="0.2">
      <c r="A239" s="151" t="s">
        <v>1858</v>
      </c>
      <c r="B239" t="str">
        <f>IF(ISBLANK(GlobBerMedDisc!$D$10),"",GlobBerMedDisc!$D$10)</f>
        <v/>
      </c>
      <c r="C239" s="44"/>
    </row>
    <row r="240" spans="1:3" x14ac:dyDescent="0.2">
      <c r="A240" s="151" t="s">
        <v>1859</v>
      </c>
      <c r="B240" t="str">
        <f>IF(ISBLANK(GlobBerMedDisc!$D$11),"",GlobBerMedDisc!$D$11)</f>
        <v/>
      </c>
      <c r="C240" s="44"/>
    </row>
    <row r="241" spans="1:6" x14ac:dyDescent="0.2">
      <c r="A241" s="151" t="s">
        <v>1860</v>
      </c>
      <c r="B241" t="str">
        <f>IF(ISBLANK(GlobBerMedDisc!$D$12),"",GlobBerMedDisc!$D$12)</f>
        <v/>
      </c>
      <c r="C241" s="44"/>
    </row>
    <row r="242" spans="1:6" x14ac:dyDescent="0.2">
      <c r="A242" s="151" t="s">
        <v>1861</v>
      </c>
      <c r="B242" t="str">
        <f>IF(ISBLANK(GlobBerMedDisc!$D$13),"",GlobBerMedDisc!$D$13)</f>
        <v/>
      </c>
      <c r="C242" s="44"/>
    </row>
    <row r="243" spans="1:6" x14ac:dyDescent="0.2">
      <c r="A243" s="151" t="s">
        <v>1862</v>
      </c>
      <c r="B243" t="str">
        <f>IF(ISBLANK(GlobBerMedDisc!$D$14),"",GlobBerMedDisc!$D$14)</f>
        <v/>
      </c>
      <c r="C243" s="44"/>
    </row>
    <row r="244" spans="1:6" x14ac:dyDescent="0.2">
      <c r="A244" s="151" t="s">
        <v>1863</v>
      </c>
      <c r="B244" t="str">
        <f>IF(ISBLANK(GlobBerMedDisc!$D$15),"",GlobBerMedDisc!$D$15)</f>
        <v/>
      </c>
      <c r="C244" s="44"/>
    </row>
    <row r="245" spans="1:6" x14ac:dyDescent="0.2">
      <c r="A245" s="151" t="s">
        <v>1864</v>
      </c>
      <c r="B245" t="str">
        <f>IF(ISBLANK(GlobBerMedDisc!$D$16),"",GlobBerMedDisc!$D$16)</f>
        <v/>
      </c>
      <c r="C245" s="44"/>
    </row>
    <row r="246" spans="1:6" x14ac:dyDescent="0.2">
      <c r="A246" s="151" t="s">
        <v>1865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1866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1867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1868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1869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1870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1871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1872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1873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1874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1875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1876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1877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1878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1879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1880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1881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1882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1883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1884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1885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1886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1887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1888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1889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1890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1891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1892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1893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1894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1895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1896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1897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1898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1899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1900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1901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1902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1903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1904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1905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1906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1907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1908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1909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7175</v>
      </c>
      <c r="B291" s="151" t="b">
        <f>IF(ISBLANK(GlobBerMedDisc!$BP$2),"",GlobBerMedDisc!$BP$2)</f>
        <v>1</v>
      </c>
      <c r="C291" s="289" t="b">
        <v>1</v>
      </c>
    </row>
    <row r="292" spans="1:6" s="151" customFormat="1" x14ac:dyDescent="0.2">
      <c r="A292" s="151" t="s">
        <v>7177</v>
      </c>
      <c r="B292" s="151" t="b">
        <f>IF(ISBLANK(GlobBerMedDisc!$BP$3),"",GlobBerMedDisc!$BP$3)</f>
        <v>1</v>
      </c>
      <c r="C292" s="289" t="b">
        <v>1</v>
      </c>
    </row>
    <row r="293" spans="1:6" s="151" customFormat="1" x14ac:dyDescent="0.2">
      <c r="A293" s="151" t="s">
        <v>7179</v>
      </c>
      <c r="B293" s="151" t="b">
        <f>IF(ISBLANK(GlobBerMedDisc!$BP$4),"",GlobBerMedDisc!$BP$4)</f>
        <v>1</v>
      </c>
      <c r="C293" s="289" t="b">
        <v>1</v>
      </c>
    </row>
    <row r="294" spans="1:6" s="151" customFormat="1" x14ac:dyDescent="0.2">
      <c r="A294" s="151" t="s">
        <v>7181</v>
      </c>
      <c r="B294" s="151" t="b">
        <f>IF(ISBLANK(GlobBerMedDisc!$BP$5),"",GlobBerMedDisc!$BP$5)</f>
        <v>1</v>
      </c>
      <c r="C294" s="289" t="b">
        <v>1</v>
      </c>
    </row>
    <row r="295" spans="1:6" s="151" customFormat="1" x14ac:dyDescent="0.2">
      <c r="A295" s="151" t="s">
        <v>7183</v>
      </c>
      <c r="B295" s="151" t="b">
        <f>IF(ISBLANK(GlobBerMedDisc!$BP$6),"",GlobBerMedDisc!$BP$6)</f>
        <v>1</v>
      </c>
      <c r="C295" s="289" t="b">
        <v>1</v>
      </c>
    </row>
    <row r="296" spans="1:6" s="151" customFormat="1" x14ac:dyDescent="0.2">
      <c r="A296" s="151" t="s">
        <v>7185</v>
      </c>
      <c r="B296" s="151" t="b">
        <f>IF(ISBLANK(GlobBerMedDisc!$BP$7),"",GlobBerMedDisc!$BP$7)</f>
        <v>1</v>
      </c>
      <c r="C296" s="289" t="b">
        <v>1</v>
      </c>
    </row>
    <row r="297" spans="1:6" s="151" customFormat="1" x14ac:dyDescent="0.2">
      <c r="A297" s="151" t="s">
        <v>7187</v>
      </c>
      <c r="B297" s="151" t="b">
        <f>IF(ISBLANK(GlobBerMedDisc!$BP$8),"",GlobBerMedDisc!$BP$8)</f>
        <v>1</v>
      </c>
      <c r="C297" s="289" t="b">
        <v>1</v>
      </c>
    </row>
    <row r="298" spans="1:6" s="151" customFormat="1" x14ac:dyDescent="0.2">
      <c r="A298" s="151" t="s">
        <v>7189</v>
      </c>
      <c r="B298" s="151" t="b">
        <f>IF(ISBLANK(GlobBerMedDisc!$BP$9),"",GlobBerMedDisc!$BP$9)</f>
        <v>1</v>
      </c>
      <c r="C298" s="289" t="b">
        <v>1</v>
      </c>
    </row>
    <row r="299" spans="1:6" s="151" customFormat="1" x14ac:dyDescent="0.2">
      <c r="A299" s="151" t="s">
        <v>7191</v>
      </c>
      <c r="B299" s="151" t="b">
        <f>IF(ISBLANK(GlobBerMedDisc!$BP$10),"",GlobBerMedDisc!$BP$10)</f>
        <v>1</v>
      </c>
      <c r="C299" s="289" t="b">
        <v>1</v>
      </c>
    </row>
    <row r="300" spans="1:6" s="151" customFormat="1" x14ac:dyDescent="0.2">
      <c r="A300" s="151" t="s">
        <v>7193</v>
      </c>
      <c r="B300" s="151" t="b">
        <f>IF(ISBLANK(GlobBerMedDisc!$BP$11),"",GlobBerMedDisc!$BP$11)</f>
        <v>1</v>
      </c>
      <c r="C300" s="289" t="b">
        <v>1</v>
      </c>
    </row>
    <row r="301" spans="1:6" s="151" customFormat="1" x14ac:dyDescent="0.2">
      <c r="A301" s="151" t="s">
        <v>7195</v>
      </c>
      <c r="B301" s="151" t="b">
        <f>IF(ISBLANK(GlobBerMedDisc!$BP$12),"",GlobBerMedDisc!$BP$12)</f>
        <v>1</v>
      </c>
      <c r="C301" s="289" t="b">
        <v>1</v>
      </c>
    </row>
    <row r="302" spans="1:6" s="151" customFormat="1" x14ac:dyDescent="0.2">
      <c r="A302" s="151" t="s">
        <v>7197</v>
      </c>
      <c r="B302" s="151" t="b">
        <f>IF(ISBLANK(GlobBerMedDisc!$BP$13),"",GlobBerMedDisc!$BP$13)</f>
        <v>1</v>
      </c>
      <c r="C302" s="289" t="b">
        <v>1</v>
      </c>
    </row>
    <row r="303" spans="1:6" s="151" customFormat="1" x14ac:dyDescent="0.2">
      <c r="A303" s="151" t="s">
        <v>7199</v>
      </c>
      <c r="B303" s="151" t="b">
        <f>IF(ISBLANK(GlobBerMedDisc!$BP$14),"",GlobBerMedDisc!$BP$14)</f>
        <v>1</v>
      </c>
      <c r="C303" s="289" t="b">
        <v>1</v>
      </c>
    </row>
    <row r="304" spans="1:6" s="151" customFormat="1" x14ac:dyDescent="0.2">
      <c r="A304" s="151" t="s">
        <v>7201</v>
      </c>
      <c r="B304" s="151" t="b">
        <f>IF(ISBLANK(GlobBerMedDisc!$BP$15),"",GlobBerMedDisc!$BP$15)</f>
        <v>1</v>
      </c>
      <c r="C304" s="289" t="b">
        <v>1</v>
      </c>
    </row>
    <row r="305" spans="1:3" s="151" customFormat="1" x14ac:dyDescent="0.2">
      <c r="A305" s="151" t="s">
        <v>7203</v>
      </c>
      <c r="B305" s="151" t="b">
        <f>IF(ISBLANK(GlobBerMedDisc!$BP$16),"",GlobBerMedDisc!$BP$16)</f>
        <v>1</v>
      </c>
      <c r="C305" s="289" t="b">
        <v>1</v>
      </c>
    </row>
    <row r="306" spans="1:3" s="151" customFormat="1" x14ac:dyDescent="0.2">
      <c r="A306" s="151" t="s">
        <v>7205</v>
      </c>
      <c r="B306" s="151" t="b">
        <f>IF(ISBLANK(GlobBerMedDisc!$BP$17),"",GlobBerMedDisc!$BP$17)</f>
        <v>1</v>
      </c>
      <c r="C306" s="289" t="b">
        <v>1</v>
      </c>
    </row>
    <row r="307" spans="1:3" s="151" customFormat="1" x14ac:dyDescent="0.2">
      <c r="A307" s="151" t="s">
        <v>7207</v>
      </c>
      <c r="B307" s="151" t="b">
        <f>IF(ISBLANK(GlobBerMedDisc!$BP$18),"",GlobBerMedDisc!$BP$18)</f>
        <v>1</v>
      </c>
      <c r="C307" s="289" t="b">
        <v>1</v>
      </c>
    </row>
    <row r="308" spans="1:3" s="151" customFormat="1" x14ac:dyDescent="0.2">
      <c r="A308" s="151" t="s">
        <v>7209</v>
      </c>
      <c r="B308" s="151" t="b">
        <f>IF(ISBLANK(GlobBerMedDisc!$BP$19),"",GlobBerMedDisc!$BP$19)</f>
        <v>1</v>
      </c>
      <c r="C308" s="289" t="b">
        <v>1</v>
      </c>
    </row>
    <row r="309" spans="1:3" s="151" customFormat="1" x14ac:dyDescent="0.2">
      <c r="A309" s="151" t="s">
        <v>7211</v>
      </c>
      <c r="B309" s="151" t="b">
        <f>IF(ISBLANK(GlobBerMedDisc!$BP$20),"",GlobBerMedDisc!$BP$20)</f>
        <v>1</v>
      </c>
      <c r="C309" s="289" t="b">
        <v>1</v>
      </c>
    </row>
    <row r="310" spans="1:3" s="151" customFormat="1" x14ac:dyDescent="0.2">
      <c r="A310" s="151" t="s">
        <v>7213</v>
      </c>
      <c r="B310" s="151" t="b">
        <f>IF(ISBLANK(GlobBerMedDisc!$BP$21),"",GlobBerMedDisc!$BP$21)</f>
        <v>1</v>
      </c>
      <c r="C310" s="289" t="b">
        <v>1</v>
      </c>
    </row>
    <row r="311" spans="1:3" s="151" customFormat="1" x14ac:dyDescent="0.2">
      <c r="A311" s="151" t="s">
        <v>7215</v>
      </c>
      <c r="B311" s="151" t="b">
        <f>IF(ISBLANK(GlobBerMedDisc!$BP$22),"",GlobBerMedDisc!$BP$22)</f>
        <v>1</v>
      </c>
      <c r="C311" s="289" t="b">
        <v>1</v>
      </c>
    </row>
    <row r="312" spans="1:3" s="151" customFormat="1" x14ac:dyDescent="0.2">
      <c r="A312" s="151" t="s">
        <v>7217</v>
      </c>
      <c r="B312" s="151" t="b">
        <f>IF(ISBLANK(GlobBerMedDisc!$BP$23),"",GlobBerMedDisc!$BP$23)</f>
        <v>1</v>
      </c>
      <c r="C312" s="289" t="b">
        <v>1</v>
      </c>
    </row>
    <row r="313" spans="1:3" s="151" customFormat="1" x14ac:dyDescent="0.2">
      <c r="A313" s="151" t="s">
        <v>7219</v>
      </c>
      <c r="B313" s="151" t="b">
        <f>IF(ISBLANK(GlobBerMedDisc!$BP$24),"",GlobBerMedDisc!$BP$24)</f>
        <v>1</v>
      </c>
      <c r="C313" s="289" t="b">
        <v>1</v>
      </c>
    </row>
    <row r="314" spans="1:3" s="151" customFormat="1" x14ac:dyDescent="0.2">
      <c r="A314" s="151" t="s">
        <v>7221</v>
      </c>
      <c r="B314" s="151" t="b">
        <f>IF(ISBLANK(GlobBerMedDisc!$BP$25),"",GlobBerMedDisc!$BP$25)</f>
        <v>1</v>
      </c>
      <c r="C314" s="289" t="b">
        <v>1</v>
      </c>
    </row>
    <row r="315" spans="1:3" s="151" customFormat="1" x14ac:dyDescent="0.2">
      <c r="A315" s="151" t="s">
        <v>7223</v>
      </c>
      <c r="B315" s="151" t="b">
        <f>IF(ISBLANK(GlobBerMedDisc!$BP$26),"",GlobBerMedDisc!$BP$26)</f>
        <v>1</v>
      </c>
      <c r="C315" s="289" t="b">
        <v>1</v>
      </c>
    </row>
    <row r="316" spans="1:3" s="151" customFormat="1" x14ac:dyDescent="0.2">
      <c r="A316" s="151" t="s">
        <v>7225</v>
      </c>
      <c r="B316" s="151" t="b">
        <f>IF(ISBLANK(GlobBerMedDisc!$BP$27),"",GlobBerMedDisc!$BP$27)</f>
        <v>1</v>
      </c>
      <c r="C316" s="289" t="b">
        <v>1</v>
      </c>
    </row>
    <row r="317" spans="1:3" s="151" customFormat="1" x14ac:dyDescent="0.2">
      <c r="A317" s="151" t="s">
        <v>7227</v>
      </c>
      <c r="B317" s="151" t="b">
        <f>IF(ISBLANK(GlobBerMedDisc!$BP$28),"",GlobBerMedDisc!$BP$28)</f>
        <v>1</v>
      </c>
      <c r="C317" s="289" t="b">
        <v>1</v>
      </c>
    </row>
    <row r="318" spans="1:3" s="151" customFormat="1" x14ac:dyDescent="0.2">
      <c r="A318" s="151" t="s">
        <v>7229</v>
      </c>
      <c r="B318" s="151" t="b">
        <f>IF(ISBLANK(GlobBerMedDisc!$BP$29),"",GlobBerMedDisc!$BP$29)</f>
        <v>1</v>
      </c>
      <c r="C318" s="289" t="b">
        <v>1</v>
      </c>
    </row>
    <row r="319" spans="1:3" s="151" customFormat="1" x14ac:dyDescent="0.2">
      <c r="A319" s="151" t="s">
        <v>7231</v>
      </c>
      <c r="B319" s="151" t="b">
        <f>IF(ISBLANK(GlobBerMedDisc!$BP$30),"",GlobBerMedDisc!$BP$30)</f>
        <v>1</v>
      </c>
      <c r="C319" s="289" t="b">
        <v>1</v>
      </c>
    </row>
    <row r="320" spans="1:3" s="151" customFormat="1" x14ac:dyDescent="0.2">
      <c r="A320" s="151" t="s">
        <v>7233</v>
      </c>
      <c r="B320" s="151" t="b">
        <f>IF(ISBLANK(GlobBerMedDisc!$BP$31),"",GlobBerMedDisc!$BP$31)</f>
        <v>1</v>
      </c>
      <c r="C320" s="289" t="b">
        <v>1</v>
      </c>
    </row>
    <row r="321" spans="1:6" x14ac:dyDescent="0.2">
      <c r="A321" s="151" t="s">
        <v>1910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1911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1912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1913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1914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1915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1916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1917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1918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1919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1920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1921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1922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1923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1924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1925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1926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1927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1928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1929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1930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1931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1932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1933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1934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1935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1936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1937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1938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1939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1940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1941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1942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1943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1944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1945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1946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1947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1948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1949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1950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1951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1952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1953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1954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1955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1956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1957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1958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1959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1960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1961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1962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1963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1964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1965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1966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1967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1968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1969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5390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5392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5394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5396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5398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5400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5402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5404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5406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5408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5410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5412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5414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5416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5418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5420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5422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5424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5426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5428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5430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5432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5434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5436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5438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5440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5442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5444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5446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5448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5736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5738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5740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5742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5744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5746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5748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5750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5752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5754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5756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5758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5760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5762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5764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5766</v>
      </c>
      <c r="B426" s="151" t="str">
        <f>IF(ISBLANK(GlobBerMedDisc!$BJ$17),"",GlobBerMedDisc!$BJ$17)</f>
        <v/>
      </c>
      <c r="F426"/>
    </row>
    <row r="427" spans="1:6" x14ac:dyDescent="0.2">
      <c r="A427" s="151" t="s">
        <v>5768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5770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5772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5774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5776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5778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5780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5782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5784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5786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5788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5790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5792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5794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5450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5452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5454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5456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5458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5460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5462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5464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5466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5468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5470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5472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5474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5476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5478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5480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5482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5484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5486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5488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5490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5492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5494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5496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5498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5500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5502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5504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5506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5508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5796</v>
      </c>
      <c r="B471" t="str">
        <f>IF(ISBLANK(GlobBerMedDisc!$BG$2),"",GlobBerMedDisc!$BG$2)</f>
        <v/>
      </c>
      <c r="C471" s="151"/>
    </row>
    <row r="472" spans="1:6" x14ac:dyDescent="0.2">
      <c r="A472" s="151" t="s">
        <v>5798</v>
      </c>
      <c r="B472" t="str">
        <f>IF(ISBLANK(GlobBerMedDisc!$BG$3),"",GlobBerMedDisc!$BG$3)</f>
        <v/>
      </c>
      <c r="C472" s="151"/>
    </row>
    <row r="473" spans="1:6" x14ac:dyDescent="0.2">
      <c r="A473" s="151" t="s">
        <v>5800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5802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5804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5806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5808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5810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5812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5814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5816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5818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5820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5822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5824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5826</v>
      </c>
      <c r="B486" t="str">
        <f>IF(ISBLANK(GlobBerMedDisc!$BG$17),"",GlobBerMedDisc!$BG$17)</f>
        <v/>
      </c>
      <c r="C486" s="151"/>
    </row>
    <row r="487" spans="1:6" x14ac:dyDescent="0.2">
      <c r="A487" s="151" t="s">
        <v>5828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5830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5832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5834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5836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5838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5840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5842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5844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5846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5848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5850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5852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5854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5510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5512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5514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5516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5518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5520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5522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5524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5526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5528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5530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5532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5534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5536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5538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5540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5542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5544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5546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5548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5550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5552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5554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5556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5558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5560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5562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5564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5566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5568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1970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1971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1972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1973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1974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1975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1976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1977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1978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1979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1980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1981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1982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1983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1984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1985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1986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1987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1988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1989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1990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1991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1992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1993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1994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1995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1996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1997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1998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1999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5570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5572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5574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5576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5578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5580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5582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5584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5586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5588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5590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5592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5594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5596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5598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5600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5602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5604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5606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5608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5610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5612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5614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5616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5618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5620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5622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5624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5626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5628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2000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2001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2002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2003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2004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2005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2006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2007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2008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2009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2010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2011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2012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2013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2014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2015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2016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2017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2018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2019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2020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2021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2022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2023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2024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2025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2026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2027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2028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2029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2030</v>
      </c>
      <c r="B621" t="str">
        <f>IF(ISBLANK(GlobBerMedDisc!$AD$2),"",GlobBerMedDisc!$AD$2)</f>
        <v/>
      </c>
      <c r="C621" s="44"/>
    </row>
    <row r="622" spans="1:6" x14ac:dyDescent="0.2">
      <c r="A622" s="151" t="s">
        <v>2031</v>
      </c>
      <c r="B622" t="str">
        <f>IF(ISBLANK(GlobBerMedDisc!$AD$3),"",GlobBerMedDisc!$AD$3)</f>
        <v/>
      </c>
      <c r="C622" s="44"/>
    </row>
    <row r="623" spans="1:6" x14ac:dyDescent="0.2">
      <c r="A623" s="151" t="s">
        <v>2032</v>
      </c>
      <c r="B623" t="str">
        <f>IF(ISBLANK(GlobBerMedDisc!$AD$4),"",GlobBerMedDisc!$AD$4)</f>
        <v/>
      </c>
      <c r="C623" s="44"/>
    </row>
    <row r="624" spans="1:6" x14ac:dyDescent="0.2">
      <c r="A624" s="151" t="s">
        <v>2033</v>
      </c>
      <c r="B624" t="str">
        <f>IF(ISBLANK(GlobBerMedDisc!$AD$5),"",GlobBerMedDisc!$AD$5)</f>
        <v/>
      </c>
      <c r="C624" s="44"/>
    </row>
    <row r="625" spans="1:6" x14ac:dyDescent="0.2">
      <c r="A625" s="151" t="s">
        <v>2034</v>
      </c>
      <c r="B625" t="str">
        <f>IF(ISBLANK(GlobBerMedDisc!$AD$6),"",GlobBerMedDisc!$AD$6)</f>
        <v/>
      </c>
      <c r="C625" s="44"/>
    </row>
    <row r="626" spans="1:6" x14ac:dyDescent="0.2">
      <c r="A626" s="151" t="s">
        <v>2035</v>
      </c>
      <c r="B626" t="str">
        <f>IF(ISBLANK(GlobBerMedDisc!$AD$7),"",GlobBerMedDisc!$AD$7)</f>
        <v/>
      </c>
      <c r="C626" s="44"/>
    </row>
    <row r="627" spans="1:6" x14ac:dyDescent="0.2">
      <c r="A627" s="151" t="s">
        <v>2036</v>
      </c>
      <c r="B627" t="str">
        <f>IF(ISBLANK(GlobBerMedDisc!$AD$8),"",GlobBerMedDisc!$AD$8)</f>
        <v/>
      </c>
      <c r="C627" s="44"/>
    </row>
    <row r="628" spans="1:6" x14ac:dyDescent="0.2">
      <c r="A628" s="151" t="s">
        <v>2037</v>
      </c>
      <c r="B628" t="str">
        <f>IF(ISBLANK(GlobBerMedDisc!$AD$9),"",GlobBerMedDisc!$AD$9)</f>
        <v/>
      </c>
      <c r="C628" s="44"/>
    </row>
    <row r="629" spans="1:6" x14ac:dyDescent="0.2">
      <c r="A629" s="151" t="s">
        <v>2038</v>
      </c>
      <c r="B629" t="str">
        <f>IF(ISBLANK(GlobBerMedDisc!$AD$10),"",GlobBerMedDisc!$AD$10)</f>
        <v/>
      </c>
      <c r="C629" s="44"/>
    </row>
    <row r="630" spans="1:6" x14ac:dyDescent="0.2">
      <c r="A630" s="151" t="s">
        <v>2039</v>
      </c>
      <c r="B630" t="str">
        <f>IF(ISBLANK(GlobBerMedDisc!$AD$11),"",GlobBerMedDisc!$AD$11)</f>
        <v/>
      </c>
      <c r="C630" s="44"/>
    </row>
    <row r="631" spans="1:6" x14ac:dyDescent="0.2">
      <c r="A631" s="151" t="s">
        <v>2040</v>
      </c>
      <c r="B631" t="str">
        <f>IF(ISBLANK(GlobBerMedDisc!$AD$12),"",GlobBerMedDisc!$AD$12)</f>
        <v/>
      </c>
      <c r="C631" s="44"/>
    </row>
    <row r="632" spans="1:6" x14ac:dyDescent="0.2">
      <c r="A632" s="151" t="s">
        <v>2041</v>
      </c>
      <c r="B632" t="str">
        <f>IF(ISBLANK(GlobBerMedDisc!$AD$13),"",GlobBerMedDisc!$AD$13)</f>
        <v/>
      </c>
      <c r="C632" s="44"/>
    </row>
    <row r="633" spans="1:6" x14ac:dyDescent="0.2">
      <c r="A633" s="151" t="s">
        <v>2042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2043</v>
      </c>
      <c r="B634" t="str">
        <f>IF(ISBLANK(GlobBerMedDisc!$AD$15),"",GlobBerMedDisc!$AD$15)</f>
        <v/>
      </c>
      <c r="C634" s="44"/>
    </row>
    <row r="635" spans="1:6" x14ac:dyDescent="0.2">
      <c r="A635" s="151" t="s">
        <v>2044</v>
      </c>
      <c r="B635" t="str">
        <f>IF(ISBLANK(GlobBerMedDisc!$AD$16),"",GlobBerMedDisc!$AD$16)</f>
        <v/>
      </c>
      <c r="C635" s="44"/>
    </row>
    <row r="636" spans="1:6" x14ac:dyDescent="0.2">
      <c r="A636" s="151" t="s">
        <v>2045</v>
      </c>
      <c r="B636" t="str">
        <f>IF(ISBLANK(GlobBerMedDisc!$AD$17),"",GlobBerMedDisc!$AD$17)</f>
        <v/>
      </c>
      <c r="C636" s="44"/>
    </row>
    <row r="637" spans="1:6" x14ac:dyDescent="0.2">
      <c r="A637" s="151" t="s">
        <v>2046</v>
      </c>
      <c r="B637" t="str">
        <f>IF(ISBLANK(GlobBerMedDisc!$AD$18),"",GlobBerMedDisc!$AD$18)</f>
        <v/>
      </c>
      <c r="C637" s="44"/>
    </row>
    <row r="638" spans="1:6" x14ac:dyDescent="0.2">
      <c r="A638" s="151" t="s">
        <v>2047</v>
      </c>
      <c r="B638" t="str">
        <f>IF(ISBLANK(GlobBerMedDisc!$AD$19),"",GlobBerMedDisc!$AD$19)</f>
        <v/>
      </c>
      <c r="C638" s="44"/>
    </row>
    <row r="639" spans="1:6" x14ac:dyDescent="0.2">
      <c r="A639" s="151" t="s">
        <v>2048</v>
      </c>
      <c r="B639" t="str">
        <f>IF(ISBLANK(GlobBerMedDisc!$AD$20),"",GlobBerMedDisc!$AD$20)</f>
        <v/>
      </c>
      <c r="C639" s="44"/>
    </row>
    <row r="640" spans="1:6" x14ac:dyDescent="0.2">
      <c r="A640" s="151" t="s">
        <v>2049</v>
      </c>
      <c r="B640" t="str">
        <f>IF(ISBLANK(GlobBerMedDisc!$AD$21),"",GlobBerMedDisc!$AD$21)</f>
        <v/>
      </c>
      <c r="C640" s="44"/>
    </row>
    <row r="641" spans="1:6" x14ac:dyDescent="0.2">
      <c r="A641" s="151" t="s">
        <v>2050</v>
      </c>
      <c r="B641" t="str">
        <f>IF(ISBLANK(GlobBerMedDisc!$AD$22),"",GlobBerMedDisc!$AD$22)</f>
        <v/>
      </c>
      <c r="C641" s="44"/>
    </row>
    <row r="642" spans="1:6" x14ac:dyDescent="0.2">
      <c r="A642" s="151" t="s">
        <v>2051</v>
      </c>
      <c r="B642" t="str">
        <f>IF(ISBLANK(GlobBerMedDisc!$AD$23),"",GlobBerMedDisc!$AD$23)</f>
        <v/>
      </c>
      <c r="C642" s="44"/>
    </row>
    <row r="643" spans="1:6" x14ac:dyDescent="0.2">
      <c r="A643" s="151" t="s">
        <v>2052</v>
      </c>
      <c r="B643" t="str">
        <f>IF(ISBLANK(GlobBerMedDisc!$AD$24),"",GlobBerMedDisc!$AD$24)</f>
        <v/>
      </c>
      <c r="C643" s="44"/>
    </row>
    <row r="644" spans="1:6" x14ac:dyDescent="0.2">
      <c r="A644" s="151" t="s">
        <v>2053</v>
      </c>
      <c r="B644" t="str">
        <f>IF(ISBLANK(GlobBerMedDisc!$AD$25),"",GlobBerMedDisc!$AD$25)</f>
        <v/>
      </c>
      <c r="C644" s="44"/>
    </row>
    <row r="645" spans="1:6" x14ac:dyDescent="0.2">
      <c r="A645" s="151" t="s">
        <v>2054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2055</v>
      </c>
      <c r="B646" t="str">
        <f>IF(ISBLANK(GlobBerMedDisc!$AD$27),"",GlobBerMedDisc!$AD$27)</f>
        <v/>
      </c>
      <c r="C646" s="44"/>
    </row>
    <row r="647" spans="1:6" x14ac:dyDescent="0.2">
      <c r="A647" s="151" t="s">
        <v>2056</v>
      </c>
      <c r="B647" t="str">
        <f>IF(ISBLANK(GlobBerMedDisc!$AD$28),"",GlobBerMedDisc!$AD$28)</f>
        <v/>
      </c>
      <c r="C647" s="44"/>
    </row>
    <row r="648" spans="1:6" x14ac:dyDescent="0.2">
      <c r="A648" s="151" t="s">
        <v>2057</v>
      </c>
      <c r="B648" t="str">
        <f>IF(ISBLANK(GlobBerMedDisc!$AD$29),"",GlobBerMedDisc!$AD$29)</f>
        <v/>
      </c>
      <c r="C648" s="44"/>
    </row>
    <row r="649" spans="1:6" x14ac:dyDescent="0.2">
      <c r="A649" s="151" t="s">
        <v>2058</v>
      </c>
      <c r="B649" t="str">
        <f>IF(ISBLANK(GlobBerMedDisc!$AD$30),"",GlobBerMedDisc!$AD$30)</f>
        <v/>
      </c>
      <c r="C649" s="44"/>
    </row>
    <row r="650" spans="1:6" x14ac:dyDescent="0.2">
      <c r="A650" s="151" t="s">
        <v>2059</v>
      </c>
      <c r="B650" t="str">
        <f>IF(ISBLANK(GlobBerMedDisc!$AD$31),"",GlobBerMedDisc!$AD$31)</f>
        <v/>
      </c>
      <c r="C650" s="44"/>
    </row>
    <row r="651" spans="1:6" s="151" customFormat="1" x14ac:dyDescent="0.2">
      <c r="A651" s="151" t="s">
        <v>7568</v>
      </c>
      <c r="B651" s="151" t="b">
        <f>IF(ISBLANK(GlobBerMedDisc!$BQ$2),"",GlobBerMedDisc!$BQ$2)</f>
        <v>0</v>
      </c>
      <c r="C651" s="44" t="b">
        <v>0</v>
      </c>
    </row>
    <row r="652" spans="1:6" s="151" customFormat="1" x14ac:dyDescent="0.2">
      <c r="A652" s="151" t="s">
        <v>7570</v>
      </c>
      <c r="B652" s="151" t="b">
        <f>IF(ISBLANK(GlobBerMedDisc!$BQ$3),"",GlobBerMedDisc!$BQ$3)</f>
        <v>0</v>
      </c>
      <c r="C652" s="44" t="b">
        <v>0</v>
      </c>
    </row>
    <row r="653" spans="1:6" s="151" customFormat="1" x14ac:dyDescent="0.2">
      <c r="A653" s="151" t="s">
        <v>7572</v>
      </c>
      <c r="B653" s="151" t="b">
        <f>IF(ISBLANK(GlobBerMedDisc!$BQ$4),"",GlobBerMedDisc!$BQ$4)</f>
        <v>0</v>
      </c>
      <c r="C653" s="44" t="b">
        <v>0</v>
      </c>
    </row>
    <row r="654" spans="1:6" s="151" customFormat="1" x14ac:dyDescent="0.2">
      <c r="A654" s="151" t="s">
        <v>7574</v>
      </c>
      <c r="B654" s="151" t="b">
        <f>IF(ISBLANK(GlobBerMedDisc!$BQ$5),"",GlobBerMedDisc!$BQ$5)</f>
        <v>0</v>
      </c>
      <c r="C654" s="44" t="b">
        <v>0</v>
      </c>
    </row>
    <row r="655" spans="1:6" s="151" customFormat="1" x14ac:dyDescent="0.2">
      <c r="A655" s="151" t="s">
        <v>7576</v>
      </c>
      <c r="B655" s="151" t="b">
        <f>IF(ISBLANK(GlobBerMedDisc!$BQ$6),"",GlobBerMedDisc!$BQ$6)</f>
        <v>0</v>
      </c>
      <c r="C655" s="44" t="b">
        <v>0</v>
      </c>
    </row>
    <row r="656" spans="1:6" s="151" customFormat="1" x14ac:dyDescent="0.2">
      <c r="A656" s="151" t="s">
        <v>7578</v>
      </c>
      <c r="B656" s="151" t="b">
        <f>IF(ISBLANK(GlobBerMedDisc!$BQ$7),"",GlobBerMedDisc!$BQ$7)</f>
        <v>0</v>
      </c>
      <c r="C656" s="44" t="b">
        <v>0</v>
      </c>
    </row>
    <row r="657" spans="1:3" s="151" customFormat="1" x14ac:dyDescent="0.2">
      <c r="A657" s="151" t="s">
        <v>7580</v>
      </c>
      <c r="B657" s="151" t="b">
        <f>IF(ISBLANK(GlobBerMedDisc!$BQ$8),"",GlobBerMedDisc!$BQ$8)</f>
        <v>0</v>
      </c>
      <c r="C657" s="44" t="b">
        <v>0</v>
      </c>
    </row>
    <row r="658" spans="1:3" s="151" customFormat="1" x14ac:dyDescent="0.2">
      <c r="A658" s="151" t="s">
        <v>7582</v>
      </c>
      <c r="B658" s="151" t="b">
        <f>IF(ISBLANK(GlobBerMedDisc!$BQ$9),"",GlobBerMedDisc!$BQ$9)</f>
        <v>0</v>
      </c>
      <c r="C658" s="44" t="b">
        <v>0</v>
      </c>
    </row>
    <row r="659" spans="1:3" s="151" customFormat="1" x14ac:dyDescent="0.2">
      <c r="A659" s="151" t="s">
        <v>7584</v>
      </c>
      <c r="B659" s="151" t="b">
        <f>IF(ISBLANK(GlobBerMedDisc!$BQ$10),"",GlobBerMedDisc!$BQ$10)</f>
        <v>0</v>
      </c>
      <c r="C659" s="44" t="b">
        <v>0</v>
      </c>
    </row>
    <row r="660" spans="1:3" s="151" customFormat="1" x14ac:dyDescent="0.2">
      <c r="A660" s="151" t="s">
        <v>7586</v>
      </c>
      <c r="B660" s="151" t="b">
        <f>IF(ISBLANK(GlobBerMedDisc!$BQ$11),"",GlobBerMedDisc!$BQ$11)</f>
        <v>0</v>
      </c>
      <c r="C660" s="44" t="b">
        <v>0</v>
      </c>
    </row>
    <row r="661" spans="1:3" s="151" customFormat="1" x14ac:dyDescent="0.2">
      <c r="A661" s="151" t="s">
        <v>7588</v>
      </c>
      <c r="B661" s="151" t="b">
        <f>IF(ISBLANK(GlobBerMedDisc!$BQ$12),"",GlobBerMedDisc!$BQ$12)</f>
        <v>0</v>
      </c>
      <c r="C661" s="44" t="b">
        <v>0</v>
      </c>
    </row>
    <row r="662" spans="1:3" s="151" customFormat="1" x14ac:dyDescent="0.2">
      <c r="A662" s="151" t="s">
        <v>7590</v>
      </c>
      <c r="B662" s="151" t="b">
        <f>IF(ISBLANK(GlobBerMedDisc!$BQ$13),"",GlobBerMedDisc!$BQ$13)</f>
        <v>0</v>
      </c>
      <c r="C662" s="44" t="b">
        <v>0</v>
      </c>
    </row>
    <row r="663" spans="1:3" s="151" customFormat="1" x14ac:dyDescent="0.2">
      <c r="A663" s="151" t="s">
        <v>7592</v>
      </c>
      <c r="B663" s="151" t="b">
        <f>IF(ISBLANK(GlobBerMedDisc!$BQ$14),"",GlobBerMedDisc!$BQ$14)</f>
        <v>0</v>
      </c>
      <c r="C663" s="44" t="b">
        <v>0</v>
      </c>
    </row>
    <row r="664" spans="1:3" s="151" customFormat="1" x14ac:dyDescent="0.2">
      <c r="A664" s="151" t="s">
        <v>7594</v>
      </c>
      <c r="B664" s="151" t="b">
        <f>IF(ISBLANK(GlobBerMedDisc!$BQ$15),"",GlobBerMedDisc!$BQ$15)</f>
        <v>0</v>
      </c>
      <c r="C664" s="44" t="b">
        <v>0</v>
      </c>
    </row>
    <row r="665" spans="1:3" s="151" customFormat="1" x14ac:dyDescent="0.2">
      <c r="A665" s="151" t="s">
        <v>7596</v>
      </c>
      <c r="B665" s="151" t="b">
        <f>IF(ISBLANK(GlobBerMedDisc!$BQ$16),"",GlobBerMedDisc!$BQ$16)</f>
        <v>0</v>
      </c>
      <c r="C665" s="44" t="b">
        <v>0</v>
      </c>
    </row>
    <row r="666" spans="1:3" s="151" customFormat="1" x14ac:dyDescent="0.2">
      <c r="A666" s="151" t="s">
        <v>7598</v>
      </c>
      <c r="B666" s="151" t="b">
        <f>IF(ISBLANK(GlobBerMedDisc!$BQ$17),"",GlobBerMedDisc!$BQ$17)</f>
        <v>0</v>
      </c>
      <c r="C666" s="44" t="b">
        <v>0</v>
      </c>
    </row>
    <row r="667" spans="1:3" s="151" customFormat="1" x14ac:dyDescent="0.2">
      <c r="A667" s="151" t="s">
        <v>7600</v>
      </c>
      <c r="B667" s="151" t="b">
        <f>IF(ISBLANK(GlobBerMedDisc!$BQ$18),"",GlobBerMedDisc!$BQ$18)</f>
        <v>0</v>
      </c>
      <c r="C667" s="44" t="b">
        <v>0</v>
      </c>
    </row>
    <row r="668" spans="1:3" s="151" customFormat="1" x14ac:dyDescent="0.2">
      <c r="A668" s="151" t="s">
        <v>7602</v>
      </c>
      <c r="B668" s="151" t="b">
        <f>IF(ISBLANK(GlobBerMedDisc!$BQ$19),"",GlobBerMedDisc!$BQ$19)</f>
        <v>0</v>
      </c>
      <c r="C668" s="44" t="b">
        <v>0</v>
      </c>
    </row>
    <row r="669" spans="1:3" s="151" customFormat="1" x14ac:dyDescent="0.2">
      <c r="A669" s="151" t="s">
        <v>7604</v>
      </c>
      <c r="B669" s="151" t="b">
        <f>IF(ISBLANK(GlobBerMedDisc!$BQ$20),"",GlobBerMedDisc!$BQ$20)</f>
        <v>0</v>
      </c>
      <c r="C669" s="44" t="b">
        <v>0</v>
      </c>
    </row>
    <row r="670" spans="1:3" s="151" customFormat="1" x14ac:dyDescent="0.2">
      <c r="A670" s="151" t="s">
        <v>7606</v>
      </c>
      <c r="B670" s="151" t="b">
        <f>IF(ISBLANK(GlobBerMedDisc!$BQ$21),"",GlobBerMedDisc!$BQ$21)</f>
        <v>0</v>
      </c>
      <c r="C670" s="44" t="b">
        <v>0</v>
      </c>
    </row>
    <row r="671" spans="1:3" s="151" customFormat="1" x14ac:dyDescent="0.2">
      <c r="A671" s="151" t="s">
        <v>7608</v>
      </c>
      <c r="B671" s="151" t="b">
        <f>IF(ISBLANK(GlobBerMedDisc!$BQ$22),"",GlobBerMedDisc!$BQ$22)</f>
        <v>0</v>
      </c>
      <c r="C671" s="44" t="b">
        <v>0</v>
      </c>
    </row>
    <row r="672" spans="1:3" s="151" customFormat="1" x14ac:dyDescent="0.2">
      <c r="A672" s="151" t="s">
        <v>7610</v>
      </c>
      <c r="B672" s="151" t="b">
        <f>IF(ISBLANK(GlobBerMedDisc!$BQ$23),"",GlobBerMedDisc!$BQ$23)</f>
        <v>0</v>
      </c>
      <c r="C672" s="44" t="b">
        <v>0</v>
      </c>
    </row>
    <row r="673" spans="1:3" s="151" customFormat="1" x14ac:dyDescent="0.2">
      <c r="A673" s="151" t="s">
        <v>7612</v>
      </c>
      <c r="B673" s="151" t="b">
        <f>IF(ISBLANK(GlobBerMedDisc!$BQ$24),"",GlobBerMedDisc!$BQ$24)</f>
        <v>0</v>
      </c>
      <c r="C673" s="44" t="b">
        <v>0</v>
      </c>
    </row>
    <row r="674" spans="1:3" s="151" customFormat="1" x14ac:dyDescent="0.2">
      <c r="A674" s="151" t="s">
        <v>7614</v>
      </c>
      <c r="B674" s="151" t="b">
        <f>IF(ISBLANK(GlobBerMedDisc!$BQ$25),"",GlobBerMedDisc!$BQ$25)</f>
        <v>0</v>
      </c>
      <c r="C674" s="44" t="b">
        <v>0</v>
      </c>
    </row>
    <row r="675" spans="1:3" s="151" customFormat="1" x14ac:dyDescent="0.2">
      <c r="A675" s="151" t="s">
        <v>7616</v>
      </c>
      <c r="B675" s="151" t="b">
        <f>IF(ISBLANK(GlobBerMedDisc!$BQ$26),"",GlobBerMedDisc!$BQ$26)</f>
        <v>0</v>
      </c>
      <c r="C675" s="44" t="b">
        <v>0</v>
      </c>
    </row>
    <row r="676" spans="1:3" s="151" customFormat="1" x14ac:dyDescent="0.2">
      <c r="A676" s="151" t="s">
        <v>7618</v>
      </c>
      <c r="B676" s="151" t="b">
        <f>IF(ISBLANK(GlobBerMedDisc!$BQ$27),"",GlobBerMedDisc!$BQ$27)</f>
        <v>0</v>
      </c>
      <c r="C676" s="44" t="b">
        <v>0</v>
      </c>
    </row>
    <row r="677" spans="1:3" s="151" customFormat="1" x14ac:dyDescent="0.2">
      <c r="A677" s="151" t="s">
        <v>7620</v>
      </c>
      <c r="B677" s="151" t="b">
        <f>IF(ISBLANK(GlobBerMedDisc!$BQ$28),"",GlobBerMedDisc!$BQ$28)</f>
        <v>0</v>
      </c>
      <c r="C677" s="44" t="b">
        <v>0</v>
      </c>
    </row>
    <row r="678" spans="1:3" s="151" customFormat="1" x14ac:dyDescent="0.2">
      <c r="A678" s="151" t="s">
        <v>7622</v>
      </c>
      <c r="B678" s="151" t="b">
        <f>IF(ISBLANK(GlobBerMedDisc!$BQ$29),"",GlobBerMedDisc!$BQ$29)</f>
        <v>0</v>
      </c>
      <c r="C678" s="44" t="b">
        <v>0</v>
      </c>
    </row>
    <row r="679" spans="1:3" s="151" customFormat="1" x14ac:dyDescent="0.2">
      <c r="A679" s="151" t="s">
        <v>7624</v>
      </c>
      <c r="B679" s="151" t="b">
        <f>IF(ISBLANK(GlobBerMedDisc!$BQ$30),"",GlobBerMedDisc!$BQ$30)</f>
        <v>0</v>
      </c>
      <c r="C679" s="44" t="b">
        <v>0</v>
      </c>
    </row>
    <row r="680" spans="1:3" s="151" customFormat="1" x14ac:dyDescent="0.2">
      <c r="A680" s="151" t="s">
        <v>7626</v>
      </c>
      <c r="B680" s="151" t="b">
        <f>IF(ISBLANK(GlobBerMedDisc!$BQ$31),"",GlobBerMedDisc!$BQ$31)</f>
        <v>0</v>
      </c>
      <c r="C680" s="44" t="b">
        <v>0</v>
      </c>
    </row>
    <row r="681" spans="1:3" s="151" customFormat="1" x14ac:dyDescent="0.2">
      <c r="A681" s="151" t="s">
        <v>7721</v>
      </c>
      <c r="B681" s="151" t="b">
        <f>IF(ISBLANK(GlobBerMedDisc!$BR$2),"",GlobBerMedDisc!$BR$2)</f>
        <v>1</v>
      </c>
      <c r="C681" s="289" t="b">
        <v>1</v>
      </c>
    </row>
    <row r="682" spans="1:3" s="151" customFormat="1" x14ac:dyDescent="0.2">
      <c r="A682" s="151" t="s">
        <v>7723</v>
      </c>
      <c r="B682" s="151" t="b">
        <f>IF(ISBLANK(GlobBerMedDisc!$BR$3),"",GlobBerMedDisc!$BR$3)</f>
        <v>1</v>
      </c>
      <c r="C682" s="289" t="b">
        <v>1</v>
      </c>
    </row>
    <row r="683" spans="1:3" s="151" customFormat="1" x14ac:dyDescent="0.2">
      <c r="A683" s="151" t="s">
        <v>7725</v>
      </c>
      <c r="B683" s="151" t="b">
        <f>IF(ISBLANK(GlobBerMedDisc!$BR$4),"",GlobBerMedDisc!$BR$4)</f>
        <v>1</v>
      </c>
      <c r="C683" s="289" t="b">
        <v>1</v>
      </c>
    </row>
    <row r="684" spans="1:3" s="151" customFormat="1" x14ac:dyDescent="0.2">
      <c r="A684" s="151" t="s">
        <v>7727</v>
      </c>
      <c r="B684" s="151" t="b">
        <f>IF(ISBLANK(GlobBerMedDisc!$BR$5),"",GlobBerMedDisc!$BR$5)</f>
        <v>1</v>
      </c>
      <c r="C684" s="289" t="b">
        <v>1</v>
      </c>
    </row>
    <row r="685" spans="1:3" s="151" customFormat="1" x14ac:dyDescent="0.2">
      <c r="A685" s="151" t="s">
        <v>7729</v>
      </c>
      <c r="B685" s="151" t="b">
        <f>IF(ISBLANK(GlobBerMedDisc!$BR$6),"",GlobBerMedDisc!$BR$6)</f>
        <v>1</v>
      </c>
      <c r="C685" s="289" t="b">
        <v>1</v>
      </c>
    </row>
    <row r="686" spans="1:3" s="151" customFormat="1" x14ac:dyDescent="0.2">
      <c r="A686" s="151" t="s">
        <v>7731</v>
      </c>
      <c r="B686" s="151" t="b">
        <f>IF(ISBLANK(GlobBerMedDisc!$BR$7),"",GlobBerMedDisc!$BR$7)</f>
        <v>1</v>
      </c>
      <c r="C686" s="289" t="b">
        <v>1</v>
      </c>
    </row>
    <row r="687" spans="1:3" s="151" customFormat="1" x14ac:dyDescent="0.2">
      <c r="A687" s="151" t="s">
        <v>7733</v>
      </c>
      <c r="B687" s="151" t="b">
        <f>IF(ISBLANK(GlobBerMedDisc!$BR$8),"",GlobBerMedDisc!$BR$8)</f>
        <v>1</v>
      </c>
      <c r="C687" s="289" t="b">
        <v>1</v>
      </c>
    </row>
    <row r="688" spans="1:3" s="151" customFormat="1" x14ac:dyDescent="0.2">
      <c r="A688" s="151" t="s">
        <v>7735</v>
      </c>
      <c r="B688" s="151" t="b">
        <f>IF(ISBLANK(GlobBerMedDisc!$BR$9),"",GlobBerMedDisc!$BR$9)</f>
        <v>1</v>
      </c>
      <c r="C688" s="289" t="b">
        <v>1</v>
      </c>
    </row>
    <row r="689" spans="1:3" s="151" customFormat="1" x14ac:dyDescent="0.2">
      <c r="A689" s="151" t="s">
        <v>7737</v>
      </c>
      <c r="B689" s="151" t="b">
        <f>IF(ISBLANK(GlobBerMedDisc!$BR$10),"",GlobBerMedDisc!$BR$10)</f>
        <v>1</v>
      </c>
      <c r="C689" s="289" t="b">
        <v>1</v>
      </c>
    </row>
    <row r="690" spans="1:3" s="151" customFormat="1" x14ac:dyDescent="0.2">
      <c r="A690" s="151" t="s">
        <v>7739</v>
      </c>
      <c r="B690" s="151" t="b">
        <f>IF(ISBLANK(GlobBerMedDisc!$BR$11),"",GlobBerMedDisc!$BR$11)</f>
        <v>1</v>
      </c>
      <c r="C690" s="289" t="b">
        <v>1</v>
      </c>
    </row>
    <row r="691" spans="1:3" s="151" customFormat="1" x14ac:dyDescent="0.2">
      <c r="A691" s="151" t="s">
        <v>7741</v>
      </c>
      <c r="B691" s="151" t="b">
        <f>IF(ISBLANK(GlobBerMedDisc!$BR$12),"",GlobBerMedDisc!$BR$12)</f>
        <v>1</v>
      </c>
      <c r="C691" s="289" t="b">
        <v>1</v>
      </c>
    </row>
    <row r="692" spans="1:3" s="151" customFormat="1" x14ac:dyDescent="0.2">
      <c r="A692" s="151" t="s">
        <v>7743</v>
      </c>
      <c r="B692" s="151" t="b">
        <f>IF(ISBLANK(GlobBerMedDisc!$BR$13),"",GlobBerMedDisc!$BR$13)</f>
        <v>1</v>
      </c>
      <c r="C692" s="289" t="b">
        <v>1</v>
      </c>
    </row>
    <row r="693" spans="1:3" s="151" customFormat="1" x14ac:dyDescent="0.2">
      <c r="A693" s="151" t="s">
        <v>7745</v>
      </c>
      <c r="B693" s="151" t="b">
        <f>IF(ISBLANK(GlobBerMedDisc!$BR$14),"",GlobBerMedDisc!$BR$14)</f>
        <v>1</v>
      </c>
      <c r="C693" s="289" t="b">
        <v>1</v>
      </c>
    </row>
    <row r="694" spans="1:3" s="151" customFormat="1" x14ac:dyDescent="0.2">
      <c r="A694" s="151" t="s">
        <v>7747</v>
      </c>
      <c r="B694" s="151" t="b">
        <f>IF(ISBLANK(GlobBerMedDisc!$BR$15),"",GlobBerMedDisc!$BR$15)</f>
        <v>1</v>
      </c>
      <c r="C694" s="289" t="b">
        <v>1</v>
      </c>
    </row>
    <row r="695" spans="1:3" s="151" customFormat="1" x14ac:dyDescent="0.2">
      <c r="A695" s="151" t="s">
        <v>7749</v>
      </c>
      <c r="B695" s="151" t="b">
        <f>IF(ISBLANK(GlobBerMedDisc!$BR$16),"",GlobBerMedDisc!$BR$16)</f>
        <v>1</v>
      </c>
      <c r="C695" s="289" t="b">
        <v>1</v>
      </c>
    </row>
    <row r="696" spans="1:3" s="151" customFormat="1" x14ac:dyDescent="0.2">
      <c r="A696" s="151" t="s">
        <v>7751</v>
      </c>
      <c r="B696" s="151" t="b">
        <f>IF(ISBLANK(GlobBerMedDisc!$BR$17),"",GlobBerMedDisc!$BR$17)</f>
        <v>1</v>
      </c>
      <c r="C696" s="289" t="b">
        <v>1</v>
      </c>
    </row>
    <row r="697" spans="1:3" s="151" customFormat="1" x14ac:dyDescent="0.2">
      <c r="A697" s="151" t="s">
        <v>7753</v>
      </c>
      <c r="B697" s="151" t="b">
        <f>IF(ISBLANK(GlobBerMedDisc!$BR$18),"",GlobBerMedDisc!$BR$18)</f>
        <v>1</v>
      </c>
      <c r="C697" s="289" t="b">
        <v>1</v>
      </c>
    </row>
    <row r="698" spans="1:3" s="151" customFormat="1" x14ac:dyDescent="0.2">
      <c r="A698" s="151" t="s">
        <v>7755</v>
      </c>
      <c r="B698" s="151" t="b">
        <f>IF(ISBLANK(GlobBerMedDisc!$BR$19),"",GlobBerMedDisc!$BR$19)</f>
        <v>1</v>
      </c>
      <c r="C698" s="289" t="b">
        <v>1</v>
      </c>
    </row>
    <row r="699" spans="1:3" s="151" customFormat="1" x14ac:dyDescent="0.2">
      <c r="A699" s="151" t="s">
        <v>7757</v>
      </c>
      <c r="B699" s="151" t="b">
        <f>IF(ISBLANK(GlobBerMedDisc!$BR$20),"",GlobBerMedDisc!$BR$20)</f>
        <v>1</v>
      </c>
      <c r="C699" s="289" t="b">
        <v>1</v>
      </c>
    </row>
    <row r="700" spans="1:3" s="151" customFormat="1" x14ac:dyDescent="0.2">
      <c r="A700" s="151" t="s">
        <v>7759</v>
      </c>
      <c r="B700" s="151" t="b">
        <f>IF(ISBLANK(GlobBerMedDisc!$BR$21),"",GlobBerMedDisc!$BR$21)</f>
        <v>1</v>
      </c>
      <c r="C700" s="289" t="b">
        <v>1</v>
      </c>
    </row>
    <row r="701" spans="1:3" s="151" customFormat="1" x14ac:dyDescent="0.2">
      <c r="A701" s="151" t="s">
        <v>7761</v>
      </c>
      <c r="B701" s="151" t="b">
        <f>IF(ISBLANK(GlobBerMedDisc!$BR$22),"",GlobBerMedDisc!$BR$22)</f>
        <v>1</v>
      </c>
      <c r="C701" s="289" t="b">
        <v>1</v>
      </c>
    </row>
    <row r="702" spans="1:3" s="151" customFormat="1" x14ac:dyDescent="0.2">
      <c r="A702" s="151" t="s">
        <v>7763</v>
      </c>
      <c r="B702" s="151" t="b">
        <f>IF(ISBLANK(GlobBerMedDisc!$BR$23),"",GlobBerMedDisc!$BR$23)</f>
        <v>1</v>
      </c>
      <c r="C702" s="289" t="b">
        <v>1</v>
      </c>
    </row>
    <row r="703" spans="1:3" s="151" customFormat="1" x14ac:dyDescent="0.2">
      <c r="A703" s="151" t="s">
        <v>7765</v>
      </c>
      <c r="B703" s="151" t="b">
        <f>IF(ISBLANK(GlobBerMedDisc!$BR$24),"",GlobBerMedDisc!$BR$24)</f>
        <v>1</v>
      </c>
      <c r="C703" s="289" t="b">
        <v>1</v>
      </c>
    </row>
    <row r="704" spans="1:3" s="151" customFormat="1" x14ac:dyDescent="0.2">
      <c r="A704" s="151" t="s">
        <v>7767</v>
      </c>
      <c r="B704" s="151" t="b">
        <f>IF(ISBLANK(GlobBerMedDisc!$BR$25),"",GlobBerMedDisc!$BR$25)</f>
        <v>1</v>
      </c>
      <c r="C704" s="289" t="b">
        <v>1</v>
      </c>
    </row>
    <row r="705" spans="1:3" s="151" customFormat="1" x14ac:dyDescent="0.2">
      <c r="A705" s="151" t="s">
        <v>7769</v>
      </c>
      <c r="B705" s="151" t="b">
        <f>IF(ISBLANK(GlobBerMedDisc!$BR$26),"",GlobBerMedDisc!$BR$26)</f>
        <v>1</v>
      </c>
      <c r="C705" s="289" t="b">
        <v>1</v>
      </c>
    </row>
    <row r="706" spans="1:3" s="151" customFormat="1" x14ac:dyDescent="0.2">
      <c r="A706" s="151" t="s">
        <v>7771</v>
      </c>
      <c r="B706" s="151" t="b">
        <f>IF(ISBLANK(GlobBerMedDisc!$BR$27),"",GlobBerMedDisc!$BR$27)</f>
        <v>1</v>
      </c>
      <c r="C706" s="289" t="b">
        <v>1</v>
      </c>
    </row>
    <row r="707" spans="1:3" s="151" customFormat="1" x14ac:dyDescent="0.2">
      <c r="A707" s="151" t="s">
        <v>7773</v>
      </c>
      <c r="B707" s="151" t="b">
        <f>IF(ISBLANK(GlobBerMedDisc!$BR$28),"",GlobBerMedDisc!$BR$28)</f>
        <v>1</v>
      </c>
      <c r="C707" s="289" t="b">
        <v>1</v>
      </c>
    </row>
    <row r="708" spans="1:3" s="151" customFormat="1" x14ac:dyDescent="0.2">
      <c r="A708" s="151" t="s">
        <v>7775</v>
      </c>
      <c r="B708" s="151" t="b">
        <f>IF(ISBLANK(GlobBerMedDisc!$BR$29),"",GlobBerMedDisc!$BR$29)</f>
        <v>1</v>
      </c>
      <c r="C708" s="289" t="b">
        <v>1</v>
      </c>
    </row>
    <row r="709" spans="1:3" s="151" customFormat="1" x14ac:dyDescent="0.2">
      <c r="A709" s="151" t="s">
        <v>7777</v>
      </c>
      <c r="B709" s="151" t="b">
        <f>IF(ISBLANK(GlobBerMedDisc!$BR$30),"",GlobBerMedDisc!$BR$30)</f>
        <v>1</v>
      </c>
      <c r="C709" s="289" t="b">
        <v>1</v>
      </c>
    </row>
    <row r="710" spans="1:3" s="151" customFormat="1" x14ac:dyDescent="0.2">
      <c r="A710" s="151" t="s">
        <v>7779</v>
      </c>
      <c r="B710" s="151" t="b">
        <f>IF(ISBLANK(GlobBerMedDisc!$BR$31),"",GlobBerMedDisc!$BR$31)</f>
        <v>1</v>
      </c>
      <c r="C710" s="289" t="b">
        <v>1</v>
      </c>
    </row>
    <row r="711" spans="1:3" s="151" customFormat="1" x14ac:dyDescent="0.2">
      <c r="A711" s="151" t="s">
        <v>7781</v>
      </c>
      <c r="B711" s="151" t="b">
        <f>IF(ISBLANK(GlobBerMedDisc!$BS$2),"",GlobBerMedDisc!$BS$2)</f>
        <v>0</v>
      </c>
      <c r="C711" s="44" t="b">
        <v>0</v>
      </c>
    </row>
    <row r="712" spans="1:3" s="151" customFormat="1" x14ac:dyDescent="0.2">
      <c r="A712" s="151" t="s">
        <v>7783</v>
      </c>
      <c r="B712" s="151" t="b">
        <f>IF(ISBLANK(GlobBerMedDisc!$BS$3),"",GlobBerMedDisc!$BS$3)</f>
        <v>0</v>
      </c>
      <c r="C712" s="44" t="b">
        <v>0</v>
      </c>
    </row>
    <row r="713" spans="1:3" s="151" customFormat="1" x14ac:dyDescent="0.2">
      <c r="A713" s="151" t="s">
        <v>7785</v>
      </c>
      <c r="B713" s="151" t="b">
        <f>IF(ISBLANK(GlobBerMedDisc!$BS$4),"",GlobBerMedDisc!$BS$4)</f>
        <v>0</v>
      </c>
      <c r="C713" s="44" t="b">
        <v>0</v>
      </c>
    </row>
    <row r="714" spans="1:3" s="151" customFormat="1" x14ac:dyDescent="0.2">
      <c r="A714" s="151" t="s">
        <v>7787</v>
      </c>
      <c r="B714" s="151" t="b">
        <f>IF(ISBLANK(GlobBerMedDisc!$BS$5),"",GlobBerMedDisc!$BS$5)</f>
        <v>0</v>
      </c>
      <c r="C714" s="44" t="b">
        <v>0</v>
      </c>
    </row>
    <row r="715" spans="1:3" s="151" customFormat="1" x14ac:dyDescent="0.2">
      <c r="A715" s="151" t="s">
        <v>7789</v>
      </c>
      <c r="B715" s="151" t="b">
        <f>IF(ISBLANK(GlobBerMedDisc!$BS$6),"",GlobBerMedDisc!$BS$6)</f>
        <v>0</v>
      </c>
      <c r="C715" s="44" t="b">
        <v>0</v>
      </c>
    </row>
    <row r="716" spans="1:3" s="151" customFormat="1" x14ac:dyDescent="0.2">
      <c r="A716" s="151" t="s">
        <v>7791</v>
      </c>
      <c r="B716" s="151" t="b">
        <f>IF(ISBLANK(GlobBerMedDisc!$BS$7),"",GlobBerMedDisc!$BS$7)</f>
        <v>0</v>
      </c>
      <c r="C716" s="44" t="b">
        <v>0</v>
      </c>
    </row>
    <row r="717" spans="1:3" s="151" customFormat="1" x14ac:dyDescent="0.2">
      <c r="A717" s="151" t="s">
        <v>7793</v>
      </c>
      <c r="B717" s="151" t="b">
        <f>IF(ISBLANK(GlobBerMedDisc!$BS$8),"",GlobBerMedDisc!$BS$8)</f>
        <v>0</v>
      </c>
      <c r="C717" s="44" t="b">
        <v>0</v>
      </c>
    </row>
    <row r="718" spans="1:3" s="151" customFormat="1" x14ac:dyDescent="0.2">
      <c r="A718" s="151" t="s">
        <v>7795</v>
      </c>
      <c r="B718" s="151" t="b">
        <f>IF(ISBLANK(GlobBerMedDisc!$BS$9),"",GlobBerMedDisc!$BS$9)</f>
        <v>0</v>
      </c>
      <c r="C718" s="44" t="b">
        <v>0</v>
      </c>
    </row>
    <row r="719" spans="1:3" s="151" customFormat="1" x14ac:dyDescent="0.2">
      <c r="A719" s="151" t="s">
        <v>7797</v>
      </c>
      <c r="B719" s="151" t="b">
        <f>IF(ISBLANK(GlobBerMedDisc!$BS$10),"",GlobBerMedDisc!$BS$10)</f>
        <v>0</v>
      </c>
      <c r="C719" s="44" t="b">
        <v>0</v>
      </c>
    </row>
    <row r="720" spans="1:3" s="151" customFormat="1" x14ac:dyDescent="0.2">
      <c r="A720" s="151" t="s">
        <v>7799</v>
      </c>
      <c r="B720" s="151" t="b">
        <f>IF(ISBLANK(GlobBerMedDisc!$BS$11),"",GlobBerMedDisc!$BS$11)</f>
        <v>0</v>
      </c>
      <c r="C720" s="44" t="b">
        <v>0</v>
      </c>
    </row>
    <row r="721" spans="1:3" s="151" customFormat="1" x14ac:dyDescent="0.2">
      <c r="A721" s="151" t="s">
        <v>7801</v>
      </c>
      <c r="B721" s="151" t="b">
        <f>IF(ISBLANK(GlobBerMedDisc!$BS$12),"",GlobBerMedDisc!$BS$12)</f>
        <v>0</v>
      </c>
      <c r="C721" s="44" t="b">
        <v>0</v>
      </c>
    </row>
    <row r="722" spans="1:3" s="151" customFormat="1" x14ac:dyDescent="0.2">
      <c r="A722" s="151" t="s">
        <v>7803</v>
      </c>
      <c r="B722" s="151" t="b">
        <f>IF(ISBLANK(GlobBerMedDisc!$BS$13),"",GlobBerMedDisc!$BS$13)</f>
        <v>0</v>
      </c>
      <c r="C722" s="44" t="b">
        <v>0</v>
      </c>
    </row>
    <row r="723" spans="1:3" s="151" customFormat="1" x14ac:dyDescent="0.2">
      <c r="A723" s="151" t="s">
        <v>7805</v>
      </c>
      <c r="B723" s="151" t="b">
        <f>IF(ISBLANK(GlobBerMedDisc!$BS$14),"",GlobBerMedDisc!$BS$14)</f>
        <v>0</v>
      </c>
      <c r="C723" s="44" t="b">
        <v>0</v>
      </c>
    </row>
    <row r="724" spans="1:3" s="151" customFormat="1" x14ac:dyDescent="0.2">
      <c r="A724" s="151" t="s">
        <v>7807</v>
      </c>
      <c r="B724" s="151" t="b">
        <f>IF(ISBLANK(GlobBerMedDisc!$BS$15),"",GlobBerMedDisc!$BS$15)</f>
        <v>0</v>
      </c>
      <c r="C724" s="44" t="b">
        <v>0</v>
      </c>
    </row>
    <row r="725" spans="1:3" s="151" customFormat="1" x14ac:dyDescent="0.2">
      <c r="A725" s="151" t="s">
        <v>7809</v>
      </c>
      <c r="B725" s="151" t="b">
        <f>IF(ISBLANK(GlobBerMedDisc!$BS$16),"",GlobBerMedDisc!$BS$16)</f>
        <v>0</v>
      </c>
      <c r="C725" s="44" t="b">
        <v>0</v>
      </c>
    </row>
    <row r="726" spans="1:3" s="151" customFormat="1" x14ac:dyDescent="0.2">
      <c r="A726" s="151" t="s">
        <v>7811</v>
      </c>
      <c r="B726" s="151" t="b">
        <f>IF(ISBLANK(GlobBerMedDisc!$BS$17),"",GlobBerMedDisc!$BS$17)</f>
        <v>0</v>
      </c>
      <c r="C726" s="44" t="b">
        <v>0</v>
      </c>
    </row>
    <row r="727" spans="1:3" s="151" customFormat="1" x14ac:dyDescent="0.2">
      <c r="A727" s="151" t="s">
        <v>7813</v>
      </c>
      <c r="B727" s="151" t="b">
        <f>IF(ISBLANK(GlobBerMedDisc!$BS$18),"",GlobBerMedDisc!$BS$18)</f>
        <v>0</v>
      </c>
      <c r="C727" s="44" t="b">
        <v>0</v>
      </c>
    </row>
    <row r="728" spans="1:3" s="151" customFormat="1" x14ac:dyDescent="0.2">
      <c r="A728" s="151" t="s">
        <v>7815</v>
      </c>
      <c r="B728" s="151" t="b">
        <f>IF(ISBLANK(GlobBerMedDisc!$BS$19),"",GlobBerMedDisc!$BS$19)</f>
        <v>0</v>
      </c>
      <c r="C728" s="44" t="b">
        <v>0</v>
      </c>
    </row>
    <row r="729" spans="1:3" s="151" customFormat="1" x14ac:dyDescent="0.2">
      <c r="A729" s="151" t="s">
        <v>7817</v>
      </c>
      <c r="B729" s="151" t="b">
        <f>IF(ISBLANK(GlobBerMedDisc!$BS$20),"",GlobBerMedDisc!$BS$20)</f>
        <v>0</v>
      </c>
      <c r="C729" s="44" t="b">
        <v>0</v>
      </c>
    </row>
    <row r="730" spans="1:3" s="151" customFormat="1" x14ac:dyDescent="0.2">
      <c r="A730" s="151" t="s">
        <v>7819</v>
      </c>
      <c r="B730" s="151" t="b">
        <f>IF(ISBLANK(GlobBerMedDisc!$BS$21),"",GlobBerMedDisc!$BS$21)</f>
        <v>0</v>
      </c>
      <c r="C730" s="44" t="b">
        <v>0</v>
      </c>
    </row>
    <row r="731" spans="1:3" s="151" customFormat="1" x14ac:dyDescent="0.2">
      <c r="A731" s="151" t="s">
        <v>7821</v>
      </c>
      <c r="B731" s="151" t="b">
        <f>IF(ISBLANK(GlobBerMedDisc!$BS$22),"",GlobBerMedDisc!$BS$22)</f>
        <v>0</v>
      </c>
      <c r="C731" s="44" t="b">
        <v>0</v>
      </c>
    </row>
    <row r="732" spans="1:3" s="151" customFormat="1" x14ac:dyDescent="0.2">
      <c r="A732" s="151" t="s">
        <v>7823</v>
      </c>
      <c r="B732" s="151" t="b">
        <f>IF(ISBLANK(GlobBerMedDisc!$BS$23),"",GlobBerMedDisc!$BS$23)</f>
        <v>0</v>
      </c>
      <c r="C732" s="44" t="b">
        <v>0</v>
      </c>
    </row>
    <row r="733" spans="1:3" s="151" customFormat="1" x14ac:dyDescent="0.2">
      <c r="A733" s="151" t="s">
        <v>7825</v>
      </c>
      <c r="B733" s="151" t="b">
        <f>IF(ISBLANK(GlobBerMedDisc!$BS$24),"",GlobBerMedDisc!$BS$24)</f>
        <v>0</v>
      </c>
      <c r="C733" s="44" t="b">
        <v>0</v>
      </c>
    </row>
    <row r="734" spans="1:3" s="151" customFormat="1" x14ac:dyDescent="0.2">
      <c r="A734" s="151" t="s">
        <v>7827</v>
      </c>
      <c r="B734" s="151" t="b">
        <f>IF(ISBLANK(GlobBerMedDisc!$BS$25),"",GlobBerMedDisc!$BS$25)</f>
        <v>0</v>
      </c>
      <c r="C734" s="44" t="b">
        <v>0</v>
      </c>
    </row>
    <row r="735" spans="1:3" s="151" customFormat="1" x14ac:dyDescent="0.2">
      <c r="A735" s="151" t="s">
        <v>7829</v>
      </c>
      <c r="B735" s="151" t="b">
        <f>IF(ISBLANK(GlobBerMedDisc!$BS$26),"",GlobBerMedDisc!$BS$26)</f>
        <v>0</v>
      </c>
      <c r="C735" s="44" t="b">
        <v>0</v>
      </c>
    </row>
    <row r="736" spans="1:3" s="151" customFormat="1" x14ac:dyDescent="0.2">
      <c r="A736" s="151" t="s">
        <v>7831</v>
      </c>
      <c r="B736" s="151" t="b">
        <f>IF(ISBLANK(GlobBerMedDisc!$BS$27),"",GlobBerMedDisc!$BS$27)</f>
        <v>0</v>
      </c>
      <c r="C736" s="44" t="b">
        <v>0</v>
      </c>
    </row>
    <row r="737" spans="1:3" s="151" customFormat="1" x14ac:dyDescent="0.2">
      <c r="A737" s="151" t="s">
        <v>7833</v>
      </c>
      <c r="B737" s="151" t="b">
        <f>IF(ISBLANK(GlobBerMedDisc!$BS$28),"",GlobBerMedDisc!$BS$28)</f>
        <v>0</v>
      </c>
      <c r="C737" s="44" t="b">
        <v>0</v>
      </c>
    </row>
    <row r="738" spans="1:3" s="151" customFormat="1" x14ac:dyDescent="0.2">
      <c r="A738" s="151" t="s">
        <v>7835</v>
      </c>
      <c r="B738" s="151" t="b">
        <f>IF(ISBLANK(GlobBerMedDisc!$BS$29),"",GlobBerMedDisc!$BS$29)</f>
        <v>0</v>
      </c>
      <c r="C738" s="44" t="b">
        <v>0</v>
      </c>
    </row>
    <row r="739" spans="1:3" s="151" customFormat="1" x14ac:dyDescent="0.2">
      <c r="A739" s="151" t="s">
        <v>7837</v>
      </c>
      <c r="B739" s="151" t="b">
        <f>IF(ISBLANK(GlobBerMedDisc!$BS$30),"",GlobBerMedDisc!$BS$30)</f>
        <v>0</v>
      </c>
      <c r="C739" s="44" t="b">
        <v>0</v>
      </c>
    </row>
    <row r="740" spans="1:3" s="151" customFormat="1" x14ac:dyDescent="0.2">
      <c r="A740" s="151" t="s">
        <v>7839</v>
      </c>
      <c r="B740" s="151" t="b">
        <f>IF(ISBLANK(GlobBerMedDisc!$BS$31),"",GlobBerMedDisc!$BS$31)</f>
        <v>0</v>
      </c>
      <c r="C740" s="44" t="b">
        <v>0</v>
      </c>
    </row>
    <row r="741" spans="1:3" x14ac:dyDescent="0.2">
      <c r="A741" s="151" t="s">
        <v>3335</v>
      </c>
      <c r="B741" t="b">
        <f>IF(ISBLANK(GlobBerMedDisc!$AH$2),"",GlobBerMedDisc!$AH$2)</f>
        <v>0</v>
      </c>
      <c r="C741" s="151" t="b">
        <v>0</v>
      </c>
    </row>
    <row r="742" spans="1:3" x14ac:dyDescent="0.2">
      <c r="A742" s="151" t="s">
        <v>3336</v>
      </c>
      <c r="B742" t="b">
        <f>IF(ISBLANK(GlobBerMedDisc!$AH$3),"",GlobBerMedDisc!$AH$3)</f>
        <v>0</v>
      </c>
      <c r="C742" s="151" t="b">
        <v>0</v>
      </c>
    </row>
    <row r="743" spans="1:3" x14ac:dyDescent="0.2">
      <c r="A743" s="151" t="s">
        <v>3337</v>
      </c>
      <c r="B743" t="b">
        <f>IF(ISBLANK(GlobBerMedDisc!$AH$4),"",GlobBerMedDisc!$AH$4)</f>
        <v>0</v>
      </c>
      <c r="C743" s="151" t="b">
        <v>0</v>
      </c>
    </row>
    <row r="744" spans="1:3" x14ac:dyDescent="0.2">
      <c r="A744" s="151" t="s">
        <v>3338</v>
      </c>
      <c r="B744" t="b">
        <f>IF(ISBLANK(GlobBerMedDisc!$AH$5),"",GlobBerMedDisc!$AH$5)</f>
        <v>0</v>
      </c>
      <c r="C744" s="151" t="b">
        <v>0</v>
      </c>
    </row>
    <row r="745" spans="1:3" x14ac:dyDescent="0.2">
      <c r="A745" s="151" t="s">
        <v>3339</v>
      </c>
      <c r="B745" t="b">
        <f>IF(ISBLANK(GlobBerMedDisc!$AH$6),"",GlobBerMedDisc!$AH$6)</f>
        <v>0</v>
      </c>
      <c r="C745" s="151" t="b">
        <v>0</v>
      </c>
    </row>
    <row r="746" spans="1:3" x14ac:dyDescent="0.2">
      <c r="A746" s="151" t="s">
        <v>3340</v>
      </c>
      <c r="B746" t="b">
        <f>IF(ISBLANK(GlobBerMedDisc!$AH$7),"",GlobBerMedDisc!$AH$7)</f>
        <v>0</v>
      </c>
      <c r="C746" s="151" t="b">
        <v>0</v>
      </c>
    </row>
    <row r="747" spans="1:3" x14ac:dyDescent="0.2">
      <c r="A747" s="151" t="s">
        <v>3341</v>
      </c>
      <c r="B747" t="b">
        <f>IF(ISBLANK(GlobBerMedDisc!$AH$8),"",GlobBerMedDisc!$AH$8)</f>
        <v>0</v>
      </c>
      <c r="C747" s="151" t="b">
        <v>0</v>
      </c>
    </row>
    <row r="748" spans="1:3" x14ac:dyDescent="0.2">
      <c r="A748" s="151" t="s">
        <v>3342</v>
      </c>
      <c r="B748" t="b">
        <f>IF(ISBLANK(GlobBerMedDisc!$AH$9),"",GlobBerMedDisc!$AH$9)</f>
        <v>0</v>
      </c>
      <c r="C748" s="151" t="b">
        <v>0</v>
      </c>
    </row>
    <row r="749" spans="1:3" x14ac:dyDescent="0.2">
      <c r="A749" s="151" t="s">
        <v>3343</v>
      </c>
      <c r="B749" t="b">
        <f>IF(ISBLANK(GlobBerMedDisc!$AH$10),"",GlobBerMedDisc!$AH$10)</f>
        <v>0</v>
      </c>
      <c r="C749" s="151" t="b">
        <v>0</v>
      </c>
    </row>
    <row r="750" spans="1:3" x14ac:dyDescent="0.2">
      <c r="A750" s="151" t="s">
        <v>3344</v>
      </c>
      <c r="B750" t="b">
        <f>IF(ISBLANK(GlobBerMedDisc!$AH$11),"",GlobBerMedDisc!$AH$11)</f>
        <v>0</v>
      </c>
      <c r="C750" s="151" t="b">
        <v>0</v>
      </c>
    </row>
    <row r="751" spans="1:3" x14ac:dyDescent="0.2">
      <c r="A751" s="151" t="s">
        <v>3345</v>
      </c>
      <c r="B751" t="b">
        <f>IF(ISBLANK(GlobBerMedDisc!$AH$12),"",GlobBerMedDisc!$AH$12)</f>
        <v>0</v>
      </c>
      <c r="C751" s="151" t="b">
        <v>0</v>
      </c>
    </row>
    <row r="752" spans="1:3" x14ac:dyDescent="0.2">
      <c r="A752" s="151" t="s">
        <v>3346</v>
      </c>
      <c r="B752" t="b">
        <f>IF(ISBLANK(GlobBerMedDisc!$AH$13),"",GlobBerMedDisc!$AH$13)</f>
        <v>0</v>
      </c>
      <c r="C752" s="151" t="b">
        <v>0</v>
      </c>
    </row>
    <row r="753" spans="1:5" x14ac:dyDescent="0.2">
      <c r="A753" s="151" t="s">
        <v>3347</v>
      </c>
      <c r="B753" t="b">
        <f>IF(ISBLANK(GlobBerMedDisc!$AH$14),"",GlobBerMedDisc!$AH$14)</f>
        <v>0</v>
      </c>
      <c r="C753" s="151" t="b">
        <v>0</v>
      </c>
      <c r="D753" s="151"/>
      <c r="E753" s="151"/>
    </row>
    <row r="754" spans="1:5" x14ac:dyDescent="0.2">
      <c r="A754" s="151" t="s">
        <v>3348</v>
      </c>
      <c r="B754" t="b">
        <f>IF(ISBLANK(GlobBerMedDisc!$AH$15),"",GlobBerMedDisc!$AH$15)</f>
        <v>0</v>
      </c>
      <c r="C754" s="151" t="b">
        <v>0</v>
      </c>
    </row>
    <row r="755" spans="1:5" x14ac:dyDescent="0.2">
      <c r="A755" s="151" t="s">
        <v>3349</v>
      </c>
      <c r="B755" t="b">
        <f>IF(ISBLANK(GlobBerMedDisc!$AH$16),"",GlobBerMedDisc!$AH$16)</f>
        <v>0</v>
      </c>
      <c r="C755" s="151" t="b">
        <v>0</v>
      </c>
    </row>
    <row r="756" spans="1:5" x14ac:dyDescent="0.2">
      <c r="A756" s="151" t="s">
        <v>3350</v>
      </c>
      <c r="B756" t="b">
        <f>IF(ISBLANK(GlobBerMedDisc!$AH$17),"",GlobBerMedDisc!$AH$17)</f>
        <v>0</v>
      </c>
      <c r="C756" s="151" t="b">
        <v>0</v>
      </c>
    </row>
    <row r="757" spans="1:5" x14ac:dyDescent="0.2">
      <c r="A757" s="151" t="s">
        <v>3351</v>
      </c>
      <c r="B757" t="b">
        <f>IF(ISBLANK(GlobBerMedDisc!$AH$18),"",GlobBerMedDisc!$AH$18)</f>
        <v>0</v>
      </c>
      <c r="C757" s="151" t="b">
        <v>0</v>
      </c>
    </row>
    <row r="758" spans="1:5" x14ac:dyDescent="0.2">
      <c r="A758" s="151" t="s">
        <v>3352</v>
      </c>
      <c r="B758" t="b">
        <f>IF(ISBLANK(GlobBerMedDisc!$AH$19),"",GlobBerMedDisc!$AH$19)</f>
        <v>0</v>
      </c>
      <c r="C758" s="151" t="b">
        <v>0</v>
      </c>
    </row>
    <row r="759" spans="1:5" x14ac:dyDescent="0.2">
      <c r="A759" s="151" t="s">
        <v>3353</v>
      </c>
      <c r="B759" t="b">
        <f>IF(ISBLANK(GlobBerMedDisc!$AH$20),"",GlobBerMedDisc!$AH$20)</f>
        <v>0</v>
      </c>
      <c r="C759" s="151" t="b">
        <v>0</v>
      </c>
    </row>
    <row r="760" spans="1:5" x14ac:dyDescent="0.2">
      <c r="A760" s="151" t="s">
        <v>3354</v>
      </c>
      <c r="B760" t="b">
        <f>IF(ISBLANK(GlobBerMedDisc!$AH$21),"",GlobBerMedDisc!$AH$21)</f>
        <v>0</v>
      </c>
      <c r="C760" s="151" t="b">
        <v>0</v>
      </c>
    </row>
    <row r="761" spans="1:5" x14ac:dyDescent="0.2">
      <c r="A761" s="151" t="s">
        <v>3355</v>
      </c>
      <c r="B761" t="b">
        <f>IF(ISBLANK(GlobBerMedDisc!$AH$22),"",GlobBerMedDisc!$AH$22)</f>
        <v>0</v>
      </c>
      <c r="C761" s="151" t="b">
        <v>0</v>
      </c>
    </row>
    <row r="762" spans="1:5" x14ac:dyDescent="0.2">
      <c r="A762" s="151" t="s">
        <v>3356</v>
      </c>
      <c r="B762" t="b">
        <f>IF(ISBLANK(GlobBerMedDisc!$AH$23),"",GlobBerMedDisc!$AH$23)</f>
        <v>0</v>
      </c>
      <c r="C762" s="151" t="b">
        <v>0</v>
      </c>
    </row>
    <row r="763" spans="1:5" x14ac:dyDescent="0.2">
      <c r="A763" s="151" t="s">
        <v>3357</v>
      </c>
      <c r="B763" t="b">
        <f>IF(ISBLANK(GlobBerMedDisc!$AH$24),"",GlobBerMedDisc!$AH$24)</f>
        <v>0</v>
      </c>
      <c r="C763" s="151" t="b">
        <v>0</v>
      </c>
    </row>
    <row r="764" spans="1:5" x14ac:dyDescent="0.2">
      <c r="A764" s="151" t="s">
        <v>3358</v>
      </c>
      <c r="B764" t="b">
        <f>IF(ISBLANK(GlobBerMedDisc!$AH$25),"",GlobBerMedDisc!$AH$25)</f>
        <v>0</v>
      </c>
      <c r="C764" s="151" t="b">
        <v>0</v>
      </c>
    </row>
    <row r="765" spans="1:5" x14ac:dyDescent="0.2">
      <c r="A765" s="151" t="s">
        <v>3359</v>
      </c>
      <c r="B765" t="b">
        <f>IF(ISBLANK(GlobBerMedDisc!$AH$26),"",GlobBerMedDisc!$AH$26)</f>
        <v>0</v>
      </c>
      <c r="C765" s="151" t="b">
        <v>0</v>
      </c>
    </row>
    <row r="766" spans="1:5" x14ac:dyDescent="0.2">
      <c r="A766" s="151" t="s">
        <v>3360</v>
      </c>
      <c r="B766" t="b">
        <f>IF(ISBLANK(GlobBerMedDisc!$AH$27),"",GlobBerMedDisc!$AH$27)</f>
        <v>0</v>
      </c>
      <c r="C766" s="151" t="b">
        <v>0</v>
      </c>
    </row>
    <row r="767" spans="1:5" x14ac:dyDescent="0.2">
      <c r="A767" s="151" t="s">
        <v>3361</v>
      </c>
      <c r="B767" t="b">
        <f>IF(ISBLANK(GlobBerMedDisc!$AH$28),"",GlobBerMedDisc!$AH$28)</f>
        <v>0</v>
      </c>
      <c r="C767" s="151" t="b">
        <v>0</v>
      </c>
    </row>
    <row r="768" spans="1:5" x14ac:dyDescent="0.2">
      <c r="A768" s="151" t="s">
        <v>3362</v>
      </c>
      <c r="B768" t="b">
        <f>IF(ISBLANK(GlobBerMedDisc!$AH$29),"",GlobBerMedDisc!$AH$29)</f>
        <v>0</v>
      </c>
      <c r="C768" s="151" t="b">
        <v>0</v>
      </c>
    </row>
    <row r="769" spans="1:6" x14ac:dyDescent="0.2">
      <c r="A769" s="151" t="s">
        <v>3363</v>
      </c>
      <c r="B769" t="b">
        <f>IF(ISBLANK(GlobBerMedDisc!$AH$30),"",GlobBerMedDisc!$AH$30)</f>
        <v>0</v>
      </c>
      <c r="C769" s="151" t="b">
        <v>0</v>
      </c>
    </row>
    <row r="770" spans="1:6" x14ac:dyDescent="0.2">
      <c r="A770" s="151" t="s">
        <v>3364</v>
      </c>
      <c r="B770" t="b">
        <f>IF(ISBLANK(GlobBerMedDisc!$AH$31),"",GlobBerMedDisc!$AH$31)</f>
        <v>0</v>
      </c>
      <c r="C770" s="151" t="b">
        <v>0</v>
      </c>
    </row>
    <row r="771" spans="1:6" x14ac:dyDescent="0.2">
      <c r="A771" s="151" t="s">
        <v>3365</v>
      </c>
      <c r="B771" s="151" t="str">
        <f>IF(ISBLANK(GlobBerMedDisc!$AI$2),"",GlobBerMedDisc!$AI$2)</f>
        <v/>
      </c>
      <c r="C771" s="44"/>
    </row>
    <row r="772" spans="1:6" x14ac:dyDescent="0.2">
      <c r="A772" s="151" t="s">
        <v>3366</v>
      </c>
      <c r="B772" s="151" t="str">
        <f>IF(ISBLANK(GlobBerMedDisc!$AI$3),"",GlobBerMedDisc!$AI$3)</f>
        <v/>
      </c>
      <c r="C772" s="44"/>
    </row>
    <row r="773" spans="1:6" x14ac:dyDescent="0.2">
      <c r="A773" s="151" t="s">
        <v>3367</v>
      </c>
      <c r="B773" s="151" t="str">
        <f>IF(ISBLANK(GlobBerMedDisc!$AI$4),"",GlobBerMedDisc!$AI$4)</f>
        <v/>
      </c>
      <c r="C773" s="44"/>
    </row>
    <row r="774" spans="1:6" x14ac:dyDescent="0.2">
      <c r="A774" s="151" t="s">
        <v>3368</v>
      </c>
      <c r="B774" s="151" t="str">
        <f>IF(ISBLANK(GlobBerMedDisc!$AI$5),"",GlobBerMedDisc!$AI$5)</f>
        <v/>
      </c>
      <c r="C774" s="44"/>
    </row>
    <row r="775" spans="1:6" x14ac:dyDescent="0.2">
      <c r="A775" s="151" t="s">
        <v>3369</v>
      </c>
      <c r="B775" s="151" t="str">
        <f>IF(ISBLANK(GlobBerMedDisc!$AI$6),"",GlobBerMedDisc!$AI$6)</f>
        <v/>
      </c>
      <c r="C775" s="44"/>
    </row>
    <row r="776" spans="1:6" x14ac:dyDescent="0.2">
      <c r="A776" s="151" t="s">
        <v>3370</v>
      </c>
      <c r="B776" s="151" t="str">
        <f>IF(ISBLANK(GlobBerMedDisc!$AI$7),"",GlobBerMedDisc!$AI$7)</f>
        <v/>
      </c>
      <c r="C776" s="44"/>
    </row>
    <row r="777" spans="1:6" x14ac:dyDescent="0.2">
      <c r="A777" s="151" t="s">
        <v>3371</v>
      </c>
      <c r="B777" s="151" t="str">
        <f>IF(ISBLANK(GlobBerMedDisc!$AI$8),"",GlobBerMedDisc!$AI$8)</f>
        <v/>
      </c>
      <c r="C777" s="44"/>
    </row>
    <row r="778" spans="1:6" x14ac:dyDescent="0.2">
      <c r="A778" s="151" t="s">
        <v>3372</v>
      </c>
      <c r="B778" s="151" t="str">
        <f>IF(ISBLANK(GlobBerMedDisc!$AI$9),"",GlobBerMedDisc!$AI$9)</f>
        <v/>
      </c>
      <c r="C778" s="44"/>
    </row>
    <row r="779" spans="1:6" x14ac:dyDescent="0.2">
      <c r="A779" s="151" t="s">
        <v>3373</v>
      </c>
      <c r="B779" s="151" t="str">
        <f>IF(ISBLANK(GlobBerMedDisc!$AI$10),"",GlobBerMedDisc!$AI$10)</f>
        <v/>
      </c>
      <c r="C779" s="44"/>
    </row>
    <row r="780" spans="1:6" x14ac:dyDescent="0.2">
      <c r="A780" s="151" t="s">
        <v>3374</v>
      </c>
      <c r="B780" s="151" t="str">
        <f>IF(ISBLANK(GlobBerMedDisc!$AI$11),"",GlobBerMedDisc!$AI$11)</f>
        <v/>
      </c>
      <c r="C780" s="44"/>
    </row>
    <row r="781" spans="1:6" x14ac:dyDescent="0.2">
      <c r="A781" s="151" t="s">
        <v>3375</v>
      </c>
      <c r="B781" s="151" t="str">
        <f>IF(ISBLANK(GlobBerMedDisc!$AI$12),"",GlobBerMedDisc!$AI$12)</f>
        <v/>
      </c>
      <c r="C781" s="44"/>
    </row>
    <row r="782" spans="1:6" s="151" customFormat="1" x14ac:dyDescent="0.2">
      <c r="A782" s="151" t="s">
        <v>3376</v>
      </c>
      <c r="B782" s="151" t="str">
        <f>IF(ISBLANK(GlobBerMedDisc!$AI$13),"",GlobBerMedDisc!$AI$13)</f>
        <v/>
      </c>
      <c r="C782" s="44"/>
      <c r="D782"/>
      <c r="E782"/>
      <c r="F782"/>
    </row>
    <row r="783" spans="1:6" x14ac:dyDescent="0.2">
      <c r="A783" s="151" t="s">
        <v>3377</v>
      </c>
      <c r="B783" s="151" t="str">
        <f>IF(ISBLANK(GlobBerMedDisc!$AI$14),"",GlobBerMedDisc!$AI$14)</f>
        <v/>
      </c>
      <c r="C783" s="44"/>
    </row>
    <row r="784" spans="1:6" x14ac:dyDescent="0.2">
      <c r="A784" s="151" t="s">
        <v>3378</v>
      </c>
      <c r="B784" s="151" t="str">
        <f>IF(ISBLANK(GlobBerMedDisc!$AI$15),"",GlobBerMedDisc!$AI$15)</f>
        <v/>
      </c>
      <c r="C784" s="44"/>
    </row>
    <row r="785" spans="1:6" x14ac:dyDescent="0.2">
      <c r="A785" s="151" t="s">
        <v>3379</v>
      </c>
      <c r="B785" s="151" t="str">
        <f>IF(ISBLANK(GlobBerMedDisc!$AI$16),"",GlobBerMedDisc!$AI$16)</f>
        <v/>
      </c>
      <c r="C785" s="44"/>
    </row>
    <row r="786" spans="1:6" x14ac:dyDescent="0.2">
      <c r="A786" s="151" t="s">
        <v>3380</v>
      </c>
      <c r="B786" s="151" t="str">
        <f>IF(ISBLANK(GlobBerMedDisc!$AI$17),"",GlobBerMedDisc!$AI$17)</f>
        <v/>
      </c>
      <c r="C786" s="44"/>
    </row>
    <row r="787" spans="1:6" x14ac:dyDescent="0.2">
      <c r="A787" s="151" t="s">
        <v>3381</v>
      </c>
      <c r="B787" s="151" t="str">
        <f>IF(ISBLANK(GlobBerMedDisc!$AI$18),"",GlobBerMedDisc!$AI$18)</f>
        <v/>
      </c>
      <c r="C787" s="44"/>
      <c r="F787" s="151"/>
    </row>
    <row r="788" spans="1:6" x14ac:dyDescent="0.2">
      <c r="A788" s="151" t="s">
        <v>3382</v>
      </c>
      <c r="B788" s="151" t="str">
        <f>IF(ISBLANK(GlobBerMedDisc!$AI$19),"",GlobBerMedDisc!$AI$19)</f>
        <v/>
      </c>
      <c r="C788" s="44"/>
      <c r="F788" s="151"/>
    </row>
    <row r="789" spans="1:6" x14ac:dyDescent="0.2">
      <c r="A789" s="151" t="s">
        <v>3383</v>
      </c>
      <c r="B789" s="151" t="str">
        <f>IF(ISBLANK(GlobBerMedDisc!$AI$20),"",GlobBerMedDisc!$AI$20)</f>
        <v/>
      </c>
      <c r="C789" s="44"/>
      <c r="F789" s="151"/>
    </row>
    <row r="790" spans="1:6" x14ac:dyDescent="0.2">
      <c r="A790" s="151" t="s">
        <v>3384</v>
      </c>
      <c r="B790" s="151" t="str">
        <f>IF(ISBLANK(GlobBerMedDisc!$AI$21),"",GlobBerMedDisc!$AI$21)</f>
        <v/>
      </c>
      <c r="C790" s="44"/>
      <c r="F790" s="151"/>
    </row>
    <row r="791" spans="1:6" x14ac:dyDescent="0.2">
      <c r="A791" s="151" t="s">
        <v>3385</v>
      </c>
      <c r="B791" s="151" t="str">
        <f>IF(ISBLANK(GlobBerMedDisc!$AI$22),"",GlobBerMedDisc!$AI$22)</f>
        <v/>
      </c>
      <c r="C791" s="44"/>
      <c r="F791" s="151"/>
    </row>
    <row r="792" spans="1:6" x14ac:dyDescent="0.2">
      <c r="A792" s="151" t="s">
        <v>3386</v>
      </c>
      <c r="B792" s="151" t="str">
        <f>IF(ISBLANK(GlobBerMedDisc!$AI$23),"",GlobBerMedDisc!$AI$23)</f>
        <v/>
      </c>
      <c r="C792" s="44"/>
      <c r="F792" s="151"/>
    </row>
    <row r="793" spans="1:6" x14ac:dyDescent="0.2">
      <c r="A793" s="151" t="s">
        <v>3387</v>
      </c>
      <c r="B793" s="151" t="str">
        <f>IF(ISBLANK(GlobBerMedDisc!$AI$24),"",GlobBerMedDisc!$AI$24)</f>
        <v/>
      </c>
      <c r="C793" s="44"/>
      <c r="F793" s="151"/>
    </row>
    <row r="794" spans="1:6" x14ac:dyDescent="0.2">
      <c r="A794" s="151" t="s">
        <v>3388</v>
      </c>
      <c r="B794" s="151" t="str">
        <f>IF(ISBLANK(GlobBerMedDisc!$AI$25),"",GlobBerMedDisc!$AI$25)</f>
        <v/>
      </c>
      <c r="C794" s="44"/>
      <c r="F794" s="151"/>
    </row>
    <row r="795" spans="1:6" x14ac:dyDescent="0.2">
      <c r="A795" s="151" t="s">
        <v>3389</v>
      </c>
      <c r="B795" s="151" t="str">
        <f>IF(ISBLANK(GlobBerMedDisc!$AI$26),"",GlobBerMedDisc!$AI$26)</f>
        <v/>
      </c>
      <c r="C795" s="44"/>
      <c r="F795" s="151"/>
    </row>
    <row r="796" spans="1:6" x14ac:dyDescent="0.2">
      <c r="A796" s="151" t="s">
        <v>3390</v>
      </c>
      <c r="B796" s="151" t="str">
        <f>IF(ISBLANK(GlobBerMedDisc!$AI$27),"",GlobBerMedDisc!$AI$27)</f>
        <v/>
      </c>
      <c r="C796" s="44"/>
      <c r="F796" s="151"/>
    </row>
    <row r="797" spans="1:6" x14ac:dyDescent="0.2">
      <c r="A797" s="151" t="s">
        <v>3391</v>
      </c>
      <c r="B797" s="151" t="str">
        <f>IF(ISBLANK(GlobBerMedDisc!$AI$28),"",GlobBerMedDisc!$AI$28)</f>
        <v/>
      </c>
      <c r="C797" s="44"/>
      <c r="F797" s="151"/>
    </row>
    <row r="798" spans="1:6" s="151" customFormat="1" x14ac:dyDescent="0.2">
      <c r="A798" s="151" t="s">
        <v>3392</v>
      </c>
      <c r="B798" s="151" t="str">
        <f>IF(ISBLANK(GlobBerMedDisc!$AI$29),"",GlobBerMedDisc!$AI$29)</f>
        <v/>
      </c>
      <c r="C798" s="44"/>
      <c r="D798"/>
      <c r="E798"/>
    </row>
    <row r="799" spans="1:6" x14ac:dyDescent="0.2">
      <c r="A799" s="151" t="s">
        <v>3393</v>
      </c>
      <c r="B799" s="151" t="str">
        <f>IF(ISBLANK(GlobBerMedDisc!$AI$30),"",GlobBerMedDisc!$AI$30)</f>
        <v/>
      </c>
      <c r="C799" s="44"/>
      <c r="F799" s="151"/>
    </row>
    <row r="800" spans="1:6" x14ac:dyDescent="0.2">
      <c r="A800" s="151" t="s">
        <v>3394</v>
      </c>
      <c r="B800" s="151" t="str">
        <f>IF(ISBLANK(GlobBerMedDisc!$AI$31),"",GlobBerMedDisc!$AI$31)</f>
        <v/>
      </c>
      <c r="C800" s="44"/>
      <c r="F800" s="151"/>
    </row>
    <row r="801" spans="1:6" x14ac:dyDescent="0.2">
      <c r="A801" s="151" t="s">
        <v>2060</v>
      </c>
      <c r="B801" s="153">
        <f>IF(ISBLANK(GlobBerMedDisc!$E$2),"",GlobBerMedDisc!$E$2)</f>
        <v>0</v>
      </c>
      <c r="C801" s="153">
        <v>0</v>
      </c>
      <c r="F801" s="151"/>
    </row>
    <row r="802" spans="1:6" x14ac:dyDescent="0.2">
      <c r="A802" s="151" t="s">
        <v>2061</v>
      </c>
      <c r="B802" s="153">
        <f>IF(ISBLANK(GlobBerMedDisc!$E$3),"",GlobBerMedDisc!$E$3)</f>
        <v>0</v>
      </c>
      <c r="C802" s="153">
        <v>0</v>
      </c>
      <c r="F802" s="151"/>
    </row>
    <row r="803" spans="1:6" x14ac:dyDescent="0.2">
      <c r="A803" s="151" t="s">
        <v>2062</v>
      </c>
      <c r="B803" s="153">
        <f>IF(ISBLANK(GlobBerMedDisc!$E$4),"",GlobBerMedDisc!$E$4)</f>
        <v>0</v>
      </c>
      <c r="C803" s="153">
        <v>0</v>
      </c>
      <c r="F803" s="151"/>
    </row>
    <row r="804" spans="1:6" x14ac:dyDescent="0.2">
      <c r="A804" s="151" t="s">
        <v>2063</v>
      </c>
      <c r="B804" s="153">
        <f>IF(ISBLANK(GlobBerMedDisc!$E$5),"",GlobBerMedDisc!$E$5)</f>
        <v>0</v>
      </c>
      <c r="C804" s="153">
        <v>0</v>
      </c>
      <c r="F804" s="151"/>
    </row>
    <row r="805" spans="1:6" x14ac:dyDescent="0.2">
      <c r="A805" s="151" t="s">
        <v>2064</v>
      </c>
      <c r="B805" s="153">
        <f>IF(ISBLANK(GlobBerMedDisc!$E$6),"",GlobBerMedDisc!$E$6)</f>
        <v>0</v>
      </c>
      <c r="C805" s="153">
        <v>0</v>
      </c>
      <c r="F805" s="151"/>
    </row>
    <row r="806" spans="1:6" x14ac:dyDescent="0.2">
      <c r="A806" s="151" t="s">
        <v>2065</v>
      </c>
      <c r="B806" s="153">
        <f>IF(ISBLANK(GlobBerMedDisc!$E$7),"",GlobBerMedDisc!$E$7)</f>
        <v>0</v>
      </c>
      <c r="C806" s="153">
        <v>0</v>
      </c>
      <c r="F806" s="151"/>
    </row>
    <row r="807" spans="1:6" x14ac:dyDescent="0.2">
      <c r="A807" s="151" t="s">
        <v>2066</v>
      </c>
      <c r="B807" s="153">
        <f>IF(ISBLANK(GlobBerMedDisc!$E$8),"",GlobBerMedDisc!$E$8)</f>
        <v>0</v>
      </c>
      <c r="C807" s="153">
        <v>0</v>
      </c>
      <c r="F807" s="151"/>
    </row>
    <row r="808" spans="1:6" x14ac:dyDescent="0.2">
      <c r="A808" s="151" t="s">
        <v>2067</v>
      </c>
      <c r="B808" s="153">
        <f>IF(ISBLANK(GlobBerMedDisc!$E$9),"",GlobBerMedDisc!$E$9)</f>
        <v>0</v>
      </c>
      <c r="C808" s="153">
        <v>0</v>
      </c>
      <c r="F808" s="151"/>
    </row>
    <row r="809" spans="1:6" x14ac:dyDescent="0.2">
      <c r="A809" s="151" t="s">
        <v>2068</v>
      </c>
      <c r="B809" s="153">
        <f>IF(ISBLANK(GlobBerMedDisc!$E$10),"",GlobBerMedDisc!$E$10)</f>
        <v>0</v>
      </c>
      <c r="C809" s="153">
        <v>0</v>
      </c>
      <c r="F809" s="151"/>
    </row>
    <row r="810" spans="1:6" x14ac:dyDescent="0.2">
      <c r="A810" s="151" t="s">
        <v>2069</v>
      </c>
      <c r="B810" s="153">
        <f>IF(ISBLANK(GlobBerMedDisc!$E$11),"",GlobBerMedDisc!$E$11)</f>
        <v>0</v>
      </c>
      <c r="C810" s="153">
        <v>0</v>
      </c>
      <c r="F810" s="151"/>
    </row>
    <row r="811" spans="1:6" x14ac:dyDescent="0.2">
      <c r="A811" s="151" t="s">
        <v>2070</v>
      </c>
      <c r="B811" s="153">
        <f>IF(ISBLANK(GlobBerMedDisc!$E$12),"",GlobBerMedDisc!$E$12)</f>
        <v>0</v>
      </c>
      <c r="C811" s="153">
        <v>0</v>
      </c>
      <c r="F811" s="151"/>
    </row>
    <row r="812" spans="1:6" x14ac:dyDescent="0.2">
      <c r="A812" s="151" t="s">
        <v>2071</v>
      </c>
      <c r="B812" s="153">
        <f>IF(ISBLANK(GlobBerMedDisc!$E$13),"",GlobBerMedDisc!$E$13)</f>
        <v>0</v>
      </c>
      <c r="C812" s="153">
        <v>0</v>
      </c>
      <c r="F812" s="151"/>
    </row>
    <row r="813" spans="1:6" x14ac:dyDescent="0.2">
      <c r="A813" s="151" t="s">
        <v>2072</v>
      </c>
      <c r="B813" s="153">
        <f>IF(ISBLANK(GlobBerMedDisc!$E$14),"",GlobBerMedDisc!$E$14)</f>
        <v>0</v>
      </c>
      <c r="C813" s="153">
        <v>0</v>
      </c>
      <c r="F813" s="151"/>
    </row>
    <row r="814" spans="1:6" x14ac:dyDescent="0.2">
      <c r="A814" s="151" t="s">
        <v>2073</v>
      </c>
      <c r="B814" s="153">
        <f>IF(ISBLANK(GlobBerMedDisc!$E$15),"",GlobBerMedDisc!$E$15)</f>
        <v>0</v>
      </c>
      <c r="C814" s="153">
        <v>0</v>
      </c>
      <c r="F814" s="151"/>
    </row>
    <row r="815" spans="1:6" x14ac:dyDescent="0.2">
      <c r="A815" s="151" t="s">
        <v>2074</v>
      </c>
      <c r="B815" s="153">
        <f>IF(ISBLANK(GlobBerMedDisc!$E$16),"",GlobBerMedDisc!$E$16)</f>
        <v>0</v>
      </c>
      <c r="C815" s="153">
        <v>0</v>
      </c>
      <c r="F815" s="151"/>
    </row>
    <row r="816" spans="1:6" x14ac:dyDescent="0.2">
      <c r="A816" s="151" t="s">
        <v>2075</v>
      </c>
      <c r="B816" s="153">
        <f>IF(ISBLANK(GlobBerMedDisc!$E$17),"",GlobBerMedDisc!$E$17)</f>
        <v>0</v>
      </c>
      <c r="C816" s="153">
        <v>0</v>
      </c>
      <c r="F816" s="151"/>
    </row>
    <row r="817" spans="1:6" x14ac:dyDescent="0.2">
      <c r="A817" s="151" t="s">
        <v>2076</v>
      </c>
      <c r="B817" s="153">
        <f>IF(ISBLANK(GlobBerMedDisc!$E$18),"",GlobBerMedDisc!$E$18)</f>
        <v>0</v>
      </c>
      <c r="C817" s="153">
        <v>0</v>
      </c>
      <c r="D817" s="151"/>
      <c r="E817" s="151"/>
      <c r="F817" s="151"/>
    </row>
    <row r="818" spans="1:6" x14ac:dyDescent="0.2">
      <c r="A818" s="151" t="s">
        <v>2077</v>
      </c>
      <c r="B818" s="153">
        <f>IF(ISBLANK(GlobBerMedDisc!$E$19),"",GlobBerMedDisc!$E$19)</f>
        <v>0</v>
      </c>
      <c r="C818" s="153">
        <v>0</v>
      </c>
      <c r="D818" s="151"/>
      <c r="E818" s="151"/>
      <c r="F818" s="151"/>
    </row>
    <row r="819" spans="1:6" x14ac:dyDescent="0.2">
      <c r="A819" s="151" t="s">
        <v>2078</v>
      </c>
      <c r="B819" s="153">
        <f>IF(ISBLANK(GlobBerMedDisc!$E$20),"",GlobBerMedDisc!$E$20)</f>
        <v>0</v>
      </c>
      <c r="C819" s="153">
        <v>0</v>
      </c>
      <c r="D819" s="151"/>
      <c r="E819" s="151"/>
      <c r="F819" s="151"/>
    </row>
    <row r="820" spans="1:6" x14ac:dyDescent="0.2">
      <c r="A820" s="151" t="s">
        <v>2079</v>
      </c>
      <c r="B820" s="153">
        <f>IF(ISBLANK(GlobBerMedDisc!$E$21),"",GlobBerMedDisc!$E$21)</f>
        <v>0</v>
      </c>
      <c r="C820" s="153">
        <v>0</v>
      </c>
      <c r="D820" s="151"/>
      <c r="E820" s="151"/>
      <c r="F820" s="151"/>
    </row>
    <row r="821" spans="1:6" x14ac:dyDescent="0.2">
      <c r="A821" s="151" t="s">
        <v>2080</v>
      </c>
      <c r="B821" s="153">
        <f>IF(ISBLANK(GlobBerMedDisc!$E$22),"",GlobBerMedDisc!$E$22)</f>
        <v>0</v>
      </c>
      <c r="C821" s="153">
        <v>0</v>
      </c>
      <c r="D821" s="151"/>
      <c r="E821" s="151"/>
      <c r="F821" s="151"/>
    </row>
    <row r="822" spans="1:6" x14ac:dyDescent="0.2">
      <c r="A822" s="151" t="s">
        <v>2081</v>
      </c>
      <c r="B822" s="153">
        <f>IF(ISBLANK(GlobBerMedDisc!$E$23),"",GlobBerMedDisc!$E$23)</f>
        <v>0</v>
      </c>
      <c r="C822" s="153">
        <v>0</v>
      </c>
      <c r="D822" s="151"/>
      <c r="E822" s="151"/>
      <c r="F822" s="151"/>
    </row>
    <row r="823" spans="1:6" x14ac:dyDescent="0.2">
      <c r="A823" s="151" t="s">
        <v>2082</v>
      </c>
      <c r="B823" s="153">
        <f>IF(ISBLANK(GlobBerMedDisc!$E$24),"",GlobBerMedDisc!$E$24)</f>
        <v>0</v>
      </c>
      <c r="C823" s="153">
        <v>0</v>
      </c>
      <c r="D823" s="151"/>
      <c r="E823" s="151"/>
      <c r="F823" s="151"/>
    </row>
    <row r="824" spans="1:6" x14ac:dyDescent="0.2">
      <c r="A824" s="151" t="s">
        <v>2083</v>
      </c>
      <c r="B824" s="153">
        <f>IF(ISBLANK(GlobBerMedDisc!$E$25),"",GlobBerMedDisc!$E$25)</f>
        <v>0</v>
      </c>
      <c r="C824" s="153">
        <v>0</v>
      </c>
      <c r="D824" s="151"/>
      <c r="E824" s="151"/>
      <c r="F824" s="151"/>
    </row>
    <row r="825" spans="1:6" x14ac:dyDescent="0.2">
      <c r="A825" s="151" t="s">
        <v>2084</v>
      </c>
      <c r="B825" s="153">
        <f>IF(ISBLANK(GlobBerMedDisc!$E$26),"",GlobBerMedDisc!$E$26)</f>
        <v>0</v>
      </c>
      <c r="C825" s="153">
        <v>0</v>
      </c>
      <c r="D825" s="151"/>
      <c r="E825" s="151"/>
      <c r="F825" s="151"/>
    </row>
    <row r="826" spans="1:6" x14ac:dyDescent="0.2">
      <c r="A826" s="151" t="s">
        <v>2085</v>
      </c>
      <c r="B826" s="153">
        <f>IF(ISBLANK(GlobBerMedDisc!$E$27),"",GlobBerMedDisc!$E$27)</f>
        <v>0</v>
      </c>
      <c r="C826" s="153">
        <v>0</v>
      </c>
      <c r="D826" s="151"/>
      <c r="E826" s="151"/>
      <c r="F826" s="151"/>
    </row>
    <row r="827" spans="1:6" x14ac:dyDescent="0.2">
      <c r="A827" s="151" t="s">
        <v>2086</v>
      </c>
      <c r="B827" s="153">
        <f>IF(ISBLANK(GlobBerMedDisc!$E$28),"",GlobBerMedDisc!$E$28)</f>
        <v>0</v>
      </c>
      <c r="C827" s="153">
        <v>0</v>
      </c>
      <c r="D827" s="151"/>
      <c r="E827" s="151"/>
      <c r="F827" s="151"/>
    </row>
    <row r="828" spans="1:6" x14ac:dyDescent="0.2">
      <c r="A828" s="151" t="s">
        <v>2087</v>
      </c>
      <c r="B828" s="153">
        <f>IF(ISBLANK(GlobBerMedDisc!$E$29),"",GlobBerMedDisc!$E$29)</f>
        <v>0</v>
      </c>
      <c r="C828" s="153">
        <v>0</v>
      </c>
      <c r="D828" s="151"/>
      <c r="E828" s="151"/>
      <c r="F828" s="151"/>
    </row>
    <row r="829" spans="1:6" x14ac:dyDescent="0.2">
      <c r="A829" s="151" t="s">
        <v>2088</v>
      </c>
      <c r="B829" s="153">
        <f>IF(ISBLANK(GlobBerMedDisc!$E$30),"",GlobBerMedDisc!$E$30)</f>
        <v>0</v>
      </c>
      <c r="C829" s="153">
        <v>0</v>
      </c>
      <c r="D829" s="151"/>
      <c r="E829" s="151"/>
    </row>
    <row r="830" spans="1:6" x14ac:dyDescent="0.2">
      <c r="A830" s="151" t="s">
        <v>2089</v>
      </c>
      <c r="B830" s="153">
        <f>IF(ISBLANK(GlobBerMedDisc!$E$31),"",GlobBerMedDisc!$E$31)</f>
        <v>0</v>
      </c>
      <c r="C830" s="153">
        <v>0</v>
      </c>
      <c r="D830" s="151"/>
      <c r="E830" s="151"/>
    </row>
    <row r="831" spans="1:6" x14ac:dyDescent="0.2">
      <c r="A831" s="151" t="s">
        <v>2090</v>
      </c>
      <c r="B831" s="151">
        <f>IF(ISBLANK(GlobBerMedDisc!$AK$2),"",GlobBerMedDisc!$AK$2)</f>
        <v>0</v>
      </c>
      <c r="C831" s="153">
        <v>0</v>
      </c>
      <c r="D831" s="151"/>
      <c r="E831" s="151"/>
    </row>
    <row r="832" spans="1:6" x14ac:dyDescent="0.2">
      <c r="A832" s="151" t="s">
        <v>2091</v>
      </c>
      <c r="B832" s="151">
        <f>IF(ISBLANK(GlobBerMedDisc!$AK$3),"",GlobBerMedDisc!$AK$3)</f>
        <v>0</v>
      </c>
      <c r="C832" s="153">
        <v>0</v>
      </c>
      <c r="D832" s="151"/>
      <c r="E832" s="151"/>
    </row>
    <row r="833" spans="1:6" x14ac:dyDescent="0.2">
      <c r="A833" s="151" t="s">
        <v>2092</v>
      </c>
      <c r="B833" s="151">
        <f>IF(ISBLANK(GlobBerMedDisc!$AK$4),"",GlobBerMedDisc!$AK$4)</f>
        <v>0</v>
      </c>
      <c r="C833" s="153">
        <v>0</v>
      </c>
      <c r="D833" s="151"/>
      <c r="E833" s="151"/>
    </row>
    <row r="834" spans="1:6" x14ac:dyDescent="0.2">
      <c r="A834" s="151" t="s">
        <v>2093</v>
      </c>
      <c r="B834" s="151">
        <f>IF(ISBLANK(GlobBerMedDisc!$AK$5),"",GlobBerMedDisc!$AK$5)</f>
        <v>0</v>
      </c>
      <c r="C834" s="153">
        <v>0</v>
      </c>
      <c r="D834" s="151"/>
      <c r="E834" s="151"/>
    </row>
    <row r="835" spans="1:6" x14ac:dyDescent="0.2">
      <c r="A835" s="151" t="s">
        <v>2094</v>
      </c>
      <c r="B835" s="151">
        <f>IF(ISBLANK(GlobBerMedDisc!$AK$6),"",GlobBerMedDisc!$AK$6)</f>
        <v>0</v>
      </c>
      <c r="C835" s="153">
        <v>0</v>
      </c>
      <c r="D835" s="151"/>
      <c r="E835" s="151"/>
    </row>
    <row r="836" spans="1:6" s="151" customFormat="1" x14ac:dyDescent="0.2">
      <c r="A836" s="151" t="s">
        <v>2095</v>
      </c>
      <c r="B836" s="151">
        <f>IF(ISBLANK(GlobBerMedDisc!$AK$7),"",GlobBerMedDisc!$AK$7)</f>
        <v>0</v>
      </c>
      <c r="C836" s="153">
        <v>0</v>
      </c>
      <c r="F836"/>
    </row>
    <row r="837" spans="1:6" x14ac:dyDescent="0.2">
      <c r="A837" s="151" t="s">
        <v>2096</v>
      </c>
      <c r="B837" s="151">
        <f>IF(ISBLANK(GlobBerMedDisc!$AK$8),"",GlobBerMedDisc!$AK$8)</f>
        <v>0</v>
      </c>
      <c r="C837" s="153">
        <v>0</v>
      </c>
      <c r="D837" s="151"/>
      <c r="E837" s="151"/>
    </row>
    <row r="838" spans="1:6" x14ac:dyDescent="0.2">
      <c r="A838" s="151" t="s">
        <v>2097</v>
      </c>
      <c r="B838" s="151">
        <f>IF(ISBLANK(GlobBerMedDisc!$AK$9),"",GlobBerMedDisc!$AK$9)</f>
        <v>0</v>
      </c>
      <c r="C838" s="153">
        <v>0</v>
      </c>
      <c r="D838" s="151"/>
      <c r="E838" s="151"/>
    </row>
    <row r="839" spans="1:6" x14ac:dyDescent="0.2">
      <c r="A839" s="151" t="s">
        <v>2098</v>
      </c>
      <c r="B839" s="151">
        <f>IF(ISBLANK(GlobBerMedDisc!$AK$10),"",GlobBerMedDisc!$AK$10)</f>
        <v>0</v>
      </c>
      <c r="C839" s="153">
        <v>0</v>
      </c>
      <c r="D839" s="151"/>
      <c r="E839" s="151"/>
    </row>
    <row r="840" spans="1:6" x14ac:dyDescent="0.2">
      <c r="A840" s="151" t="s">
        <v>2099</v>
      </c>
      <c r="B840" s="151">
        <f>IF(ISBLANK(GlobBerMedDisc!$AK$11),"",GlobBerMedDisc!$AK$11)</f>
        <v>0</v>
      </c>
      <c r="C840" s="153">
        <v>0</v>
      </c>
      <c r="D840" s="151"/>
      <c r="E840" s="151"/>
    </row>
    <row r="841" spans="1:6" s="151" customFormat="1" x14ac:dyDescent="0.2">
      <c r="A841" s="151" t="s">
        <v>2100</v>
      </c>
      <c r="B841" s="151">
        <f>IF(ISBLANK(GlobBerMedDisc!$AK$12),"",GlobBerMedDisc!$AK$12)</f>
        <v>0</v>
      </c>
      <c r="C841" s="153">
        <v>0</v>
      </c>
      <c r="F841"/>
    </row>
    <row r="842" spans="1:6" s="151" customFormat="1" x14ac:dyDescent="0.2">
      <c r="A842" s="151" t="s">
        <v>2101</v>
      </c>
      <c r="B842" s="151">
        <f>IF(ISBLANK(GlobBerMedDisc!$AK$13),"",GlobBerMedDisc!$AK$13)</f>
        <v>0</v>
      </c>
      <c r="C842" s="153">
        <v>0</v>
      </c>
      <c r="F842"/>
    </row>
    <row r="843" spans="1:6" s="151" customFormat="1" x14ac:dyDescent="0.2">
      <c r="A843" s="151" t="s">
        <v>2102</v>
      </c>
      <c r="B843" s="151">
        <f>IF(ISBLANK(GlobBerMedDisc!$AK$14),"",GlobBerMedDisc!$AK$14)</f>
        <v>0</v>
      </c>
      <c r="C843" s="153">
        <v>0</v>
      </c>
      <c r="F843"/>
    </row>
    <row r="844" spans="1:6" s="151" customFormat="1" x14ac:dyDescent="0.2">
      <c r="A844" s="151" t="s">
        <v>2103</v>
      </c>
      <c r="B844" s="151">
        <f>IF(ISBLANK(GlobBerMedDisc!$AK$15),"",GlobBerMedDisc!$AK$15)</f>
        <v>0</v>
      </c>
      <c r="C844" s="153">
        <v>0</v>
      </c>
      <c r="F844"/>
    </row>
    <row r="845" spans="1:6" x14ac:dyDescent="0.2">
      <c r="A845" s="151" t="s">
        <v>2104</v>
      </c>
      <c r="B845" s="151">
        <f>IF(ISBLANK(GlobBerMedDisc!$AK$16),"",GlobBerMedDisc!$AK$16)</f>
        <v>0</v>
      </c>
      <c r="C845" s="153">
        <v>0</v>
      </c>
      <c r="D845" s="151"/>
      <c r="E845" s="151"/>
    </row>
    <row r="846" spans="1:6" x14ac:dyDescent="0.2">
      <c r="A846" s="151" t="s">
        <v>2105</v>
      </c>
      <c r="B846" s="151">
        <f>IF(ISBLANK(GlobBerMedDisc!$AK$17),"",GlobBerMedDisc!$AK$17)</f>
        <v>0</v>
      </c>
      <c r="C846" s="153">
        <v>0</v>
      </c>
      <c r="D846" s="151"/>
      <c r="E846" s="151"/>
    </row>
    <row r="847" spans="1:6" x14ac:dyDescent="0.2">
      <c r="A847" s="151" t="s">
        <v>2106</v>
      </c>
      <c r="B847" s="151">
        <f>IF(ISBLANK(GlobBerMedDisc!$AK$18),"",GlobBerMedDisc!$AK$18)</f>
        <v>0</v>
      </c>
      <c r="C847" s="153">
        <v>0</v>
      </c>
      <c r="D847" s="151"/>
      <c r="E847" s="151"/>
    </row>
    <row r="848" spans="1:6" x14ac:dyDescent="0.2">
      <c r="A848" s="151" t="s">
        <v>2107</v>
      </c>
      <c r="B848" s="151">
        <f>IF(ISBLANK(GlobBerMedDisc!$AK$19),"",GlobBerMedDisc!$AK$19)</f>
        <v>0</v>
      </c>
      <c r="C848" s="153">
        <v>0</v>
      </c>
      <c r="D848" s="151"/>
      <c r="E848" s="151"/>
    </row>
    <row r="849" spans="1:6" x14ac:dyDescent="0.2">
      <c r="A849" s="151" t="s">
        <v>2108</v>
      </c>
      <c r="B849" s="151">
        <f>IF(ISBLANK(GlobBerMedDisc!$AK$20),"",GlobBerMedDisc!$AK$20)</f>
        <v>0</v>
      </c>
      <c r="C849" s="153">
        <v>0</v>
      </c>
      <c r="D849" s="151"/>
      <c r="E849" s="151"/>
    </row>
    <row r="850" spans="1:6" x14ac:dyDescent="0.2">
      <c r="A850" s="151" t="s">
        <v>2109</v>
      </c>
      <c r="B850" s="151">
        <f>IF(ISBLANK(GlobBerMedDisc!$AK$21),"",GlobBerMedDisc!$AK$21)</f>
        <v>0</v>
      </c>
      <c r="C850" s="153">
        <v>0</v>
      </c>
      <c r="D850" s="151"/>
      <c r="E850" s="151"/>
    </row>
    <row r="851" spans="1:6" x14ac:dyDescent="0.2">
      <c r="A851" s="151" t="s">
        <v>2110</v>
      </c>
      <c r="B851" s="151">
        <f>IF(ISBLANK(GlobBerMedDisc!$AK$22),"",GlobBerMedDisc!$AK$22)</f>
        <v>0</v>
      </c>
      <c r="C851" s="153">
        <v>0</v>
      </c>
      <c r="D851" s="151"/>
      <c r="E851" s="151"/>
    </row>
    <row r="852" spans="1:6" x14ac:dyDescent="0.2">
      <c r="A852" s="151" t="s">
        <v>2111</v>
      </c>
      <c r="B852" s="151">
        <f>IF(ISBLANK(GlobBerMedDisc!$AK$23),"",GlobBerMedDisc!$AK$23)</f>
        <v>0</v>
      </c>
      <c r="C852" s="153">
        <v>0</v>
      </c>
      <c r="D852" s="151"/>
      <c r="E852" s="151"/>
      <c r="F852" s="151"/>
    </row>
    <row r="853" spans="1:6" x14ac:dyDescent="0.2">
      <c r="A853" s="151" t="s">
        <v>2112</v>
      </c>
      <c r="B853" s="151">
        <f>IF(ISBLANK(GlobBerMedDisc!$AK$24),"",GlobBerMedDisc!$AK$24)</f>
        <v>0</v>
      </c>
      <c r="C853" s="153">
        <v>0</v>
      </c>
      <c r="D853" s="151"/>
      <c r="E853" s="151"/>
    </row>
    <row r="854" spans="1:6" x14ac:dyDescent="0.2">
      <c r="A854" s="151" t="s">
        <v>2113</v>
      </c>
      <c r="B854" s="151">
        <f>IF(ISBLANK(GlobBerMedDisc!$AK$25),"",GlobBerMedDisc!$AK$25)</f>
        <v>0</v>
      </c>
      <c r="C854" s="153">
        <v>0</v>
      </c>
      <c r="D854" s="151"/>
      <c r="E854" s="151"/>
    </row>
    <row r="855" spans="1:6" x14ac:dyDescent="0.2">
      <c r="A855" s="151" t="s">
        <v>2114</v>
      </c>
      <c r="B855" s="151">
        <f>IF(ISBLANK(GlobBerMedDisc!$AK$26),"",GlobBerMedDisc!$AK$26)</f>
        <v>0</v>
      </c>
      <c r="C855" s="153">
        <v>0</v>
      </c>
      <c r="D855" s="151"/>
      <c r="E855" s="151"/>
    </row>
    <row r="856" spans="1:6" x14ac:dyDescent="0.2">
      <c r="A856" s="151" t="s">
        <v>2115</v>
      </c>
      <c r="B856" s="151">
        <f>IF(ISBLANK(GlobBerMedDisc!$AK$27),"",GlobBerMedDisc!$AK$27)</f>
        <v>0</v>
      </c>
      <c r="C856" s="153">
        <v>0</v>
      </c>
      <c r="D856" s="151"/>
      <c r="E856" s="151"/>
    </row>
    <row r="857" spans="1:6" x14ac:dyDescent="0.2">
      <c r="A857" s="151" t="s">
        <v>2116</v>
      </c>
      <c r="B857" s="151">
        <f>IF(ISBLANK(GlobBerMedDisc!$AK$28),"",GlobBerMedDisc!$AK$28)</f>
        <v>0</v>
      </c>
      <c r="C857" s="153">
        <v>0</v>
      </c>
      <c r="D857" s="151"/>
      <c r="E857" s="151"/>
    </row>
    <row r="858" spans="1:6" x14ac:dyDescent="0.2">
      <c r="A858" s="151" t="s">
        <v>2117</v>
      </c>
      <c r="B858" s="151">
        <f>IF(ISBLANK(GlobBerMedDisc!$AK$29),"",GlobBerMedDisc!$AK$29)</f>
        <v>0</v>
      </c>
      <c r="C858" s="153">
        <v>0</v>
      </c>
      <c r="D858" s="151"/>
      <c r="E858" s="151"/>
    </row>
    <row r="859" spans="1:6" x14ac:dyDescent="0.2">
      <c r="A859" s="151" t="s">
        <v>2118</v>
      </c>
      <c r="B859" s="151">
        <f>IF(ISBLANK(GlobBerMedDisc!$AK$30),"",GlobBerMedDisc!$AK$30)</f>
        <v>0</v>
      </c>
      <c r="C859" s="153">
        <v>0</v>
      </c>
    </row>
    <row r="860" spans="1:6" x14ac:dyDescent="0.2">
      <c r="A860" s="151" t="s">
        <v>2119</v>
      </c>
      <c r="B860" s="151">
        <f>IF(ISBLANK(GlobBerMedDisc!$AK$31),"",GlobBerMedDisc!$AK$31)</f>
        <v>0</v>
      </c>
      <c r="C860" s="153">
        <v>0</v>
      </c>
    </row>
    <row r="861" spans="1:6" x14ac:dyDescent="0.2">
      <c r="A861" s="151" t="s">
        <v>2120</v>
      </c>
      <c r="B861" s="151" t="str">
        <f>IF(ISBLANK(GlobBerMedDisc!$AL$2),"",GlobBerMedDisc!$AL$2)</f>
        <v/>
      </c>
      <c r="C861" s="44"/>
    </row>
    <row r="862" spans="1:6" x14ac:dyDescent="0.2">
      <c r="A862" s="151" t="s">
        <v>2121</v>
      </c>
      <c r="B862" s="151" t="str">
        <f>IF(ISBLANK(GlobBerMedDisc!$AL$3),"",GlobBerMedDisc!$AL$3)</f>
        <v/>
      </c>
      <c r="C862" s="44"/>
      <c r="F862" s="151"/>
    </row>
    <row r="863" spans="1:6" x14ac:dyDescent="0.2">
      <c r="A863" s="151" t="s">
        <v>2122</v>
      </c>
      <c r="B863" s="151" t="str">
        <f>IF(ISBLANK(GlobBerMedDisc!$AL$4),"",GlobBerMedDisc!$AL$4)</f>
        <v/>
      </c>
      <c r="C863" s="44"/>
      <c r="F863" s="151"/>
    </row>
    <row r="864" spans="1:6" x14ac:dyDescent="0.2">
      <c r="A864" s="151" t="s">
        <v>2123</v>
      </c>
      <c r="B864" s="151" t="str">
        <f>IF(ISBLANK(GlobBerMedDisc!$AL$5),"",GlobBerMedDisc!$AL$5)</f>
        <v/>
      </c>
      <c r="C864" s="44"/>
      <c r="F864" s="151"/>
    </row>
    <row r="865" spans="1:6" x14ac:dyDescent="0.2">
      <c r="A865" s="151" t="s">
        <v>2124</v>
      </c>
      <c r="B865" s="151" t="str">
        <f>IF(ISBLANK(GlobBerMedDisc!$AL$6),"",GlobBerMedDisc!$AL$6)</f>
        <v/>
      </c>
      <c r="C865" s="44"/>
      <c r="F865" s="151"/>
    </row>
    <row r="866" spans="1:6" s="151" customFormat="1" x14ac:dyDescent="0.2">
      <c r="A866" s="151" t="s">
        <v>2125</v>
      </c>
      <c r="B866" s="151" t="str">
        <f>IF(ISBLANK(GlobBerMedDisc!$AL$7),"",GlobBerMedDisc!$AL$7)</f>
        <v/>
      </c>
      <c r="C866" s="44"/>
      <c r="D866"/>
      <c r="E866"/>
    </row>
    <row r="867" spans="1:6" x14ac:dyDescent="0.2">
      <c r="A867" s="151" t="s">
        <v>2126</v>
      </c>
      <c r="B867" s="151" t="str">
        <f>IF(ISBLANK(GlobBerMedDisc!$AL$8),"",GlobBerMedDisc!$AL$8)</f>
        <v/>
      </c>
      <c r="C867" s="44"/>
      <c r="F867" s="151"/>
    </row>
    <row r="868" spans="1:6" x14ac:dyDescent="0.2">
      <c r="A868" s="151" t="s">
        <v>2127</v>
      </c>
      <c r="B868" s="151" t="str">
        <f>IF(ISBLANK(GlobBerMedDisc!$AL$9),"",GlobBerMedDisc!$AL$9)</f>
        <v/>
      </c>
      <c r="C868" s="44"/>
      <c r="F868" s="151"/>
    </row>
    <row r="869" spans="1:6" x14ac:dyDescent="0.2">
      <c r="A869" s="151" t="s">
        <v>2128</v>
      </c>
      <c r="B869" s="151" t="str">
        <f>IF(ISBLANK(GlobBerMedDisc!$AL$10),"",GlobBerMedDisc!$AL$10)</f>
        <v/>
      </c>
      <c r="C869" s="44"/>
      <c r="F869" s="151"/>
    </row>
    <row r="870" spans="1:6" x14ac:dyDescent="0.2">
      <c r="A870" s="151" t="s">
        <v>2129</v>
      </c>
      <c r="B870" s="151" t="str">
        <f>IF(ISBLANK(GlobBerMedDisc!$AL$11),"",GlobBerMedDisc!$AL$11)</f>
        <v/>
      </c>
      <c r="C870" s="44"/>
      <c r="F870" s="151"/>
    </row>
    <row r="871" spans="1:6" s="151" customFormat="1" x14ac:dyDescent="0.2">
      <c r="A871" s="151" t="s">
        <v>2130</v>
      </c>
      <c r="B871" s="151" t="str">
        <f>IF(ISBLANK(GlobBerMedDisc!$AL$12),"",GlobBerMedDisc!$AL$12)</f>
        <v/>
      </c>
      <c r="C871" s="44"/>
      <c r="D871"/>
      <c r="E871"/>
      <c r="F871"/>
    </row>
    <row r="872" spans="1:6" s="151" customFormat="1" x14ac:dyDescent="0.2">
      <c r="A872" s="151" t="s">
        <v>2131</v>
      </c>
      <c r="B872" s="151" t="str">
        <f>IF(ISBLANK(GlobBerMedDisc!$AL$13),"",GlobBerMedDisc!$AL$13)</f>
        <v/>
      </c>
      <c r="C872" s="44"/>
      <c r="D872"/>
      <c r="E872"/>
      <c r="F872"/>
    </row>
    <row r="873" spans="1:6" s="151" customFormat="1" x14ac:dyDescent="0.2">
      <c r="A873" s="151" t="s">
        <v>2132</v>
      </c>
      <c r="B873" t="str">
        <f>IF(ISBLANK(GlobBerMedDisc!$AL$14),"",GlobBerMedDisc!$AL$14)</f>
        <v/>
      </c>
      <c r="C873" s="44"/>
      <c r="D873"/>
      <c r="E873"/>
      <c r="F873"/>
    </row>
    <row r="874" spans="1:6" s="151" customFormat="1" x14ac:dyDescent="0.2">
      <c r="A874" s="151" t="s">
        <v>2133</v>
      </c>
      <c r="B874" t="str">
        <f>IF(ISBLANK(GlobBerMedDisc!$AL$15),"",GlobBerMedDisc!$AL$15)</f>
        <v/>
      </c>
      <c r="C874" s="44"/>
      <c r="D874"/>
      <c r="E874"/>
      <c r="F874"/>
    </row>
    <row r="875" spans="1:6" x14ac:dyDescent="0.2">
      <c r="A875" s="151" t="s">
        <v>2134</v>
      </c>
      <c r="B875" t="str">
        <f>IF(ISBLANK(GlobBerMedDisc!$AL$16),"",GlobBerMedDisc!$AL$16)</f>
        <v/>
      </c>
      <c r="C875" s="44"/>
    </row>
    <row r="876" spans="1:6" x14ac:dyDescent="0.2">
      <c r="A876" s="151" t="s">
        <v>2135</v>
      </c>
      <c r="B876" t="str">
        <f>IF(ISBLANK(GlobBerMedDisc!$AL$17),"",GlobBerMedDisc!$AL$17)</f>
        <v/>
      </c>
      <c r="C876" s="44"/>
    </row>
    <row r="877" spans="1:6" x14ac:dyDescent="0.2">
      <c r="A877" s="151" t="s">
        <v>2136</v>
      </c>
      <c r="B877" t="str">
        <f>IF(ISBLANK(GlobBerMedDisc!$AL$18),"",GlobBerMedDisc!$AL$18)</f>
        <v/>
      </c>
      <c r="C877" s="44"/>
    </row>
    <row r="878" spans="1:6" x14ac:dyDescent="0.2">
      <c r="A878" s="151" t="s">
        <v>2137</v>
      </c>
      <c r="B878" t="str">
        <f>IF(ISBLANK(GlobBerMedDisc!$AL$19),"",GlobBerMedDisc!$AL$19)</f>
        <v/>
      </c>
      <c r="C878" s="44"/>
    </row>
    <row r="879" spans="1:6" x14ac:dyDescent="0.2">
      <c r="A879" s="151" t="s">
        <v>2138</v>
      </c>
      <c r="B879" t="str">
        <f>IF(ISBLANK(GlobBerMedDisc!$AL$20),"",GlobBerMedDisc!$AL$20)</f>
        <v/>
      </c>
      <c r="C879" s="44"/>
    </row>
    <row r="880" spans="1:6" x14ac:dyDescent="0.2">
      <c r="A880" s="151" t="s">
        <v>2139</v>
      </c>
      <c r="B880" t="str">
        <f>IF(ISBLANK(GlobBerMedDisc!$AL$21),"",GlobBerMedDisc!$AL$21)</f>
        <v/>
      </c>
      <c r="C880" s="44"/>
    </row>
    <row r="881" spans="1:3" x14ac:dyDescent="0.2">
      <c r="A881" s="151" t="s">
        <v>2140</v>
      </c>
      <c r="B881" t="str">
        <f>IF(ISBLANK(GlobBerMedDisc!$AL$22),"",GlobBerMedDisc!$AL$22)</f>
        <v/>
      </c>
      <c r="C881" s="44"/>
    </row>
    <row r="882" spans="1:3" x14ac:dyDescent="0.2">
      <c r="A882" s="151" t="s">
        <v>2141</v>
      </c>
      <c r="B882" t="str">
        <f>IF(ISBLANK(GlobBerMedDisc!$AL$23),"",GlobBerMedDisc!$AL$23)</f>
        <v/>
      </c>
      <c r="C882" s="44"/>
    </row>
    <row r="883" spans="1:3" x14ac:dyDescent="0.2">
      <c r="A883" s="151" t="s">
        <v>2142</v>
      </c>
      <c r="B883" s="151" t="str">
        <f>IF(ISBLANK(GlobBerMedDisc!$AL$24),"",GlobBerMedDisc!$AL$24)</f>
        <v/>
      </c>
      <c r="C883" s="44"/>
    </row>
    <row r="884" spans="1:3" x14ac:dyDescent="0.2">
      <c r="A884" s="151" t="s">
        <v>2143</v>
      </c>
      <c r="B884" t="str">
        <f>IF(ISBLANK(GlobBerMedDisc!$AL$25),"",GlobBerMedDisc!$AL$25)</f>
        <v/>
      </c>
      <c r="C884" s="44"/>
    </row>
    <row r="885" spans="1:3" x14ac:dyDescent="0.2">
      <c r="A885" s="151" t="s">
        <v>2144</v>
      </c>
      <c r="B885" t="str">
        <f>IF(ISBLANK(GlobBerMedDisc!$AL$26),"",GlobBerMedDisc!$AL$26)</f>
        <v/>
      </c>
      <c r="C885" s="44"/>
    </row>
    <row r="886" spans="1:3" x14ac:dyDescent="0.2">
      <c r="A886" s="151" t="s">
        <v>2145</v>
      </c>
      <c r="B886" s="151" t="str">
        <f>IF(ISBLANK(GlobBerMedDisc!$AL$27),"",GlobBerMedDisc!$AL$27)</f>
        <v/>
      </c>
      <c r="C886" s="44"/>
    </row>
    <row r="887" spans="1:3" x14ac:dyDescent="0.2">
      <c r="A887" s="151" t="s">
        <v>2146</v>
      </c>
      <c r="B887" t="str">
        <f>IF(ISBLANK(GlobBerMedDisc!$AL$28),"",GlobBerMedDisc!$AL$28)</f>
        <v/>
      </c>
      <c r="C887" s="44"/>
    </row>
    <row r="888" spans="1:3" x14ac:dyDescent="0.2">
      <c r="A888" s="151" t="s">
        <v>2147</v>
      </c>
      <c r="B888" t="str">
        <f>IF(ISBLANK(GlobBerMedDisc!$AL$29),"",GlobBerMedDisc!$AL$29)</f>
        <v/>
      </c>
      <c r="C888" s="44"/>
    </row>
    <row r="889" spans="1:3" x14ac:dyDescent="0.2">
      <c r="A889" s="151" t="s">
        <v>2148</v>
      </c>
      <c r="B889" t="str">
        <f>IF(ISBLANK(GlobBerMedDisc!$AL$30),"",GlobBerMedDisc!$AL$30)</f>
        <v/>
      </c>
      <c r="C889" s="44"/>
    </row>
    <row r="890" spans="1:3" x14ac:dyDescent="0.2">
      <c r="A890" s="151" t="s">
        <v>2149</v>
      </c>
      <c r="B890" t="str">
        <f>IF(ISBLANK(GlobBerMedDisc!$AL$31),"",GlobBerMedDisc!$AL$31)</f>
        <v/>
      </c>
      <c r="C890" s="44"/>
    </row>
    <row r="891" spans="1:3" x14ac:dyDescent="0.2">
      <c r="A891" s="151" t="s">
        <v>2150</v>
      </c>
      <c r="B891" t="str">
        <f>IF(ISBLANK(GlobBerMedDisc!$L$2),"",GlobBerMedDisc!$L$2)</f>
        <v/>
      </c>
      <c r="C891" s="44"/>
    </row>
    <row r="892" spans="1:3" x14ac:dyDescent="0.2">
      <c r="A892" s="151" t="s">
        <v>2151</v>
      </c>
      <c r="B892" t="str">
        <f>IF(ISBLANK(GlobBerMedDisc!$L$3),"",GlobBerMedDisc!$L$3)</f>
        <v/>
      </c>
      <c r="C892" s="44"/>
    </row>
    <row r="893" spans="1:3" x14ac:dyDescent="0.2">
      <c r="A893" s="151" t="s">
        <v>2152</v>
      </c>
      <c r="B893" s="151" t="str">
        <f>IF(ISBLANK(GlobBerMedDisc!$L$4),"",GlobBerMedDisc!$L$4)</f>
        <v/>
      </c>
      <c r="C893" s="44"/>
    </row>
    <row r="894" spans="1:3" x14ac:dyDescent="0.2">
      <c r="A894" s="151" t="s">
        <v>2153</v>
      </c>
      <c r="B894" t="str">
        <f>IF(ISBLANK(GlobBerMedDisc!$L$5),"",GlobBerMedDisc!$L$5)</f>
        <v/>
      </c>
      <c r="C894" s="44"/>
    </row>
    <row r="895" spans="1:3" x14ac:dyDescent="0.2">
      <c r="A895" s="151" t="s">
        <v>2154</v>
      </c>
      <c r="B895" t="str">
        <f>IF(ISBLANK(GlobBerMedDisc!$L$6),"",GlobBerMedDisc!$L$6)</f>
        <v/>
      </c>
      <c r="C895" s="44"/>
    </row>
    <row r="896" spans="1:3" x14ac:dyDescent="0.2">
      <c r="A896" s="151" t="s">
        <v>2155</v>
      </c>
      <c r="B896" t="str">
        <f>IF(ISBLANK(GlobBerMedDisc!$L$7),"",GlobBerMedDisc!$L$7)</f>
        <v/>
      </c>
      <c r="C896" s="44"/>
    </row>
    <row r="897" spans="1:6" x14ac:dyDescent="0.2">
      <c r="A897" s="151" t="s">
        <v>2156</v>
      </c>
      <c r="B897" t="str">
        <f>IF(ISBLANK(GlobBerMedDisc!$L$8),"",GlobBerMedDisc!$L$8)</f>
        <v/>
      </c>
      <c r="C897" s="44"/>
    </row>
    <row r="898" spans="1:6" x14ac:dyDescent="0.2">
      <c r="A898" s="151" t="s">
        <v>2157</v>
      </c>
      <c r="B898" t="str">
        <f>IF(ISBLANK(GlobBerMedDisc!$L$9),"",GlobBerMedDisc!$L$9)</f>
        <v/>
      </c>
      <c r="C898" s="44"/>
    </row>
    <row r="899" spans="1:6" x14ac:dyDescent="0.2">
      <c r="A899" s="151" t="s">
        <v>2158</v>
      </c>
      <c r="B899" t="str">
        <f>IF(ISBLANK(GlobBerMedDisc!$L$10),"",GlobBerMedDisc!$L$10)</f>
        <v/>
      </c>
      <c r="C899" s="44"/>
    </row>
    <row r="900" spans="1:6" x14ac:dyDescent="0.2">
      <c r="A900" s="151" t="s">
        <v>2159</v>
      </c>
      <c r="B900" t="str">
        <f>IF(ISBLANK(GlobBerMedDisc!$L$11),"",GlobBerMedDisc!$L$11)</f>
        <v/>
      </c>
      <c r="C900" s="44"/>
    </row>
    <row r="901" spans="1:6" x14ac:dyDescent="0.2">
      <c r="A901" s="151" t="s">
        <v>2160</v>
      </c>
      <c r="B901" t="str">
        <f>IF(ISBLANK(GlobBerMedDisc!$L$12),"",GlobBerMedDisc!$L$12)</f>
        <v/>
      </c>
      <c r="C901" s="44"/>
    </row>
    <row r="902" spans="1:6" x14ac:dyDescent="0.2">
      <c r="A902" s="151" t="s">
        <v>2161</v>
      </c>
      <c r="B902" t="str">
        <f>IF(ISBLANK(GlobBerMedDisc!$L$13),"",GlobBerMedDisc!$L$13)</f>
        <v/>
      </c>
      <c r="C902" s="44"/>
      <c r="F902" s="151"/>
    </row>
    <row r="903" spans="1:6" x14ac:dyDescent="0.2">
      <c r="A903" s="151" t="s">
        <v>2162</v>
      </c>
      <c r="B903" t="str">
        <f>IF(ISBLANK(GlobBerMedDisc!$L$14),"",GlobBerMedDisc!$L$14)</f>
        <v/>
      </c>
      <c r="C903" s="44"/>
    </row>
    <row r="904" spans="1:6" x14ac:dyDescent="0.2">
      <c r="A904" s="151" t="s">
        <v>2163</v>
      </c>
      <c r="B904" t="str">
        <f>IF(ISBLANK(GlobBerMedDisc!$L$15),"",GlobBerMedDisc!$L$15)</f>
        <v/>
      </c>
      <c r="C904" s="44"/>
    </row>
    <row r="905" spans="1:6" x14ac:dyDescent="0.2">
      <c r="A905" s="151" t="s">
        <v>2164</v>
      </c>
      <c r="B905" s="151" t="str">
        <f>IF(ISBLANK(GlobBerMedDisc!$L$16),"",GlobBerMedDisc!$L$16)</f>
        <v/>
      </c>
      <c r="C905" s="44"/>
    </row>
    <row r="906" spans="1:6" x14ac:dyDescent="0.2">
      <c r="A906" s="151" t="s">
        <v>2165</v>
      </c>
      <c r="B906" t="str">
        <f>IF(ISBLANK(GlobBerMedDisc!$L$17),"",GlobBerMedDisc!$L$17)</f>
        <v/>
      </c>
      <c r="C906" s="44"/>
    </row>
    <row r="907" spans="1:6" x14ac:dyDescent="0.2">
      <c r="A907" s="151" t="s">
        <v>2166</v>
      </c>
      <c r="B907" t="str">
        <f>IF(ISBLANK(GlobBerMedDisc!$L$18),"",GlobBerMedDisc!$L$18)</f>
        <v/>
      </c>
      <c r="C907" s="44"/>
    </row>
    <row r="908" spans="1:6" x14ac:dyDescent="0.2">
      <c r="A908" s="151" t="s">
        <v>2167</v>
      </c>
      <c r="B908" t="str">
        <f>IF(ISBLANK(GlobBerMedDisc!$L$19),"",GlobBerMedDisc!$L$19)</f>
        <v/>
      </c>
      <c r="C908" s="44"/>
    </row>
    <row r="909" spans="1:6" x14ac:dyDescent="0.2">
      <c r="A909" s="151" t="s">
        <v>2168</v>
      </c>
      <c r="B909" t="str">
        <f>IF(ISBLANK(GlobBerMedDisc!$L$20),"",GlobBerMedDisc!$L$20)</f>
        <v/>
      </c>
      <c r="C909" s="44"/>
    </row>
    <row r="910" spans="1:6" x14ac:dyDescent="0.2">
      <c r="A910" s="151" t="s">
        <v>2169</v>
      </c>
      <c r="B910" t="str">
        <f>IF(ISBLANK(GlobBerMedDisc!$L$21),"",GlobBerMedDisc!$L$21)</f>
        <v/>
      </c>
      <c r="C910" s="44"/>
    </row>
    <row r="911" spans="1:6" x14ac:dyDescent="0.2">
      <c r="A911" s="151" t="s">
        <v>2170</v>
      </c>
      <c r="B911" t="str">
        <f>IF(ISBLANK(GlobBerMedDisc!$L$22),"",GlobBerMedDisc!$L$22)</f>
        <v/>
      </c>
      <c r="C911" s="44"/>
    </row>
    <row r="912" spans="1:6" x14ac:dyDescent="0.2">
      <c r="A912" s="151" t="s">
        <v>2171</v>
      </c>
      <c r="B912" t="str">
        <f>IF(ISBLANK(GlobBerMedDisc!$L$23),"",GlobBerMedDisc!$L$23)</f>
        <v/>
      </c>
      <c r="C912" s="44"/>
    </row>
    <row r="913" spans="1:6" x14ac:dyDescent="0.2">
      <c r="A913" s="151" t="s">
        <v>2172</v>
      </c>
      <c r="B913" t="str">
        <f>IF(ISBLANK(GlobBerMedDisc!$L$24),"",GlobBerMedDisc!$L$24)</f>
        <v/>
      </c>
      <c r="C913" s="44"/>
    </row>
    <row r="914" spans="1:6" x14ac:dyDescent="0.2">
      <c r="A914" s="151" t="s">
        <v>2173</v>
      </c>
      <c r="B914" t="str">
        <f>IF(ISBLANK(GlobBerMedDisc!$L$25),"",GlobBerMedDisc!$L$25)</f>
        <v/>
      </c>
      <c r="C914" s="44"/>
    </row>
    <row r="915" spans="1:6" x14ac:dyDescent="0.2">
      <c r="A915" s="151" t="s">
        <v>2174</v>
      </c>
      <c r="B915" t="str">
        <f>IF(ISBLANK(GlobBerMedDisc!$L$26),"",GlobBerMedDisc!$L$26)</f>
        <v/>
      </c>
      <c r="C915" s="44"/>
    </row>
    <row r="916" spans="1:6" x14ac:dyDescent="0.2">
      <c r="A916" s="151" t="s">
        <v>2175</v>
      </c>
      <c r="B916" t="str">
        <f>IF(ISBLANK(GlobBerMedDisc!$L$27),"",GlobBerMedDisc!$L$27)</f>
        <v/>
      </c>
      <c r="C916" s="44"/>
    </row>
    <row r="917" spans="1:6" x14ac:dyDescent="0.2">
      <c r="A917" s="151" t="s">
        <v>2176</v>
      </c>
      <c r="B917" t="str">
        <f>IF(ISBLANK(GlobBerMedDisc!$L$28),"",GlobBerMedDisc!$L$28)</f>
        <v/>
      </c>
      <c r="C917" s="44"/>
    </row>
    <row r="918" spans="1:6" x14ac:dyDescent="0.2">
      <c r="A918" s="151" t="s">
        <v>2177</v>
      </c>
      <c r="B918" s="151" t="str">
        <f>IF(ISBLANK(GlobBerMedDisc!$L$29),"",GlobBerMedDisc!$L$29)</f>
        <v/>
      </c>
      <c r="C918" s="44"/>
      <c r="F918" s="151"/>
    </row>
    <row r="919" spans="1:6" x14ac:dyDescent="0.2">
      <c r="A919" s="151" t="s">
        <v>2178</v>
      </c>
      <c r="B919" t="str">
        <f>IF(ISBLANK(GlobBerMedDisc!$L$30),"",GlobBerMedDisc!$L$30)</f>
        <v/>
      </c>
      <c r="C919" s="44"/>
    </row>
    <row r="920" spans="1:6" x14ac:dyDescent="0.2">
      <c r="A920" s="151" t="s">
        <v>2179</v>
      </c>
      <c r="B920" t="str">
        <f>IF(ISBLANK(GlobBerMedDisc!$L$31),"",GlobBerMedDisc!$L$31)</f>
        <v/>
      </c>
      <c r="C920" s="44"/>
    </row>
    <row r="921" spans="1:6" x14ac:dyDescent="0.2">
      <c r="A921" s="151" t="s">
        <v>3427</v>
      </c>
      <c r="B921" t="str">
        <f>IF(ISBLANK(GlobBerMedDisc!$C$2),"",GlobBerMedDisc!$C$2)</f>
        <v/>
      </c>
      <c r="C921" s="44"/>
    </row>
    <row r="922" spans="1:6" x14ac:dyDescent="0.2">
      <c r="A922" s="151" t="s">
        <v>3428</v>
      </c>
      <c r="B922" t="str">
        <f>IF(ISBLANK(GlobBerMedDisc!$C$3),"",GlobBerMedDisc!$C$3)</f>
        <v/>
      </c>
      <c r="C922" s="44"/>
    </row>
    <row r="923" spans="1:6" x14ac:dyDescent="0.2">
      <c r="A923" s="151" t="s">
        <v>3429</v>
      </c>
      <c r="B923" t="str">
        <f>IF(ISBLANK(GlobBerMedDisc!$C$4),"",GlobBerMedDisc!$C$4)</f>
        <v/>
      </c>
      <c r="C923" s="44"/>
    </row>
    <row r="924" spans="1:6" x14ac:dyDescent="0.2">
      <c r="A924" s="151" t="s">
        <v>3430</v>
      </c>
      <c r="B924" t="str">
        <f>IF(ISBLANK(GlobBerMedDisc!$C$5),"",GlobBerMedDisc!$C$5)</f>
        <v/>
      </c>
      <c r="C924" s="44"/>
    </row>
    <row r="925" spans="1:6" x14ac:dyDescent="0.2">
      <c r="A925" s="151" t="s">
        <v>3431</v>
      </c>
      <c r="B925" t="str">
        <f>IF(ISBLANK(GlobBerMedDisc!$C$6),"",GlobBerMedDisc!$C$6)</f>
        <v/>
      </c>
      <c r="C925" s="44"/>
    </row>
    <row r="926" spans="1:6" x14ac:dyDescent="0.2">
      <c r="A926" s="151" t="s">
        <v>3432</v>
      </c>
      <c r="B926" t="str">
        <f>IF(ISBLANK(GlobBerMedDisc!$C$7),"",GlobBerMedDisc!$C$7)</f>
        <v/>
      </c>
      <c r="C926" s="44"/>
    </row>
    <row r="927" spans="1:6" x14ac:dyDescent="0.2">
      <c r="A927" s="151" t="s">
        <v>3433</v>
      </c>
      <c r="B927" s="151" t="str">
        <f>IF(ISBLANK(GlobBerMedDisc!$C$8),"",GlobBerMedDisc!$C$8)</f>
        <v/>
      </c>
      <c r="C927" s="44"/>
    </row>
    <row r="928" spans="1:6" x14ac:dyDescent="0.2">
      <c r="A928" s="151" t="s">
        <v>3434</v>
      </c>
      <c r="B928" t="str">
        <f>IF(ISBLANK(GlobBerMedDisc!$C$9),"",GlobBerMedDisc!$C$9)</f>
        <v/>
      </c>
      <c r="C928" s="44"/>
    </row>
    <row r="929" spans="1:5" x14ac:dyDescent="0.2">
      <c r="A929" s="151" t="s">
        <v>3435</v>
      </c>
      <c r="B929" t="str">
        <f>IF(ISBLANK(GlobBerMedDisc!$C$10),"",GlobBerMedDisc!$C$10)</f>
        <v/>
      </c>
      <c r="C929" s="44"/>
    </row>
    <row r="930" spans="1:5" x14ac:dyDescent="0.2">
      <c r="A930" s="151" t="s">
        <v>3436</v>
      </c>
      <c r="B930" t="str">
        <f>IF(ISBLANK(GlobBerMedDisc!$C$11),"",GlobBerMedDisc!$C$11)</f>
        <v/>
      </c>
      <c r="C930" s="44"/>
    </row>
    <row r="931" spans="1:5" x14ac:dyDescent="0.2">
      <c r="A931" s="151" t="s">
        <v>3437</v>
      </c>
      <c r="B931" s="151" t="str">
        <f>IF(ISBLANK(GlobBerMedDisc!$C$12),"",GlobBerMedDisc!$C$12)</f>
        <v/>
      </c>
      <c r="C931" s="44"/>
    </row>
    <row r="932" spans="1:5" x14ac:dyDescent="0.2">
      <c r="A932" s="151" t="s">
        <v>3438</v>
      </c>
      <c r="B932" t="str">
        <f>IF(ISBLANK(GlobBerMedDisc!$C$13),"",GlobBerMedDisc!$C$13)</f>
        <v/>
      </c>
      <c r="C932" s="44"/>
      <c r="D932" s="151"/>
      <c r="E932" s="151"/>
    </row>
    <row r="933" spans="1:5" x14ac:dyDescent="0.2">
      <c r="A933" s="151" t="s">
        <v>3439</v>
      </c>
      <c r="B933" t="str">
        <f>IF(ISBLANK(GlobBerMedDisc!$C$14),"",GlobBerMedDisc!$C$14)</f>
        <v/>
      </c>
      <c r="C933" s="44"/>
    </row>
    <row r="934" spans="1:5" x14ac:dyDescent="0.2">
      <c r="A934" s="151" t="s">
        <v>3440</v>
      </c>
      <c r="B934" t="str">
        <f>IF(ISBLANK(GlobBerMedDisc!$C$15),"",GlobBerMedDisc!$C$15)</f>
        <v/>
      </c>
      <c r="C934" s="44"/>
    </row>
    <row r="935" spans="1:5" x14ac:dyDescent="0.2">
      <c r="A935" s="151" t="s">
        <v>3441</v>
      </c>
      <c r="B935" t="str">
        <f>IF(ISBLANK(GlobBerMedDisc!$C$16),"",GlobBerMedDisc!$C$16)</f>
        <v/>
      </c>
      <c r="C935" s="44"/>
    </row>
    <row r="936" spans="1:5" x14ac:dyDescent="0.2">
      <c r="A936" s="151" t="s">
        <v>3442</v>
      </c>
      <c r="B936" t="str">
        <f>IF(ISBLANK(GlobBerMedDisc!$C$17),"",GlobBerMedDisc!$C$17)</f>
        <v/>
      </c>
      <c r="C936" s="44"/>
    </row>
    <row r="937" spans="1:5" x14ac:dyDescent="0.2">
      <c r="A937" s="151" t="s">
        <v>3443</v>
      </c>
      <c r="B937" t="str">
        <f>IF(ISBLANK(GlobBerMedDisc!$C$18),"",GlobBerMedDisc!$C$18)</f>
        <v/>
      </c>
      <c r="C937" s="44"/>
    </row>
    <row r="938" spans="1:5" x14ac:dyDescent="0.2">
      <c r="A938" s="151" t="s">
        <v>3444</v>
      </c>
      <c r="B938" t="str">
        <f>IF(ISBLANK(GlobBerMedDisc!$C$19),"",GlobBerMedDisc!$C$19)</f>
        <v/>
      </c>
      <c r="C938" s="44"/>
    </row>
    <row r="939" spans="1:5" x14ac:dyDescent="0.2">
      <c r="A939" s="151" t="s">
        <v>3445</v>
      </c>
      <c r="B939" t="str">
        <f>IF(ISBLANK(GlobBerMedDisc!$C$20),"",GlobBerMedDisc!$C$20)</f>
        <v/>
      </c>
      <c r="C939" s="44"/>
    </row>
    <row r="940" spans="1:5" x14ac:dyDescent="0.2">
      <c r="A940" s="151" t="s">
        <v>3446</v>
      </c>
      <c r="B940" t="str">
        <f>IF(ISBLANK(GlobBerMedDisc!$C$21),"",GlobBerMedDisc!$C$21)</f>
        <v/>
      </c>
      <c r="C940" s="44"/>
    </row>
    <row r="941" spans="1:5" x14ac:dyDescent="0.2">
      <c r="A941" s="151" t="s">
        <v>3447</v>
      </c>
      <c r="B941" t="str">
        <f>IF(ISBLANK(GlobBerMedDisc!$C$22),"",GlobBerMedDisc!$C$22)</f>
        <v/>
      </c>
      <c r="C941" s="44"/>
    </row>
    <row r="942" spans="1:5" x14ac:dyDescent="0.2">
      <c r="A942" s="151" t="s">
        <v>3448</v>
      </c>
      <c r="B942" t="str">
        <f>IF(ISBLANK(GlobBerMedDisc!$C$23),"",GlobBerMedDisc!$C$23)</f>
        <v/>
      </c>
      <c r="C942" s="44"/>
    </row>
    <row r="943" spans="1:5" x14ac:dyDescent="0.2">
      <c r="A943" s="151" t="s">
        <v>3449</v>
      </c>
      <c r="B943" t="str">
        <f>IF(ISBLANK(GlobBerMedDisc!$C$24),"",GlobBerMedDisc!$C$24)</f>
        <v/>
      </c>
      <c r="C943" s="44"/>
    </row>
    <row r="944" spans="1:5" x14ac:dyDescent="0.2">
      <c r="A944" s="151" t="s">
        <v>3450</v>
      </c>
      <c r="B944" t="str">
        <f>IF(ISBLANK(GlobBerMedDisc!$C$25),"",GlobBerMedDisc!$C$25)</f>
        <v/>
      </c>
      <c r="C944" s="44"/>
    </row>
    <row r="945" spans="1:6" x14ac:dyDescent="0.2">
      <c r="A945" s="151" t="s">
        <v>3451</v>
      </c>
      <c r="B945" t="str">
        <f>IF(ISBLANK(GlobBerMedDisc!$C$26),"",GlobBerMedDisc!$C$26)</f>
        <v/>
      </c>
      <c r="C945" s="44"/>
    </row>
    <row r="946" spans="1:6" x14ac:dyDescent="0.2">
      <c r="A946" s="151" t="s">
        <v>3452</v>
      </c>
      <c r="B946" s="151" t="str">
        <f>IF(ISBLANK(GlobBerMedDisc!$C$27),"",GlobBerMedDisc!$C$27)</f>
        <v/>
      </c>
      <c r="C946" s="44"/>
    </row>
    <row r="947" spans="1:6" x14ac:dyDescent="0.2">
      <c r="A947" s="151" t="s">
        <v>3453</v>
      </c>
      <c r="B947" t="str">
        <f>IF(ISBLANK(GlobBerMedDisc!$C$28),"",GlobBerMedDisc!$C$28)</f>
        <v/>
      </c>
      <c r="C947" s="44"/>
    </row>
    <row r="948" spans="1:6" x14ac:dyDescent="0.2">
      <c r="A948" s="151" t="s">
        <v>3454</v>
      </c>
      <c r="B948" t="str">
        <f>IF(ISBLANK(GlobBerMedDisc!$C$29),"",GlobBerMedDisc!$C$29)</f>
        <v/>
      </c>
      <c r="C948" s="44"/>
      <c r="D948" s="151"/>
      <c r="E948" s="151"/>
    </row>
    <row r="949" spans="1:6" x14ac:dyDescent="0.2">
      <c r="A949" s="151" t="s">
        <v>3455</v>
      </c>
      <c r="B949" t="str">
        <f>IF(ISBLANK(GlobBerMedDisc!$C$30),"",GlobBerMedDisc!$C$30)</f>
        <v/>
      </c>
      <c r="C949" s="44"/>
    </row>
    <row r="950" spans="1:6" x14ac:dyDescent="0.2">
      <c r="A950" s="151" t="s">
        <v>3456</v>
      </c>
      <c r="B950" t="str">
        <f>IF(ISBLANK(GlobBerMedDisc!$C$31),"",GlobBerMedDisc!$C$31)</f>
        <v/>
      </c>
      <c r="C950" s="44"/>
    </row>
    <row r="951" spans="1:6" x14ac:dyDescent="0.2">
      <c r="A951" s="151" t="s">
        <v>4093</v>
      </c>
      <c r="B951">
        <f>IF(ISBLANK(GlobTblEnt!$B$39),"",GlobTblEnt!$B$39)</f>
        <v>0</v>
      </c>
      <c r="C951" s="370">
        <v>0</v>
      </c>
    </row>
    <row r="952" spans="1:6" x14ac:dyDescent="0.2">
      <c r="A952" s="151" t="s">
        <v>4095</v>
      </c>
      <c r="B952">
        <f>IF(ISBLANK(GlobTblEnt!$C$39),"",GlobTblEnt!$C$39)</f>
        <v>0</v>
      </c>
      <c r="C952" s="370">
        <v>0</v>
      </c>
    </row>
    <row r="953" spans="1:6" x14ac:dyDescent="0.2">
      <c r="A953" s="151" t="s">
        <v>4097</v>
      </c>
      <c r="B953">
        <f>IF(ISBLANK(GlobTblEnt!$D$39),"",GlobTblEnt!$D$39)</f>
        <v>0</v>
      </c>
      <c r="C953" s="370">
        <v>0</v>
      </c>
    </row>
    <row r="954" spans="1:6" x14ac:dyDescent="0.2">
      <c r="A954" s="151" t="s">
        <v>4099</v>
      </c>
      <c r="B954">
        <f>IF(ISBLANK(GlobTblEnt!$E$39),"",GlobTblEnt!$E$39)</f>
        <v>0</v>
      </c>
      <c r="C954" s="370">
        <v>0</v>
      </c>
    </row>
    <row r="955" spans="1:6" x14ac:dyDescent="0.2">
      <c r="A955" s="151" t="s">
        <v>4101</v>
      </c>
      <c r="B955">
        <f>IF(ISBLANK(GlobTblEnt!$F$39),"",GlobTblEnt!$F$39)</f>
        <v>0</v>
      </c>
      <c r="C955" s="370">
        <v>0</v>
      </c>
    </row>
    <row r="956" spans="1:6" x14ac:dyDescent="0.2">
      <c r="A956" s="151" t="s">
        <v>4103</v>
      </c>
      <c r="B956">
        <f>IF(ISBLANK(GlobTblEnt!$G$39),"",GlobTblEnt!$G$39)</f>
        <v>0</v>
      </c>
      <c r="C956" s="370">
        <v>0</v>
      </c>
      <c r="F956" s="151"/>
    </row>
    <row r="957" spans="1:6" x14ac:dyDescent="0.2">
      <c r="A957" s="151" t="s">
        <v>4105</v>
      </c>
      <c r="B957">
        <f>IF(ISBLANK(GlobTblEnt!$H$39),"",GlobTblEnt!$H$39)</f>
        <v>0</v>
      </c>
      <c r="C957" s="370">
        <v>0</v>
      </c>
    </row>
    <row r="958" spans="1:6" x14ac:dyDescent="0.2">
      <c r="A958" s="151" t="s">
        <v>4107</v>
      </c>
      <c r="B958">
        <f>IF(ISBLANK(GlobTblEnt!$I$39),"",GlobTblEnt!$I$39)</f>
        <v>0</v>
      </c>
      <c r="C958" s="370">
        <v>0</v>
      </c>
    </row>
    <row r="959" spans="1:6" x14ac:dyDescent="0.2">
      <c r="A959" s="151" t="s">
        <v>4109</v>
      </c>
      <c r="B959">
        <f>IF(ISBLANK(GlobTblEnt!$J$39),"",GlobTblEnt!$J$39)</f>
        <v>0</v>
      </c>
      <c r="C959" s="370">
        <v>0</v>
      </c>
    </row>
    <row r="960" spans="1:6" x14ac:dyDescent="0.2">
      <c r="A960" s="151" t="s">
        <v>4111</v>
      </c>
      <c r="B960">
        <f>IF(ISBLANK(GlobTblEnt!$K$39),"",GlobTblEnt!$K$39)</f>
        <v>0</v>
      </c>
      <c r="C960" s="370">
        <v>0</v>
      </c>
    </row>
    <row r="961" spans="1:6" x14ac:dyDescent="0.2">
      <c r="A961" s="151" t="s">
        <v>4113</v>
      </c>
      <c r="B961">
        <f>IF(ISBLANK(GlobTblEnt!$L$39),"",GlobTblEnt!$L$39)</f>
        <v>0</v>
      </c>
      <c r="C961" s="370">
        <v>0</v>
      </c>
      <c r="F961" s="151"/>
    </row>
    <row r="962" spans="1:6" x14ac:dyDescent="0.2">
      <c r="A962" s="151" t="s">
        <v>4115</v>
      </c>
      <c r="B962">
        <f>IF(ISBLANK(GlobTblEnt!$M$39),"",GlobTblEnt!$M$39)</f>
        <v>0</v>
      </c>
      <c r="C962" s="370">
        <v>0</v>
      </c>
      <c r="F962" s="151"/>
    </row>
    <row r="963" spans="1:6" x14ac:dyDescent="0.2">
      <c r="A963" s="151" t="s">
        <v>3809</v>
      </c>
      <c r="B963">
        <f>IF(ISBLANK(NeoDataInfB!$D$2),"",NeoDataInfB!$D$2)</f>
        <v>0</v>
      </c>
      <c r="C963" s="7">
        <v>0</v>
      </c>
      <c r="F963" s="151"/>
    </row>
    <row r="964" spans="1:6" x14ac:dyDescent="0.2">
      <c r="A964" s="151" t="s">
        <v>4450</v>
      </c>
      <c r="B964">
        <f>IF(ISBLANK(NeoDataInfB!$D$3),"",NeoDataInfB!$D$3)</f>
        <v>1</v>
      </c>
      <c r="C964" s="151">
        <v>1</v>
      </c>
      <c r="F964" s="151"/>
    </row>
    <row r="965" spans="1:6" x14ac:dyDescent="0.2">
      <c r="A965" s="151" t="s">
        <v>4451</v>
      </c>
      <c r="B965">
        <f>IF(ISBLANK(NeoDataInfB!$D$4),"",NeoDataInfB!$D$4)</f>
        <v>1</v>
      </c>
      <c r="C965" s="151">
        <v>1</v>
      </c>
    </row>
    <row r="966" spans="1:6" x14ac:dyDescent="0.2">
      <c r="A966" s="151" t="s">
        <v>4452</v>
      </c>
      <c r="B966">
        <f>IF(ISBLANK(NeoDataInfB!$D$5),"",NeoDataInfB!$D$5)</f>
        <v>1</v>
      </c>
      <c r="C966" s="151">
        <v>1</v>
      </c>
    </row>
    <row r="967" spans="1:6" x14ac:dyDescent="0.2">
      <c r="A967" s="151" t="s">
        <v>4453</v>
      </c>
      <c r="B967">
        <f>IF(ISBLANK(NeoDataInfB!$D$6),"",NeoDataInfB!$D$6)</f>
        <v>1</v>
      </c>
      <c r="C967" s="151">
        <v>1</v>
      </c>
    </row>
    <row r="968" spans="1:6" x14ac:dyDescent="0.2">
      <c r="A968" s="151" t="s">
        <v>4454</v>
      </c>
      <c r="B968" s="151">
        <f>IF(ISBLANK(NeoDataInfB!$D$7),"",NeoDataInfB!$D$7)</f>
        <v>1</v>
      </c>
      <c r="C968" s="151">
        <v>1</v>
      </c>
    </row>
    <row r="969" spans="1:6" x14ac:dyDescent="0.2">
      <c r="A969" s="151" t="s">
        <v>4455</v>
      </c>
      <c r="B969">
        <f>IF(ISBLANK(NeoDataInfB!$D$8),"",NeoDataInfB!$D$8)</f>
        <v>1</v>
      </c>
      <c r="C969" s="151">
        <v>1</v>
      </c>
    </row>
    <row r="970" spans="1:6" x14ac:dyDescent="0.2">
      <c r="A970" s="151" t="s">
        <v>4456</v>
      </c>
      <c r="B970">
        <f>IF(ISBLANK(NeoDataInfB!$D$9),"",NeoDataInfB!$D$9)</f>
        <v>1</v>
      </c>
      <c r="C970" s="151">
        <v>1</v>
      </c>
    </row>
    <row r="971" spans="1:6" x14ac:dyDescent="0.2">
      <c r="A971" s="151" t="s">
        <v>4457</v>
      </c>
      <c r="B971">
        <f>IF(ISBLANK(NeoDataInfB!$D$10),"",NeoDataInfB!$D$10)</f>
        <v>1</v>
      </c>
      <c r="C971" s="151">
        <v>1</v>
      </c>
    </row>
    <row r="972" spans="1:6" x14ac:dyDescent="0.2">
      <c r="A972" s="151" t="s">
        <v>4458</v>
      </c>
      <c r="B972">
        <f>IF(ISBLANK(NeoDataInfB!$D$11),"",NeoDataInfB!$D$11)</f>
        <v>1</v>
      </c>
      <c r="C972" s="151">
        <v>1</v>
      </c>
    </row>
    <row r="973" spans="1:6" x14ac:dyDescent="0.2">
      <c r="A973" s="151" t="s">
        <v>4459</v>
      </c>
      <c r="B973">
        <f>IF(ISBLANK(NeoDataInfB!$D$12),"",NeoDataInfB!$D$12)</f>
        <v>1</v>
      </c>
      <c r="C973" s="151">
        <v>1</v>
      </c>
    </row>
    <row r="974" spans="1:6" x14ac:dyDescent="0.2">
      <c r="A974" s="151" t="s">
        <v>4266</v>
      </c>
      <c r="B974">
        <f>IF(ISBLANK(NeoDataInfB!$D$13),"",NeoDataInfB!$D$13)</f>
        <v>0</v>
      </c>
      <c r="C974" s="153">
        <v>0</v>
      </c>
    </row>
    <row r="975" spans="1:6" x14ac:dyDescent="0.2">
      <c r="A975" s="151" t="s">
        <v>4267</v>
      </c>
      <c r="B975">
        <f>IF(ISBLANK(NeoDataInfB!$D$14),"",NeoDataInfB!$D$14)</f>
        <v>0</v>
      </c>
      <c r="C975" s="153">
        <v>0</v>
      </c>
    </row>
    <row r="976" spans="1:6" x14ac:dyDescent="0.2">
      <c r="A976" s="151" t="s">
        <v>4268</v>
      </c>
      <c r="B976">
        <f>IF(ISBLANK(NeoDataInfB!$D$15),"",NeoDataInfB!$D$15)</f>
        <v>0</v>
      </c>
      <c r="C976" s="153">
        <v>0</v>
      </c>
    </row>
    <row r="977" spans="1:6" x14ac:dyDescent="0.2">
      <c r="A977" s="151" t="s">
        <v>4269</v>
      </c>
      <c r="B977">
        <f>IF(ISBLANK(NeoDataInfB!$D$16),"",NeoDataInfB!$D$16)</f>
        <v>0</v>
      </c>
      <c r="C977" s="153">
        <v>0</v>
      </c>
    </row>
    <row r="978" spans="1:6" x14ac:dyDescent="0.2">
      <c r="A978" s="151" t="s">
        <v>4270</v>
      </c>
      <c r="B978">
        <f>IF(ISBLANK(NeoDataInfB!$D$17),"",NeoDataInfB!$D$17)</f>
        <v>0</v>
      </c>
      <c r="C978" s="153">
        <v>0</v>
      </c>
    </row>
    <row r="979" spans="1:6" x14ac:dyDescent="0.2">
      <c r="A979" s="151" t="s">
        <v>4271</v>
      </c>
      <c r="B979">
        <f>IF(ISBLANK(NeoDataInfB!$D$18),"",NeoDataInfB!$D$18)</f>
        <v>0</v>
      </c>
      <c r="C979" s="153">
        <v>0</v>
      </c>
    </row>
    <row r="980" spans="1:6" x14ac:dyDescent="0.2">
      <c r="A980" s="151" t="s">
        <v>4272</v>
      </c>
      <c r="B980">
        <f>IF(ISBLANK(NeoDataInfB!$D$19),"",NeoDataInfB!$D$19)</f>
        <v>0</v>
      </c>
      <c r="C980" s="153">
        <v>0</v>
      </c>
    </row>
    <row r="981" spans="1:6" x14ac:dyDescent="0.2">
      <c r="A981" s="151" t="s">
        <v>4273</v>
      </c>
      <c r="B981">
        <f>IF(ISBLANK(NeoDataInfB!$D$20),"",NeoDataInfB!$D$20)</f>
        <v>0</v>
      </c>
      <c r="C981" s="153">
        <v>0</v>
      </c>
    </row>
    <row r="982" spans="1:6" x14ac:dyDescent="0.2">
      <c r="A982" s="151" t="s">
        <v>4274</v>
      </c>
      <c r="B982">
        <f>IF(ISBLANK(NeoDataInfB!$D$21),"",NeoDataInfB!$D$21)</f>
        <v>0</v>
      </c>
      <c r="C982" s="153">
        <v>0</v>
      </c>
    </row>
    <row r="983" spans="1:6" x14ac:dyDescent="0.2">
      <c r="A983" s="151" t="s">
        <v>4275</v>
      </c>
      <c r="B983">
        <f>IF(ISBLANK(NeoDataInfB!$D$22),"",NeoDataInfB!$D$22)</f>
        <v>0</v>
      </c>
      <c r="C983" s="153">
        <v>0</v>
      </c>
    </row>
    <row r="984" spans="1:6" x14ac:dyDescent="0.2">
      <c r="A984" s="151" t="s">
        <v>3810</v>
      </c>
      <c r="B984" t="str">
        <f>IF(ISBLANK(NeoDataInfB!$D$23),"",NeoDataInfB!$D$23)</f>
        <v/>
      </c>
      <c r="C984" s="44" t="s">
        <v>3478</v>
      </c>
    </row>
    <row r="985" spans="1:6" x14ac:dyDescent="0.2">
      <c r="A985" s="151" t="s">
        <v>3811</v>
      </c>
      <c r="B985" t="str">
        <f>IF(ISBLANK(NeoDataInfB!$D$24),"",NeoDataInfB!$D$24)</f>
        <v/>
      </c>
      <c r="C985" s="44" t="s">
        <v>3478</v>
      </c>
    </row>
    <row r="986" spans="1:6" x14ac:dyDescent="0.2">
      <c r="A986" s="151" t="s">
        <v>4276</v>
      </c>
      <c r="B986">
        <f>IF(ISBLANK(NeoDataInfB!$D$25),"",NeoDataInfB!$D$25)</f>
        <v>0</v>
      </c>
      <c r="C986" s="153">
        <v>0</v>
      </c>
      <c r="D986" s="151"/>
      <c r="E986" s="151"/>
      <c r="F986" s="151"/>
    </row>
    <row r="987" spans="1:6" x14ac:dyDescent="0.2">
      <c r="A987" s="151" t="s">
        <v>4277</v>
      </c>
      <c r="B987">
        <f>IF(ISBLANK(NeoDataInfB!$D$26),"",NeoDataInfB!$D$26)</f>
        <v>0</v>
      </c>
      <c r="C987" s="153">
        <v>0</v>
      </c>
    </row>
    <row r="988" spans="1:6" x14ac:dyDescent="0.2">
      <c r="A988" s="151" t="s">
        <v>4278</v>
      </c>
      <c r="B988">
        <f>IF(ISBLANK(NeoDataInfB!$D$27),"",NeoDataInfB!$D$27)</f>
        <v>0</v>
      </c>
      <c r="C988" s="153">
        <v>0</v>
      </c>
    </row>
    <row r="989" spans="1:6" x14ac:dyDescent="0.2">
      <c r="A989" s="151" t="s">
        <v>4279</v>
      </c>
      <c r="B989">
        <f>IF(ISBLANK(NeoDataInfB!$D$28),"",NeoDataInfB!$D$28)</f>
        <v>0</v>
      </c>
      <c r="C989" s="153">
        <v>0</v>
      </c>
    </row>
    <row r="990" spans="1:6" s="151" customFormat="1" x14ac:dyDescent="0.2">
      <c r="A990" s="151" t="s">
        <v>4280</v>
      </c>
      <c r="B990">
        <f>IF(ISBLANK(NeoDataInfB!$D$29),"",NeoDataInfB!$D$29)</f>
        <v>0</v>
      </c>
      <c r="C990" s="153">
        <v>0</v>
      </c>
      <c r="D990"/>
      <c r="E990"/>
      <c r="F990"/>
    </row>
    <row r="991" spans="1:6" x14ac:dyDescent="0.2">
      <c r="A991" s="151" t="s">
        <v>4281</v>
      </c>
      <c r="B991">
        <f>IF(ISBLANK(NeoDataInfB!$D$30),"",NeoDataInfB!$D$30)</f>
        <v>0</v>
      </c>
      <c r="C991" s="153">
        <v>0</v>
      </c>
      <c r="D991" s="151"/>
      <c r="E991" s="151"/>
      <c r="F991" s="151"/>
    </row>
    <row r="992" spans="1:6" x14ac:dyDescent="0.2">
      <c r="A992" s="151" t="s">
        <v>4282</v>
      </c>
      <c r="B992">
        <f>IF(ISBLANK(NeoDataInfB!$D$31),"",NeoDataInfB!$D$31)</f>
        <v>0</v>
      </c>
      <c r="C992" s="153">
        <v>0</v>
      </c>
      <c r="D992" s="151"/>
      <c r="E992" s="151"/>
      <c r="F992" s="151"/>
    </row>
    <row r="993" spans="1:6" s="151" customFormat="1" x14ac:dyDescent="0.2">
      <c r="A993" s="151" t="s">
        <v>4283</v>
      </c>
      <c r="B993">
        <f>IF(ISBLANK(NeoDataInfB!$D$32),"",NeoDataInfB!$D$32)</f>
        <v>0</v>
      </c>
      <c r="C993" s="153">
        <v>0</v>
      </c>
    </row>
    <row r="994" spans="1:6" s="151" customFormat="1" x14ac:dyDescent="0.2">
      <c r="A994" s="151" t="s">
        <v>4284</v>
      </c>
      <c r="B994">
        <f>IF(ISBLANK(NeoDataInfB!$D$33),"",NeoDataInfB!$D$33)</f>
        <v>0</v>
      </c>
      <c r="C994" s="153">
        <v>0</v>
      </c>
    </row>
    <row r="995" spans="1:6" x14ac:dyDescent="0.2">
      <c r="A995" s="151" t="s">
        <v>4285</v>
      </c>
      <c r="B995">
        <f>IF(ISBLANK(NeoDataInfB!$D$34),"",NeoDataInfB!$D$34)</f>
        <v>0</v>
      </c>
      <c r="C995" s="153">
        <v>0</v>
      </c>
    </row>
    <row r="996" spans="1:6" x14ac:dyDescent="0.2">
      <c r="A996" s="151" t="s">
        <v>3812</v>
      </c>
      <c r="B996">
        <f>IF(ISBLANK(NeoDataInfB!$D$35),"",NeoDataInfB!$D$35)</f>
        <v>1</v>
      </c>
      <c r="C996" s="7">
        <v>1</v>
      </c>
    </row>
    <row r="997" spans="1:6" x14ac:dyDescent="0.2">
      <c r="A997" s="151" t="s">
        <v>3813</v>
      </c>
      <c r="B997">
        <f>IF(ISBLANK(NeoDataInfB!$D$36),"",NeoDataInfB!$D$36)</f>
        <v>1</v>
      </c>
      <c r="C997" s="7">
        <v>1</v>
      </c>
    </row>
    <row r="998" spans="1:6" x14ac:dyDescent="0.2">
      <c r="A998" s="151" t="s">
        <v>3814</v>
      </c>
      <c r="B998">
        <f>IF(ISBLANK(NeoDataInfB!$D$37),"",NeoDataInfB!$D$37)</f>
        <v>1</v>
      </c>
      <c r="C998" s="7">
        <v>1</v>
      </c>
    </row>
    <row r="999" spans="1:6" s="151" customFormat="1" x14ac:dyDescent="0.2">
      <c r="A999" s="151" t="s">
        <v>3815</v>
      </c>
      <c r="B999">
        <f>IF(ISBLANK(NeoDataInfB!$D$38),"",NeoDataInfB!$D$38)</f>
        <v>1</v>
      </c>
      <c r="C999" s="7">
        <v>1</v>
      </c>
      <c r="D999"/>
      <c r="E999"/>
      <c r="F999"/>
    </row>
    <row r="1000" spans="1:6" s="151" customFormat="1" x14ac:dyDescent="0.2">
      <c r="A1000" s="151" t="s">
        <v>3816</v>
      </c>
      <c r="B1000">
        <f>IF(ISBLANK(NeoDataInfB!$D$39),"",NeoDataInfB!$D$39)</f>
        <v>1</v>
      </c>
      <c r="C1000" s="7">
        <v>1</v>
      </c>
      <c r="D1000"/>
      <c r="E1000"/>
      <c r="F1000"/>
    </row>
    <row r="1001" spans="1:6" x14ac:dyDescent="0.2">
      <c r="A1001" s="151" t="s">
        <v>3817</v>
      </c>
      <c r="B1001">
        <f>IF(ISBLANK(NeoDataInfB!$D$40),"",NeoDataInfB!$D$40)</f>
        <v>1</v>
      </c>
      <c r="C1001" s="7">
        <v>1</v>
      </c>
    </row>
    <row r="1002" spans="1:6" x14ac:dyDescent="0.2">
      <c r="A1002" s="151" t="s">
        <v>3818</v>
      </c>
      <c r="B1002">
        <f>IF(ISBLANK(NeoDataInfB!$D$41),"",NeoDataInfB!$D$41)</f>
        <v>1</v>
      </c>
      <c r="C1002" s="7">
        <v>1</v>
      </c>
    </row>
    <row r="1003" spans="1:6" x14ac:dyDescent="0.2">
      <c r="A1003" s="151" t="s">
        <v>3819</v>
      </c>
      <c r="B1003">
        <f>IF(ISBLANK(NeoDataInfB!$D$42),"",NeoDataInfB!$D$42)</f>
        <v>1</v>
      </c>
      <c r="C1003" s="7">
        <v>1</v>
      </c>
    </row>
    <row r="1004" spans="1:6" x14ac:dyDescent="0.2">
      <c r="A1004" s="151" t="s">
        <v>3820</v>
      </c>
      <c r="B1004">
        <f>IF(ISBLANK(NeoDataInfB!$D$43),"",NeoDataInfB!$D$43)</f>
        <v>1</v>
      </c>
      <c r="C1004" s="7">
        <v>1</v>
      </c>
    </row>
    <row r="1005" spans="1:6" x14ac:dyDescent="0.2">
      <c r="A1005" s="151" t="s">
        <v>3821</v>
      </c>
      <c r="B1005">
        <f>IF(ISBLANK(NeoDataInfB!$D$44),"",NeoDataInfB!$D$44)</f>
        <v>1</v>
      </c>
      <c r="C1005" s="7">
        <v>1</v>
      </c>
    </row>
    <row r="1006" spans="1:6" x14ac:dyDescent="0.2">
      <c r="A1006" s="151" t="s">
        <v>3822</v>
      </c>
      <c r="B1006">
        <f>IF(ISBLANK(NeoDataInfB!$D$45),"",NeoDataInfB!$D$45)</f>
        <v>1</v>
      </c>
      <c r="C1006" s="7">
        <v>1</v>
      </c>
    </row>
    <row r="1007" spans="1:6" x14ac:dyDescent="0.2">
      <c r="A1007" s="151" t="s">
        <v>3823</v>
      </c>
      <c r="B1007">
        <f>IF(ISBLANK(NeoDataInfB!$D$46),"",NeoDataInfB!$D$46)</f>
        <v>1</v>
      </c>
      <c r="C1007" s="7">
        <v>1</v>
      </c>
    </row>
    <row r="1008" spans="1:6" s="151" customFormat="1" x14ac:dyDescent="0.2">
      <c r="A1008" s="151" t="s">
        <v>4286</v>
      </c>
      <c r="B1008">
        <f>IF(ISBLANK(NeoDataInfB!$D$47),"",NeoDataInfB!$D$47)</f>
        <v>1</v>
      </c>
      <c r="C1008" s="7">
        <v>1</v>
      </c>
      <c r="D1008"/>
      <c r="E1008"/>
      <c r="F1008"/>
    </row>
    <row r="1009" spans="1:5" x14ac:dyDescent="0.2">
      <c r="A1009" s="151" t="s">
        <v>3824</v>
      </c>
      <c r="B1009">
        <f>IF(ISBLANK(NeoDataInfB!$D$48),"",NeoDataInfB!$D$48)</f>
        <v>0</v>
      </c>
      <c r="C1009" s="153">
        <v>0</v>
      </c>
    </row>
    <row r="1010" spans="1:5" x14ac:dyDescent="0.2">
      <c r="A1010" s="151" t="s">
        <v>3825</v>
      </c>
      <c r="B1010">
        <f>IF(ISBLANK(NeoDataInfB!$D$49),"",NeoDataInfB!$D$49)</f>
        <v>0</v>
      </c>
      <c r="C1010" s="153">
        <v>0</v>
      </c>
    </row>
    <row r="1011" spans="1:5" x14ac:dyDescent="0.2">
      <c r="A1011" s="151" t="s">
        <v>3826</v>
      </c>
      <c r="B1011">
        <f>IF(ISBLANK(NeoDataInfB!$D$50),"",NeoDataInfB!$D$50)</f>
        <v>0</v>
      </c>
      <c r="C1011" s="153">
        <v>0</v>
      </c>
    </row>
    <row r="1012" spans="1:5" x14ac:dyDescent="0.2">
      <c r="A1012" s="151" t="s">
        <v>3827</v>
      </c>
      <c r="B1012">
        <f>IF(ISBLANK(NeoDataInfB!$D$51),"",NeoDataInfB!$D$51)</f>
        <v>0</v>
      </c>
      <c r="C1012" s="153">
        <v>0</v>
      </c>
    </row>
    <row r="1013" spans="1:5" x14ac:dyDescent="0.2">
      <c r="A1013" s="151" t="s">
        <v>3828</v>
      </c>
      <c r="B1013">
        <f>IF(ISBLANK(NeoDataInfB!$D$52),"",NeoDataInfB!$D$52)</f>
        <v>0</v>
      </c>
      <c r="C1013" s="153">
        <v>0</v>
      </c>
    </row>
    <row r="1014" spans="1:5" x14ac:dyDescent="0.2">
      <c r="A1014" s="151" t="s">
        <v>3829</v>
      </c>
      <c r="B1014">
        <f>IF(ISBLANK(NeoDataInfB!$D$53),"",NeoDataInfB!$D$53)</f>
        <v>0</v>
      </c>
      <c r="C1014" s="153">
        <v>0</v>
      </c>
    </row>
    <row r="1015" spans="1:5" x14ac:dyDescent="0.2">
      <c r="A1015" s="151" t="s">
        <v>3830</v>
      </c>
      <c r="B1015">
        <f>IF(ISBLANK(NeoDataInfB!$D$54),"",NeoDataInfB!$D$54)</f>
        <v>0</v>
      </c>
      <c r="C1015" s="153">
        <v>0</v>
      </c>
    </row>
    <row r="1016" spans="1:5" x14ac:dyDescent="0.2">
      <c r="A1016" s="151" t="s">
        <v>3831</v>
      </c>
      <c r="B1016">
        <f>IF(ISBLANK(NeoDataInfB!$D$55),"",NeoDataInfB!$D$55)</f>
        <v>0</v>
      </c>
      <c r="C1016" s="153">
        <v>0</v>
      </c>
      <c r="D1016" s="151"/>
      <c r="E1016" s="151"/>
    </row>
    <row r="1017" spans="1:5" x14ac:dyDescent="0.2">
      <c r="A1017" s="151" t="s">
        <v>3832</v>
      </c>
      <c r="B1017" s="7">
        <f>IF(ISBLANK(NeoDataInfB!$D$56),"",NeoDataInfB!$D$56)</f>
        <v>0</v>
      </c>
      <c r="C1017" s="153">
        <v>0</v>
      </c>
    </row>
    <row r="1018" spans="1:5" x14ac:dyDescent="0.2">
      <c r="A1018" s="151" t="s">
        <v>3833</v>
      </c>
      <c r="B1018">
        <f>IF(ISBLANK(NeoDataInfB!$D$57),"",NeoDataInfB!$D$57)</f>
        <v>0</v>
      </c>
      <c r="C1018" s="153">
        <v>0</v>
      </c>
    </row>
    <row r="1019" spans="1:5" x14ac:dyDescent="0.2">
      <c r="A1019" s="151" t="s">
        <v>3834</v>
      </c>
      <c r="B1019">
        <f>IF(ISBLANK(NeoDataInfB!$D$58),"",NeoDataInfB!$D$58)</f>
        <v>0</v>
      </c>
      <c r="C1019" s="153">
        <v>0</v>
      </c>
    </row>
    <row r="1020" spans="1:5" x14ac:dyDescent="0.2">
      <c r="A1020" s="151" t="s">
        <v>3835</v>
      </c>
      <c r="B1020">
        <f>IF(ISBLANK(NeoDataInfB!$D$59),"",NeoDataInfB!$D$59)</f>
        <v>0</v>
      </c>
      <c r="C1020" s="153">
        <v>0</v>
      </c>
    </row>
    <row r="1021" spans="1:5" x14ac:dyDescent="0.2">
      <c r="A1021" s="151" t="s">
        <v>4287</v>
      </c>
      <c r="B1021">
        <f>IF(ISBLANK(NeoDataInfB!$D$60),"",NeoDataInfB!$D$60)</f>
        <v>0</v>
      </c>
      <c r="C1021" s="153">
        <v>0</v>
      </c>
      <c r="D1021" s="151"/>
      <c r="E1021" s="151"/>
    </row>
    <row r="1022" spans="1:5" x14ac:dyDescent="0.2">
      <c r="A1022" s="151" t="s">
        <v>3836</v>
      </c>
      <c r="B1022" t="b">
        <f>IF(ISBLANK(NeoDataInfB!$D$61),"",NeoDataInfB!$D$61)</f>
        <v>0</v>
      </c>
      <c r="C1022" s="7" t="b">
        <v>0</v>
      </c>
      <c r="D1022" s="151"/>
      <c r="E1022" s="151"/>
    </row>
    <row r="1023" spans="1:5" x14ac:dyDescent="0.2">
      <c r="A1023" s="151" t="s">
        <v>3837</v>
      </c>
      <c r="B1023" t="b">
        <f>IF(ISBLANK(NeoDataInfB!$D$62),"",NeoDataInfB!$D$62)</f>
        <v>0</v>
      </c>
      <c r="C1023" s="7" t="b">
        <v>0</v>
      </c>
      <c r="D1023" s="151"/>
      <c r="E1023" s="151"/>
    </row>
    <row r="1024" spans="1:5" x14ac:dyDescent="0.2">
      <c r="A1024" s="151" t="s">
        <v>3838</v>
      </c>
      <c r="B1024" t="b">
        <f>IF(ISBLANK(NeoDataInfB!$D$63),"",NeoDataInfB!$D$63)</f>
        <v>0</v>
      </c>
      <c r="C1024" s="7" t="b">
        <v>0</v>
      </c>
      <c r="D1024" s="151"/>
      <c r="E1024" s="151"/>
    </row>
    <row r="1025" spans="1:6" x14ac:dyDescent="0.2">
      <c r="A1025" s="151" t="s">
        <v>3839</v>
      </c>
      <c r="B1025" s="151" t="b">
        <f>IF(ISBLANK(NeoDataInfB!$D$64),"",NeoDataInfB!$D$64)</f>
        <v>0</v>
      </c>
      <c r="C1025" s="7" t="b">
        <v>0</v>
      </c>
    </row>
    <row r="1026" spans="1:6" x14ac:dyDescent="0.2">
      <c r="A1026" s="151" t="s">
        <v>3840</v>
      </c>
      <c r="B1026" s="151" t="b">
        <f>IF(ISBLANK(NeoDataInfB!$D$65),"",NeoDataInfB!$D$65)</f>
        <v>0</v>
      </c>
      <c r="C1026" s="7" t="b">
        <v>0</v>
      </c>
    </row>
    <row r="1027" spans="1:6" x14ac:dyDescent="0.2">
      <c r="A1027" s="151" t="s">
        <v>3841</v>
      </c>
      <c r="B1027" s="151" t="b">
        <f>IF(ISBLANK(NeoDataInfB!$D$66),"",NeoDataInfB!$D$66)</f>
        <v>0</v>
      </c>
      <c r="C1027" s="7" t="b">
        <v>0</v>
      </c>
    </row>
    <row r="1028" spans="1:6" x14ac:dyDescent="0.2">
      <c r="A1028" s="151" t="s">
        <v>3842</v>
      </c>
      <c r="B1028" s="151" t="b">
        <f>IF(ISBLANK(NeoDataInfB!$D$67),"",NeoDataInfB!$D$67)</f>
        <v>0</v>
      </c>
      <c r="C1028" s="7" t="b">
        <v>0</v>
      </c>
    </row>
    <row r="1029" spans="1:6" x14ac:dyDescent="0.2">
      <c r="A1029" s="151" t="s">
        <v>3843</v>
      </c>
      <c r="B1029" s="151" t="b">
        <f>IF(ISBLANK(NeoDataInfB!$D$68),"",NeoDataInfB!$D$68)</f>
        <v>0</v>
      </c>
      <c r="C1029" s="7" t="b">
        <v>0</v>
      </c>
    </row>
    <row r="1030" spans="1:6" x14ac:dyDescent="0.2">
      <c r="A1030" s="151" t="s">
        <v>3844</v>
      </c>
      <c r="B1030" s="151" t="b">
        <f>IF(ISBLANK(NeoDataInfB!$D$69),"",NeoDataInfB!$D$69)</f>
        <v>0</v>
      </c>
      <c r="C1030" s="7" t="b">
        <v>0</v>
      </c>
    </row>
    <row r="1031" spans="1:6" x14ac:dyDescent="0.2">
      <c r="A1031" s="151" t="s">
        <v>3845</v>
      </c>
      <c r="B1031" s="151" t="b">
        <f>IF(ISBLANK(NeoDataInfB!$D$70),"",NeoDataInfB!$D$70)</f>
        <v>0</v>
      </c>
      <c r="C1031" s="7" t="b">
        <v>0</v>
      </c>
    </row>
    <row r="1032" spans="1:6" x14ac:dyDescent="0.2">
      <c r="A1032" s="151" t="s">
        <v>3846</v>
      </c>
      <c r="B1032" s="151" t="b">
        <f>IF(ISBLANK(NeoDataInfB!$D$71),"",NeoDataInfB!$D$71)</f>
        <v>0</v>
      </c>
      <c r="C1032" s="151" t="b">
        <v>0</v>
      </c>
    </row>
    <row r="1033" spans="1:6" x14ac:dyDescent="0.2">
      <c r="A1033" s="151" t="s">
        <v>3847</v>
      </c>
      <c r="B1033" s="151" t="b">
        <f>IF(ISBLANK(NeoDataInfB!$D$72),"",NeoDataInfB!$D$72)</f>
        <v>0</v>
      </c>
      <c r="C1033" s="151" t="b">
        <v>0</v>
      </c>
    </row>
    <row r="1034" spans="1:6" x14ac:dyDescent="0.2">
      <c r="A1034" s="151" t="s">
        <v>3848</v>
      </c>
      <c r="B1034" s="151" t="b">
        <f>IF(ISBLANK(NeoDataInfB!$D$73),"",NeoDataInfB!$D$73)</f>
        <v>0</v>
      </c>
      <c r="C1034" s="151" t="b">
        <v>0</v>
      </c>
    </row>
    <row r="1035" spans="1:6" x14ac:dyDescent="0.2">
      <c r="A1035" s="151" t="s">
        <v>3849</v>
      </c>
      <c r="B1035" t="b">
        <f>IF(ISBLANK(NeoDataInfB!$D$74),"",NeoDataInfB!$D$74)</f>
        <v>0</v>
      </c>
      <c r="C1035" s="151" t="b">
        <v>0</v>
      </c>
    </row>
    <row r="1036" spans="1:6" x14ac:dyDescent="0.2">
      <c r="A1036" s="152" t="s">
        <v>4460</v>
      </c>
      <c r="B1036">
        <f>IF(ISBLANK(NeoDataInfB!$D$75),"",NeoDataInfB!$D$75)</f>
        <v>2</v>
      </c>
      <c r="C1036" s="151">
        <v>2</v>
      </c>
    </row>
    <row r="1037" spans="1:6" x14ac:dyDescent="0.2">
      <c r="A1037" s="151" t="s">
        <v>3850</v>
      </c>
      <c r="B1037">
        <f>IF(ISBLANK(NeoDataInfB!$D$76),"",NeoDataInfB!$D$76)</f>
        <v>0</v>
      </c>
      <c r="C1037" s="7">
        <v>0</v>
      </c>
    </row>
    <row r="1038" spans="1:6" x14ac:dyDescent="0.2">
      <c r="A1038" s="151" t="s">
        <v>3851</v>
      </c>
      <c r="B1038">
        <f>IF(ISBLANK(NeoDataInfB!$D$77),"",NeoDataInfB!$D$77)</f>
        <v>0</v>
      </c>
      <c r="C1038" s="7">
        <v>0</v>
      </c>
    </row>
    <row r="1039" spans="1:6" x14ac:dyDescent="0.2">
      <c r="A1039" s="151" t="s">
        <v>3852</v>
      </c>
      <c r="B1039">
        <f>IF(ISBLANK(NeoDataInfB!$D$78),"",NeoDataInfB!$D$78)</f>
        <v>0</v>
      </c>
      <c r="C1039" s="153">
        <v>0</v>
      </c>
    </row>
    <row r="1040" spans="1:6" x14ac:dyDescent="0.2">
      <c r="A1040" s="151" t="s">
        <v>3853</v>
      </c>
      <c r="B1040">
        <f>IF(ISBLANK(NeoDataInfB!$D$79),"",NeoDataInfB!$D$79)</f>
        <v>0</v>
      </c>
      <c r="C1040" s="153">
        <v>0</v>
      </c>
      <c r="F1040" s="151"/>
    </row>
    <row r="1041" spans="1:6" s="151" customFormat="1" x14ac:dyDescent="0.2">
      <c r="A1041" s="151" t="s">
        <v>3854</v>
      </c>
      <c r="B1041">
        <f>IF(ISBLANK(NeoDataInfB!$D$80),"",NeoDataInfB!$D$80)</f>
        <v>1</v>
      </c>
      <c r="C1041" s="7">
        <v>1</v>
      </c>
      <c r="D1041"/>
      <c r="E1041"/>
    </row>
    <row r="1042" spans="1:6" x14ac:dyDescent="0.2">
      <c r="A1042" s="151" t="s">
        <v>3855</v>
      </c>
      <c r="B1042">
        <f>IF(ISBLANK(NeoDataInfB!$D$81),"",NeoDataInfB!$D$81)</f>
        <v>1</v>
      </c>
      <c r="C1042" s="7">
        <v>1</v>
      </c>
      <c r="F1042" s="151"/>
    </row>
    <row r="1043" spans="1:6" x14ac:dyDescent="0.2">
      <c r="A1043" s="151" t="s">
        <v>3856</v>
      </c>
      <c r="B1043">
        <f>IF(ISBLANK(NeoDataInfB!$D$82),"",NeoDataInfB!$D$82)</f>
        <v>1</v>
      </c>
      <c r="C1043" s="7">
        <v>1</v>
      </c>
      <c r="F1043" s="151"/>
    </row>
    <row r="1044" spans="1:6" x14ac:dyDescent="0.2">
      <c r="A1044" s="151" t="s">
        <v>3857</v>
      </c>
      <c r="B1044">
        <f>IF(ISBLANK(NeoDataInfB!$D$83),"",NeoDataInfB!$D$83)</f>
        <v>1</v>
      </c>
      <c r="C1044" s="7">
        <v>1</v>
      </c>
      <c r="F1044" s="151"/>
    </row>
    <row r="1045" spans="1:6" x14ac:dyDescent="0.2">
      <c r="A1045" s="151" t="s">
        <v>3858</v>
      </c>
      <c r="B1045">
        <f>IF(ISBLANK(NeoDataInfB!$D$84),"",NeoDataInfB!$D$84)</f>
        <v>1</v>
      </c>
      <c r="C1045" s="7">
        <v>1</v>
      </c>
      <c r="F1045" s="151"/>
    </row>
    <row r="1046" spans="1:6" x14ac:dyDescent="0.2">
      <c r="A1046" s="151" t="s">
        <v>3859</v>
      </c>
      <c r="B1046">
        <f>IF(ISBLANK(NeoDataInfB!$D$85),"",NeoDataInfB!$D$85)</f>
        <v>1</v>
      </c>
      <c r="C1046" s="7">
        <v>1</v>
      </c>
      <c r="F1046" s="151"/>
    </row>
    <row r="1047" spans="1:6" x14ac:dyDescent="0.2">
      <c r="A1047" s="151" t="s">
        <v>3860</v>
      </c>
      <c r="B1047">
        <f>IF(ISBLANK(NeoDataInfB!$D$86),"",NeoDataInfB!$D$86)</f>
        <v>1</v>
      </c>
      <c r="C1047" s="7">
        <v>1</v>
      </c>
      <c r="F1047" s="151"/>
    </row>
    <row r="1048" spans="1:6" x14ac:dyDescent="0.2">
      <c r="A1048" s="151" t="s">
        <v>3861</v>
      </c>
      <c r="B1048">
        <f>IF(ISBLANK(NeoDataInfB!$D$87),"",NeoDataInfB!$D$87)</f>
        <v>1</v>
      </c>
      <c r="C1048" s="7">
        <v>1</v>
      </c>
      <c r="F1048" s="151"/>
    </row>
    <row r="1049" spans="1:6" x14ac:dyDescent="0.2">
      <c r="A1049" s="151" t="s">
        <v>3862</v>
      </c>
      <c r="B1049">
        <f>IF(ISBLANK(NeoDataInfB!$D$88),"",NeoDataInfB!$D$88)</f>
        <v>1</v>
      </c>
      <c r="C1049" s="7">
        <v>1</v>
      </c>
      <c r="F1049" s="151"/>
    </row>
    <row r="1050" spans="1:6" x14ac:dyDescent="0.2">
      <c r="A1050" s="151" t="s">
        <v>3863</v>
      </c>
      <c r="B1050" s="151">
        <f>IF(ISBLANK(NeoDataInfB!$D$89),"",NeoDataInfB!$D$89)</f>
        <v>1</v>
      </c>
      <c r="C1050" s="7">
        <v>1</v>
      </c>
    </row>
    <row r="1051" spans="1:6" x14ac:dyDescent="0.2">
      <c r="A1051" s="151" t="s">
        <v>3864</v>
      </c>
      <c r="B1051" s="151">
        <f>IF(ISBLANK(NeoDataInfB!$D$90),"",NeoDataInfB!$D$90)</f>
        <v>1</v>
      </c>
      <c r="C1051" s="7">
        <v>1</v>
      </c>
    </row>
    <row r="1052" spans="1:6" x14ac:dyDescent="0.2">
      <c r="A1052" s="151" t="s">
        <v>3865</v>
      </c>
      <c r="B1052" s="151">
        <f>IF(ISBLANK(NeoDataInfB!$D$91),"",NeoDataInfB!$D$91)</f>
        <v>1</v>
      </c>
      <c r="C1052" s="7">
        <v>1</v>
      </c>
    </row>
    <row r="1053" spans="1:6" s="151" customFormat="1" x14ac:dyDescent="0.2">
      <c r="A1053" s="151" t="s">
        <v>3866</v>
      </c>
      <c r="B1053" s="151">
        <f>IF(ISBLANK(NeoDataInfB!$D$92),"",NeoDataInfB!$D$92)</f>
        <v>1</v>
      </c>
      <c r="C1053" s="7">
        <v>1</v>
      </c>
      <c r="D1053"/>
      <c r="E1053"/>
      <c r="F1053"/>
    </row>
    <row r="1054" spans="1:6" x14ac:dyDescent="0.2">
      <c r="A1054" s="151" t="s">
        <v>3867</v>
      </c>
      <c r="B1054" s="151">
        <f>IF(ISBLANK(NeoDataInfB!$D$93),"",NeoDataInfB!$D$93)</f>
        <v>1</v>
      </c>
      <c r="C1054" s="7">
        <v>1</v>
      </c>
    </row>
    <row r="1055" spans="1:6" x14ac:dyDescent="0.2">
      <c r="A1055" s="151" t="s">
        <v>3868</v>
      </c>
      <c r="B1055" s="151">
        <f>IF(ISBLANK(NeoDataInfB!$D$94),"",NeoDataInfB!$D$94)</f>
        <v>1</v>
      </c>
      <c r="C1055" s="7">
        <v>1</v>
      </c>
    </row>
    <row r="1056" spans="1:6" x14ac:dyDescent="0.2">
      <c r="A1056" s="151" t="s">
        <v>3869</v>
      </c>
      <c r="B1056" s="151">
        <f>IF(ISBLANK(NeoDataInfB!$D$95),"",NeoDataInfB!$D$95)</f>
        <v>1</v>
      </c>
      <c r="C1056" s="7">
        <v>1</v>
      </c>
    </row>
    <row r="1057" spans="1:3" x14ac:dyDescent="0.2">
      <c r="A1057" s="151" t="s">
        <v>3870</v>
      </c>
      <c r="B1057" s="151">
        <f>IF(ISBLANK(NeoDataInfB!$D$96),"",NeoDataInfB!$D$96)</f>
        <v>1</v>
      </c>
      <c r="C1057" s="7">
        <v>1</v>
      </c>
    </row>
    <row r="1058" spans="1:3" x14ac:dyDescent="0.2">
      <c r="A1058" s="151" t="s">
        <v>3871</v>
      </c>
      <c r="B1058" s="151">
        <f>IF(ISBLANK(NeoDataInfB!$D$97),"",NeoDataInfB!$D$97)</f>
        <v>1</v>
      </c>
      <c r="C1058" s="151">
        <v>1</v>
      </c>
    </row>
    <row r="1059" spans="1:3" x14ac:dyDescent="0.2">
      <c r="A1059" s="151" t="s">
        <v>3872</v>
      </c>
      <c r="B1059" s="151">
        <f>IF(ISBLANK(NeoDataInfB!$D$98),"",NeoDataInfB!$D$98)</f>
        <v>5000</v>
      </c>
      <c r="C1059" s="151">
        <v>5000</v>
      </c>
    </row>
    <row r="1060" spans="1:3" x14ac:dyDescent="0.2">
      <c r="A1060" s="151" t="s">
        <v>3873</v>
      </c>
      <c r="B1060" s="151">
        <f>IF(ISBLANK(NeoDataInfB!$D$99),"",NeoDataInfB!$D$99)</f>
        <v>1</v>
      </c>
      <c r="C1060" s="151">
        <v>1</v>
      </c>
    </row>
    <row r="1061" spans="1:3" x14ac:dyDescent="0.2">
      <c r="A1061" s="151" t="s">
        <v>3874</v>
      </c>
      <c r="B1061" s="151">
        <f>IF(ISBLANK(NeoDataInfB!$D$100),"",NeoDataInfB!$D$100)</f>
        <v>2</v>
      </c>
      <c r="C1061" s="151">
        <v>2</v>
      </c>
    </row>
    <row r="1062" spans="1:3" x14ac:dyDescent="0.2">
      <c r="A1062" s="151" t="s">
        <v>3875</v>
      </c>
      <c r="B1062" s="151">
        <f>IF(ISBLANK(NeoDataInfB!$D$101),"",NeoDataInfB!$D$101)</f>
        <v>2</v>
      </c>
      <c r="C1062" s="151">
        <v>2</v>
      </c>
    </row>
    <row r="1063" spans="1:3" x14ac:dyDescent="0.2">
      <c r="A1063" s="151" t="s">
        <v>3876</v>
      </c>
      <c r="B1063" s="151">
        <f>IF(ISBLANK(NeoDataInfB!$D$102),"",NeoDataInfB!$D$102)</f>
        <v>0</v>
      </c>
      <c r="C1063" s="151">
        <v>0</v>
      </c>
    </row>
    <row r="1064" spans="1:3" x14ac:dyDescent="0.2">
      <c r="A1064" s="151" t="s">
        <v>3877</v>
      </c>
      <c r="B1064" s="151">
        <f>IF(ISBLANK(NeoDataInfB!$D$103),"",NeoDataInfB!$D$103)</f>
        <v>5000</v>
      </c>
      <c r="C1064" s="151">
        <v>5000</v>
      </c>
    </row>
    <row r="1065" spans="1:3" x14ac:dyDescent="0.2">
      <c r="A1065" s="151" t="s">
        <v>3878</v>
      </c>
      <c r="B1065" s="151">
        <f>IF(ISBLANK(NeoDataInfB!$D$104),"",NeoDataInfB!$D$104)</f>
        <v>1</v>
      </c>
      <c r="C1065" s="151">
        <v>1</v>
      </c>
    </row>
    <row r="1066" spans="1:3" x14ac:dyDescent="0.2">
      <c r="A1066" s="151" t="s">
        <v>3879</v>
      </c>
      <c r="B1066" s="151">
        <f>IF(ISBLANK(NeoDataInfB!$D$105),"",NeoDataInfB!$D$105)</f>
        <v>5000</v>
      </c>
      <c r="C1066" s="151">
        <v>5000</v>
      </c>
    </row>
    <row r="1067" spans="1:3" x14ac:dyDescent="0.2">
      <c r="A1067" s="151" t="s">
        <v>3880</v>
      </c>
      <c r="B1067" s="151">
        <f>IF(ISBLANK(NeoDataInfB!$D$106),"",NeoDataInfB!$D$106)</f>
        <v>5000</v>
      </c>
      <c r="C1067" s="151">
        <v>5000</v>
      </c>
    </row>
    <row r="1068" spans="1:3" x14ac:dyDescent="0.2">
      <c r="A1068" s="152" t="s">
        <v>4691</v>
      </c>
      <c r="B1068" s="151">
        <f>IF(ISBLANK(NeoDataInfB!$D$107),"",NeoDataInfB!$D$107)</f>
        <v>5000</v>
      </c>
      <c r="C1068" s="151">
        <v>5000</v>
      </c>
    </row>
    <row r="1069" spans="1:3" x14ac:dyDescent="0.2">
      <c r="A1069" s="151" t="s">
        <v>3881</v>
      </c>
      <c r="B1069" s="151">
        <f>IF(ISBLANK(NeoDataInfB!$D$108),"",NeoDataInfB!$D$108)</f>
        <v>5000</v>
      </c>
      <c r="C1069" s="151">
        <v>5000</v>
      </c>
    </row>
    <row r="1070" spans="1:3" x14ac:dyDescent="0.2">
      <c r="A1070" s="151" t="s">
        <v>3882</v>
      </c>
      <c r="B1070" s="151" t="b">
        <f>IF(ISBLANK(NeoDataInfB!$D$109),"",NeoDataInfB!$D$109)</f>
        <v>0</v>
      </c>
      <c r="C1070" s="151" t="b">
        <v>0</v>
      </c>
    </row>
    <row r="1071" spans="1:3" x14ac:dyDescent="0.2">
      <c r="A1071" s="151" t="s">
        <v>3883</v>
      </c>
      <c r="B1071" s="151">
        <f>IF(ISBLANK(NeoDataInfB!$D$110),"",NeoDataInfB!$D$110)</f>
        <v>5000</v>
      </c>
      <c r="C1071" s="151">
        <v>5000</v>
      </c>
    </row>
    <row r="1072" spans="1:3" x14ac:dyDescent="0.2">
      <c r="A1072" s="152" t="s">
        <v>4692</v>
      </c>
      <c r="B1072" s="151">
        <f>IF(ISBLANK(NeoDataInfB!$D$111),"",NeoDataInfB!$D$111)</f>
        <v>5000</v>
      </c>
      <c r="C1072" s="151">
        <v>5000</v>
      </c>
    </row>
    <row r="1073" spans="1:3" x14ac:dyDescent="0.2">
      <c r="A1073" s="151" t="s">
        <v>3884</v>
      </c>
      <c r="B1073" s="151">
        <f>IF(ISBLANK(NeoDataInfB!$D$112),"",NeoDataInfB!$D$112)</f>
        <v>5000</v>
      </c>
      <c r="C1073">
        <v>5000</v>
      </c>
    </row>
    <row r="1074" spans="1:3" x14ac:dyDescent="0.2">
      <c r="A1074" s="151" t="s">
        <v>1527</v>
      </c>
      <c r="B1074" s="151" t="b">
        <f>IF(ISBLANK(NeoBerAfspr!$B$22),"",NeoBerAfspr!$B$22)</f>
        <v>0</v>
      </c>
      <c r="C1074" t="b">
        <v>0</v>
      </c>
    </row>
    <row r="1075" spans="1:3" x14ac:dyDescent="0.2">
      <c r="A1075" s="151" t="s">
        <v>1528</v>
      </c>
      <c r="B1075" s="151" t="b">
        <f>IF(ISBLANK(NeoBerAfspr!$D$11),"",NeoBerAfspr!$D$11)</f>
        <v>0</v>
      </c>
      <c r="C1075" t="b">
        <v>0</v>
      </c>
    </row>
    <row r="1076" spans="1:3" x14ac:dyDescent="0.2">
      <c r="A1076" s="151" t="s">
        <v>1529</v>
      </c>
      <c r="B1076" s="151" t="b">
        <f>IF(ISBLANK(NeoBerAfspr!$D$12),"",NeoBerAfspr!$D$12)</f>
        <v>0</v>
      </c>
      <c r="C1076" t="b">
        <v>0</v>
      </c>
    </row>
    <row r="1077" spans="1:3" x14ac:dyDescent="0.2">
      <c r="A1077" s="151" t="s">
        <v>1530</v>
      </c>
      <c r="B1077" s="151" t="b">
        <f>IF(ISBLANK(NeoBerAfspr!$D$13),"",NeoBerAfspr!$D$13)</f>
        <v>0</v>
      </c>
      <c r="C1077" t="b">
        <v>0</v>
      </c>
    </row>
    <row r="1078" spans="1:3" x14ac:dyDescent="0.2">
      <c r="A1078" s="151" t="s">
        <v>1531</v>
      </c>
      <c r="B1078" s="151" t="b">
        <f>IF(ISBLANK(NeoBerAfspr!$D$14),"",NeoBerAfspr!$D$14)</f>
        <v>0</v>
      </c>
      <c r="C1078" t="b">
        <v>0</v>
      </c>
    </row>
    <row r="1079" spans="1:3" x14ac:dyDescent="0.2">
      <c r="A1079" s="151" t="s">
        <v>1532</v>
      </c>
      <c r="B1079" s="151" t="b">
        <f>IF(ISBLANK(NeoBerAfspr!$F$7),"",NeoBerAfspr!$F$7)</f>
        <v>0</v>
      </c>
      <c r="C1079" t="b">
        <v>0</v>
      </c>
    </row>
    <row r="1080" spans="1:3" x14ac:dyDescent="0.2">
      <c r="A1080" s="151" t="s">
        <v>1533</v>
      </c>
      <c r="B1080" s="151" t="b">
        <f>IF(ISBLANK(NeoBerAfspr!$J$7),"",NeoBerAfspr!$J$7)</f>
        <v>0</v>
      </c>
      <c r="C1080" t="b">
        <v>0</v>
      </c>
    </row>
    <row r="1081" spans="1:3" x14ac:dyDescent="0.2">
      <c r="A1081" s="151" t="s">
        <v>1534</v>
      </c>
      <c r="B1081" s="151" t="b">
        <f>IF(ISBLANK(NeoBerAfspr!$B$23),"",NeoBerAfspr!$B$23)</f>
        <v>0</v>
      </c>
      <c r="C1081" t="b">
        <v>0</v>
      </c>
    </row>
    <row r="1082" spans="1:3" x14ac:dyDescent="0.2">
      <c r="A1082" s="151" t="s">
        <v>1535</v>
      </c>
      <c r="B1082" s="151" t="b">
        <f>IF(ISBLANK(NeoBerAfspr!$B$24),"",NeoBerAfspr!$B$24)</f>
        <v>0</v>
      </c>
      <c r="C1082" t="b">
        <v>0</v>
      </c>
    </row>
    <row r="1083" spans="1:3" x14ac:dyDescent="0.2">
      <c r="A1083" s="151" t="s">
        <v>1536</v>
      </c>
      <c r="B1083" s="151" t="b">
        <f>IF(ISBLANK(NeoBerAfspr!$B$25),"",NeoBerAfspr!$B$25)</f>
        <v>0</v>
      </c>
      <c r="C1083" t="b">
        <v>0</v>
      </c>
    </row>
    <row r="1084" spans="1:3" x14ac:dyDescent="0.2">
      <c r="A1084" s="151" t="s">
        <v>1537</v>
      </c>
      <c r="B1084" s="151" t="b">
        <f>IF(ISBLANK(NeoBerAfspr!$B$26),"",NeoBerAfspr!$B$26)</f>
        <v>0</v>
      </c>
      <c r="C1084" t="b">
        <v>0</v>
      </c>
    </row>
    <row r="1085" spans="1:3" x14ac:dyDescent="0.2">
      <c r="A1085" s="151" t="s">
        <v>1538</v>
      </c>
      <c r="B1085" s="151" t="b">
        <f>IF(ISBLANK(NeoBerAfspr!$H$8),"",NeoBerAfspr!$H$8)</f>
        <v>0</v>
      </c>
      <c r="C1085" t="b">
        <v>0</v>
      </c>
    </row>
    <row r="1086" spans="1:3" x14ac:dyDescent="0.2">
      <c r="A1086" s="151" t="s">
        <v>1539</v>
      </c>
      <c r="B1086" s="151" t="b">
        <f>IF(ISBLANK(NeoBerAfspr!$F$8),"",NeoBerAfspr!$F$8)</f>
        <v>0</v>
      </c>
      <c r="C1086" t="b">
        <v>0</v>
      </c>
    </row>
    <row r="1087" spans="1:3" x14ac:dyDescent="0.2">
      <c r="A1087" s="151" t="s">
        <v>1540</v>
      </c>
      <c r="B1087" s="151" t="b">
        <f>IF(ISBLANK(NeoBerAfspr!$H$9),"",NeoBerAfspr!$H$9)</f>
        <v>0</v>
      </c>
      <c r="C1087" t="b">
        <v>0</v>
      </c>
    </row>
    <row r="1088" spans="1:3" x14ac:dyDescent="0.2">
      <c r="A1088" s="151" t="s">
        <v>1541</v>
      </c>
      <c r="B1088" s="151" t="b">
        <f>IF(ISBLANK(NeoBerAfspr!$H$10),"",NeoBerAfspr!$H$10)</f>
        <v>0</v>
      </c>
      <c r="C1088" t="b">
        <v>0</v>
      </c>
    </row>
    <row r="1089" spans="1:6" x14ac:dyDescent="0.2">
      <c r="A1089" s="151" t="s">
        <v>1542</v>
      </c>
      <c r="B1089" s="151" t="b">
        <f>IF(ISBLANK(NeoBerAfspr!$H$11),"",NeoBerAfspr!$H$11)</f>
        <v>0</v>
      </c>
      <c r="C1089" t="b">
        <v>0</v>
      </c>
      <c r="D1089" s="151"/>
    </row>
    <row r="1090" spans="1:6" x14ac:dyDescent="0.2">
      <c r="A1090" s="151" t="s">
        <v>1543</v>
      </c>
      <c r="B1090" s="151" t="b">
        <f>IF(ISBLANK(NeoBerAfspr!$B$7),"",NeoBerAfspr!$B$7)</f>
        <v>0</v>
      </c>
      <c r="C1090" t="b">
        <v>0</v>
      </c>
    </row>
    <row r="1091" spans="1:6" x14ac:dyDescent="0.2">
      <c r="A1091" s="151" t="s">
        <v>1544</v>
      </c>
      <c r="B1091" s="151" t="b">
        <f>IF(ISBLANK(NeoBerAfspr!$J$30),"",NeoBerAfspr!$J$30)</f>
        <v>0</v>
      </c>
      <c r="C1091" t="b">
        <v>0</v>
      </c>
    </row>
    <row r="1092" spans="1:6" x14ac:dyDescent="0.2">
      <c r="A1092" s="151" t="s">
        <v>1545</v>
      </c>
      <c r="B1092" s="151" t="b">
        <f>IF(ISBLANK(NeoBerAfspr!$J$8),"",NeoBerAfspr!$J$8)</f>
        <v>0</v>
      </c>
      <c r="C1092" t="b">
        <v>0</v>
      </c>
    </row>
    <row r="1093" spans="1:6" x14ac:dyDescent="0.2">
      <c r="A1093" s="151" t="s">
        <v>1546</v>
      </c>
      <c r="B1093" s="151" t="b">
        <f>IF(ISBLANK(NeoBerAfspr!$J$9),"",NeoBerAfspr!$J$9)</f>
        <v>0</v>
      </c>
      <c r="C1093" t="b">
        <v>0</v>
      </c>
    </row>
    <row r="1094" spans="1:6" x14ac:dyDescent="0.2">
      <c r="A1094" s="151" t="s">
        <v>1547</v>
      </c>
      <c r="B1094" s="151" t="b">
        <f>IF(ISBLANK(NeoBerAfspr!$B$8),"",NeoBerAfspr!$B$8)</f>
        <v>0</v>
      </c>
      <c r="C1094" t="b">
        <v>0</v>
      </c>
    </row>
    <row r="1095" spans="1:6" x14ac:dyDescent="0.2">
      <c r="A1095" s="151" t="s">
        <v>1548</v>
      </c>
      <c r="B1095" s="151" t="b">
        <f>IF(ISBLANK(NeoBerAfspr!$J$10),"",NeoBerAfspr!$J$10)</f>
        <v>0</v>
      </c>
      <c r="C1095" t="b">
        <v>0</v>
      </c>
    </row>
    <row r="1096" spans="1:6" x14ac:dyDescent="0.2">
      <c r="A1096" s="151" t="s">
        <v>1549</v>
      </c>
      <c r="B1096" s="151" t="b">
        <f>IF(ISBLANK(NeoBerAfspr!$J$11),"",NeoBerAfspr!$J$11)</f>
        <v>0</v>
      </c>
      <c r="C1096" t="b">
        <v>0</v>
      </c>
    </row>
    <row r="1097" spans="1:6" x14ac:dyDescent="0.2">
      <c r="A1097" s="151" t="s">
        <v>1550</v>
      </c>
      <c r="B1097" s="151" t="b">
        <f>IF(ISBLANK(NeoBerAfspr!$F$12),"",NeoBerAfspr!$F$12)</f>
        <v>0</v>
      </c>
      <c r="C1097" s="151" t="b">
        <v>0</v>
      </c>
      <c r="E1097" s="151"/>
    </row>
    <row r="1098" spans="1:6" x14ac:dyDescent="0.2">
      <c r="A1098" s="151" t="s">
        <v>1551</v>
      </c>
      <c r="B1098" s="151" t="b">
        <f>IF(ISBLANK(NeoBerAfspr!$B$9),"",NeoBerAfspr!$B$9)</f>
        <v>0</v>
      </c>
      <c r="C1098" t="b">
        <v>0</v>
      </c>
      <c r="E1098" s="151"/>
    </row>
    <row r="1099" spans="1:6" x14ac:dyDescent="0.2">
      <c r="A1099" s="151" t="s">
        <v>1552</v>
      </c>
      <c r="B1099" s="151" t="b">
        <f>IF(ISBLANK(NeoBerAfspr!$B$46),"",NeoBerAfspr!$B$46)</f>
        <v>0</v>
      </c>
      <c r="C1099" s="151" t="b">
        <v>0</v>
      </c>
      <c r="E1099" s="151"/>
    </row>
    <row r="1100" spans="1:6" s="151" customFormat="1" x14ac:dyDescent="0.2">
      <c r="A1100" s="155" t="s">
        <v>7051</v>
      </c>
      <c r="B1100" s="151" t="b">
        <f>IF(ISBLANK(NeoBerAfspr!$J$12),"",NeoBerAfspr!$J$12)</f>
        <v>0</v>
      </c>
      <c r="C1100" s="151" t="b">
        <v>0</v>
      </c>
    </row>
    <row r="1101" spans="1:6" x14ac:dyDescent="0.2">
      <c r="A1101" s="151" t="s">
        <v>1553</v>
      </c>
      <c r="B1101" s="151" t="b">
        <f>IF(ISBLANK(NeoBerAfspr!$J$13),"",NeoBerAfspr!$J$13)</f>
        <v>0</v>
      </c>
      <c r="C1101" t="b">
        <v>0</v>
      </c>
      <c r="E1101" s="151"/>
    </row>
    <row r="1102" spans="1:6" x14ac:dyDescent="0.2">
      <c r="A1102" s="151" t="s">
        <v>1554</v>
      </c>
      <c r="B1102" s="151" t="b">
        <f>IF(ISBLANK(NeoBerAfspr!$B$10),"",NeoBerAfspr!$B$10)</f>
        <v>0</v>
      </c>
      <c r="C1102" t="b">
        <v>0</v>
      </c>
      <c r="E1102" s="151"/>
    </row>
    <row r="1103" spans="1:6" s="151" customFormat="1" x14ac:dyDescent="0.2">
      <c r="A1103" s="151" t="s">
        <v>1555</v>
      </c>
      <c r="B1103" s="151" t="b">
        <f>IF(ISBLANK(NeoBerAfspr!$B$27),"",NeoBerAfspr!$B$27)</f>
        <v>0</v>
      </c>
      <c r="C1103" t="b">
        <v>0</v>
      </c>
      <c r="D1103"/>
      <c r="F1103"/>
    </row>
    <row r="1104" spans="1:6" x14ac:dyDescent="0.2">
      <c r="A1104" s="151" t="s">
        <v>1556</v>
      </c>
      <c r="B1104" s="151" t="b">
        <f>IF(ISBLANK(NeoBerAfspr!$F$13),"",NeoBerAfspr!$F$13)</f>
        <v>0</v>
      </c>
      <c r="C1104" t="b">
        <v>0</v>
      </c>
      <c r="E1104" s="151"/>
    </row>
    <row r="1105" spans="1:6" x14ac:dyDescent="0.2">
      <c r="A1105" s="151" t="s">
        <v>1557</v>
      </c>
      <c r="B1105" s="151" t="b">
        <f>IF(ISBLANK(NeoBerAfspr!$H$13),"",NeoBerAfspr!$H$13)</f>
        <v>0</v>
      </c>
      <c r="C1105" t="b">
        <v>0</v>
      </c>
      <c r="E1105" s="151"/>
    </row>
    <row r="1106" spans="1:6" x14ac:dyDescent="0.2">
      <c r="A1106" s="151" t="s">
        <v>1558</v>
      </c>
      <c r="B1106" s="151" t="b">
        <f>IF(ISBLANK(NeoBerAfspr!$B$11),"",NeoBerAfspr!$B$11)</f>
        <v>0</v>
      </c>
      <c r="C1106" t="b">
        <v>0</v>
      </c>
      <c r="E1106" s="151"/>
    </row>
    <row r="1107" spans="1:6" x14ac:dyDescent="0.2">
      <c r="A1107" s="151" t="s">
        <v>1559</v>
      </c>
      <c r="B1107" s="151" t="b">
        <f>IF(ISBLANK(NeoBerAfspr!$B$15),"",NeoBerAfspr!$B$15)</f>
        <v>0</v>
      </c>
      <c r="C1107" t="b">
        <v>0</v>
      </c>
    </row>
    <row r="1108" spans="1:6" x14ac:dyDescent="0.2">
      <c r="A1108" s="151" t="s">
        <v>1560</v>
      </c>
      <c r="B1108" s="151" t="b">
        <f>IF(ISBLANK(NeoBerAfspr!$B$28),"",NeoBerAfspr!$B$28)</f>
        <v>0</v>
      </c>
      <c r="C1108" t="b">
        <v>0</v>
      </c>
    </row>
    <row r="1109" spans="1:6" x14ac:dyDescent="0.2">
      <c r="A1109" s="151" t="s">
        <v>1561</v>
      </c>
      <c r="B1109" s="151" t="b">
        <f>IF(ISBLANK(NeoBerAfspr!$B$29),"",NeoBerAfspr!$B$29)</f>
        <v>0</v>
      </c>
      <c r="C1109" t="b">
        <v>0</v>
      </c>
    </row>
    <row r="1110" spans="1:6" x14ac:dyDescent="0.2">
      <c r="A1110" s="151" t="s">
        <v>1562</v>
      </c>
      <c r="B1110" s="151" t="b">
        <f>IF(ISBLANK(NeoBerAfspr!$B$30),"",NeoBerAfspr!$B$30)</f>
        <v>0</v>
      </c>
      <c r="C1110" s="151" t="b">
        <v>0</v>
      </c>
      <c r="E1110" s="151"/>
    </row>
    <row r="1111" spans="1:6" x14ac:dyDescent="0.2">
      <c r="A1111" s="151" t="s">
        <v>1563</v>
      </c>
      <c r="B1111" s="151" t="b">
        <f>IF(ISBLANK(NeoBerAfspr!$J$16),"",NeoBerAfspr!$J$16)</f>
        <v>0</v>
      </c>
      <c r="C1111" s="151" t="b">
        <v>0</v>
      </c>
      <c r="E1111" s="151"/>
      <c r="F1111" s="151"/>
    </row>
    <row r="1112" spans="1:6" x14ac:dyDescent="0.2">
      <c r="A1112" s="151" t="s">
        <v>1564</v>
      </c>
      <c r="B1112" s="151" t="b">
        <f>IF(ISBLANK(NeoBerAfspr!$J$14),"",NeoBerAfspr!$J$14)</f>
        <v>0</v>
      </c>
      <c r="C1112" s="151" t="b">
        <v>0</v>
      </c>
      <c r="E1112" s="151"/>
    </row>
    <row r="1113" spans="1:6" x14ac:dyDescent="0.2">
      <c r="A1113" s="151" t="s">
        <v>1565</v>
      </c>
      <c r="B1113" s="151" t="b">
        <f>IF(ISBLANK(NeoBerAfspr!$J$15),"",NeoBerAfspr!$J$15)</f>
        <v>0</v>
      </c>
      <c r="C1113" s="151" t="b">
        <v>0</v>
      </c>
      <c r="E1113" s="151"/>
    </row>
    <row r="1114" spans="1:6" x14ac:dyDescent="0.2">
      <c r="A1114" s="151" t="s">
        <v>1566</v>
      </c>
      <c r="B1114" s="151" t="b">
        <f>IF(ISBLANK(NeoBerAfspr!$F$14),"",NeoBerAfspr!$F$14)</f>
        <v>0</v>
      </c>
      <c r="C1114" s="151" t="b">
        <v>0</v>
      </c>
      <c r="E1114" s="151"/>
      <c r="F1114" s="151"/>
    </row>
    <row r="1115" spans="1:6" x14ac:dyDescent="0.2">
      <c r="A1115" s="151" t="s">
        <v>1567</v>
      </c>
      <c r="B1115" s="151" t="b">
        <f>IF(ISBLANK(NeoBerAfspr!$H$16),"",NeoBerAfspr!$H$16)</f>
        <v>0</v>
      </c>
      <c r="C1115" s="151" t="b">
        <v>0</v>
      </c>
      <c r="E1115" s="151"/>
      <c r="F1115" s="151"/>
    </row>
    <row r="1116" spans="1:6" x14ac:dyDescent="0.2">
      <c r="A1116" s="151" t="s">
        <v>1568</v>
      </c>
      <c r="B1116" s="151" t="b">
        <f>IF(ISBLANK(NeoBerAfspr!$F$15),"",NeoBerAfspr!$F$15)</f>
        <v>0</v>
      </c>
      <c r="C1116" s="151" t="b">
        <v>0</v>
      </c>
      <c r="E1116" s="151"/>
    </row>
    <row r="1117" spans="1:6" x14ac:dyDescent="0.2">
      <c r="A1117" s="151" t="s">
        <v>1569</v>
      </c>
      <c r="B1117" s="151" t="b">
        <f>IF(ISBLANK(NeoBerAfspr!$H$15),"",NeoBerAfspr!$H$15)</f>
        <v>0</v>
      </c>
      <c r="C1117" s="151" t="b">
        <v>0</v>
      </c>
      <c r="E1117" s="151"/>
    </row>
    <row r="1118" spans="1:6" x14ac:dyDescent="0.2">
      <c r="A1118" s="151" t="s">
        <v>1570</v>
      </c>
      <c r="B1118" s="151" t="b">
        <f>IF(ISBLANK(NeoBerAfspr!$J$17),"",NeoBerAfspr!$J$17)</f>
        <v>0</v>
      </c>
      <c r="C1118" s="151" t="b">
        <v>0</v>
      </c>
      <c r="E1118" s="151"/>
    </row>
    <row r="1119" spans="1:6" x14ac:dyDescent="0.2">
      <c r="A1119" s="151" t="s">
        <v>1571</v>
      </c>
      <c r="B1119" s="151" t="b">
        <f>IF(ISBLANK(NeoBerAfspr!$B$43),"",NeoBerAfspr!$B$43)</f>
        <v>0</v>
      </c>
      <c r="C1119" s="151" t="b">
        <v>0</v>
      </c>
    </row>
    <row r="1120" spans="1:6" x14ac:dyDescent="0.2">
      <c r="A1120" s="151" t="s">
        <v>1572</v>
      </c>
      <c r="B1120" s="151" t="b">
        <f>IF(ISBLANK(NeoBerAfspr!$D$43),"",NeoBerAfspr!$D$43)</f>
        <v>0</v>
      </c>
      <c r="C1120" s="151" t="b">
        <v>0</v>
      </c>
      <c r="F1120" s="151"/>
    </row>
    <row r="1121" spans="1:6" x14ac:dyDescent="0.2">
      <c r="A1121" s="151" t="s">
        <v>1573</v>
      </c>
      <c r="B1121" s="151" t="b">
        <f>IF(ISBLANK(NeoBerAfspr!$B$44),"",NeoBerAfspr!$B$44)</f>
        <v>0</v>
      </c>
      <c r="C1121" s="151" t="b">
        <v>0</v>
      </c>
      <c r="F1121" s="151"/>
    </row>
    <row r="1122" spans="1:6" x14ac:dyDescent="0.2">
      <c r="A1122" s="151" t="s">
        <v>1574</v>
      </c>
      <c r="B1122" s="151" t="b">
        <f>IF(ISBLANK(NeoBerAfspr!$D$44),"",NeoBerAfspr!$D$44)</f>
        <v>0</v>
      </c>
      <c r="C1122" s="151" t="b">
        <v>0</v>
      </c>
    </row>
    <row r="1123" spans="1:6" x14ac:dyDescent="0.2">
      <c r="A1123" s="151" t="s">
        <v>1575</v>
      </c>
      <c r="B1123" s="151" t="b">
        <f>IF(ISBLANK(NeoBerAfspr!$B$45),"",NeoBerAfspr!$B$45)</f>
        <v>0</v>
      </c>
      <c r="C1123" s="151" t="b">
        <v>0</v>
      </c>
    </row>
    <row r="1124" spans="1:6" x14ac:dyDescent="0.2">
      <c r="A1124" s="151" t="s">
        <v>1576</v>
      </c>
      <c r="B1124" s="151" t="b">
        <f>IF(ISBLANK(NeoBerAfspr!$D$45),"",NeoBerAfspr!$D$45)</f>
        <v>0</v>
      </c>
      <c r="C1124" s="151" t="b">
        <v>0</v>
      </c>
    </row>
    <row r="1125" spans="1:6" x14ac:dyDescent="0.2">
      <c r="A1125" s="151" t="s">
        <v>1577</v>
      </c>
      <c r="B1125" s="151" t="b">
        <f>IF(ISBLANK(NeoBerAfspr!$J$18),"",NeoBerAfspr!$J$18)</f>
        <v>0</v>
      </c>
      <c r="C1125" s="151" t="b">
        <v>0</v>
      </c>
    </row>
    <row r="1126" spans="1:6" x14ac:dyDescent="0.2">
      <c r="A1126" s="151" t="s">
        <v>1578</v>
      </c>
      <c r="B1126" s="151" t="b">
        <f>IF(ISBLANK(NeoBerAfspr!$J$19),"",NeoBerAfspr!$J$19)</f>
        <v>0</v>
      </c>
      <c r="C1126" s="151" t="b">
        <v>0</v>
      </c>
    </row>
    <row r="1127" spans="1:6" x14ac:dyDescent="0.2">
      <c r="A1127" s="151" t="s">
        <v>1579</v>
      </c>
      <c r="B1127" s="151" t="b">
        <f>IF(ISBLANK(NeoBerAfspr!$F$17),"",NeoBerAfspr!$F$17)</f>
        <v>0</v>
      </c>
      <c r="C1127" s="151" t="b">
        <v>0</v>
      </c>
    </row>
    <row r="1128" spans="1:6" x14ac:dyDescent="0.2">
      <c r="A1128" s="151" t="s">
        <v>1580</v>
      </c>
      <c r="B1128" s="151" t="b">
        <f>IF(ISBLANK(NeoBerAfspr!$B$16),"",NeoBerAfspr!$B$16)</f>
        <v>0</v>
      </c>
      <c r="C1128" s="151" t="b">
        <v>0</v>
      </c>
    </row>
    <row r="1129" spans="1:6" x14ac:dyDescent="0.2">
      <c r="A1129" s="151" t="s">
        <v>1581</v>
      </c>
      <c r="B1129" s="151" t="b">
        <f>IF(ISBLANK(NeoBerAfspr!$B$17),"",NeoBerAfspr!$B$17)</f>
        <v>0</v>
      </c>
      <c r="C1129" s="151" t="b">
        <v>0</v>
      </c>
      <c r="F1129" s="151"/>
    </row>
    <row r="1130" spans="1:6" x14ac:dyDescent="0.2">
      <c r="A1130" s="151" t="s">
        <v>1582</v>
      </c>
      <c r="B1130" s="151" t="b">
        <f>IF(ISBLANK(NeoBerAfspr!$B$18),"",NeoBerAfspr!$B$18)</f>
        <v>0</v>
      </c>
      <c r="C1130" s="151" t="b">
        <v>0</v>
      </c>
    </row>
    <row r="1131" spans="1:6" x14ac:dyDescent="0.2">
      <c r="A1131" s="151" t="s">
        <v>1583</v>
      </c>
      <c r="B1131" s="151" t="b">
        <f>IF(ISBLANK(NeoBerAfspr!$H$18),"",NeoBerAfspr!$H$18)</f>
        <v>0</v>
      </c>
      <c r="C1131" s="151" t="b">
        <v>0</v>
      </c>
    </row>
    <row r="1132" spans="1:6" x14ac:dyDescent="0.2">
      <c r="A1132" s="151" t="s">
        <v>1584</v>
      </c>
      <c r="B1132" s="151" t="b">
        <f>IF(ISBLANK(NeoBerAfspr!$F$18),"",NeoBerAfspr!$F$18)</f>
        <v>0</v>
      </c>
      <c r="C1132" s="151" t="b">
        <v>0</v>
      </c>
    </row>
    <row r="1133" spans="1:6" x14ac:dyDescent="0.2">
      <c r="A1133" s="151" t="s">
        <v>1585</v>
      </c>
      <c r="B1133" s="151" t="b">
        <f>IF(ISBLANK(NeoBerAfspr!$H$19),"",NeoBerAfspr!$H$19)</f>
        <v>0</v>
      </c>
      <c r="C1133" s="151" t="b">
        <v>0</v>
      </c>
    </row>
    <row r="1134" spans="1:6" x14ac:dyDescent="0.2">
      <c r="A1134" s="151" t="s">
        <v>1586</v>
      </c>
      <c r="B1134" s="151" t="b">
        <f>IF(ISBLANK(NeoBerAfspr!$H$20),"",NeoBerAfspr!$H$20)</f>
        <v>0</v>
      </c>
      <c r="C1134" s="151" t="b">
        <v>0</v>
      </c>
    </row>
    <row r="1135" spans="1:6" x14ac:dyDescent="0.2">
      <c r="A1135" s="151" t="s">
        <v>1587</v>
      </c>
      <c r="B1135" s="151" t="b">
        <f>IF(ISBLANK(NeoBerAfspr!$B$34),"",NeoBerAfspr!$B$34)</f>
        <v>0</v>
      </c>
      <c r="C1135" s="151" t="b">
        <v>0</v>
      </c>
    </row>
    <row r="1136" spans="1:6" x14ac:dyDescent="0.2">
      <c r="A1136" s="151" t="s">
        <v>1588</v>
      </c>
      <c r="B1136" s="151" t="b">
        <f>IF(ISBLANK(NeoBerAfspr!$B$37),"",NeoBerAfspr!$B$37)</f>
        <v>0</v>
      </c>
      <c r="C1136" s="151" t="b">
        <v>0</v>
      </c>
    </row>
    <row r="1137" spans="1:5" x14ac:dyDescent="0.2">
      <c r="A1137" s="151" t="s">
        <v>1589</v>
      </c>
      <c r="B1137" s="151" t="b">
        <f>IF(ISBLANK(NeoBerAfspr!$B$40),"",NeoBerAfspr!$B$40)</f>
        <v>0</v>
      </c>
      <c r="C1137" s="151" t="b">
        <v>0</v>
      </c>
    </row>
    <row r="1138" spans="1:5" x14ac:dyDescent="0.2">
      <c r="A1138" s="151" t="s">
        <v>1590</v>
      </c>
      <c r="B1138" s="151" t="b">
        <f>IF(ISBLANK(NeoBerAfspr!$F$21),"",NeoBerAfspr!$F$21)</f>
        <v>0</v>
      </c>
      <c r="C1138" s="151" t="b">
        <v>0</v>
      </c>
    </row>
    <row r="1139" spans="1:5" x14ac:dyDescent="0.2">
      <c r="A1139" s="151" t="s">
        <v>1591</v>
      </c>
      <c r="B1139" s="151" t="b">
        <f>IF(ISBLANK(NeoBerAfspr!$F$23),"",NeoBerAfspr!$F$23)</f>
        <v>0</v>
      </c>
      <c r="C1139" s="151" t="b">
        <v>0</v>
      </c>
    </row>
    <row r="1140" spans="1:5" x14ac:dyDescent="0.2">
      <c r="A1140" s="151" t="s">
        <v>1592</v>
      </c>
      <c r="B1140" s="151" t="b">
        <f>IF(ISBLANK(NeoBerAfspr!$H$27),"",NeoBerAfspr!$H$27)</f>
        <v>0</v>
      </c>
      <c r="C1140" s="151" t="b">
        <v>0</v>
      </c>
    </row>
    <row r="1141" spans="1:5" x14ac:dyDescent="0.2">
      <c r="A1141" s="151" t="s">
        <v>1593</v>
      </c>
      <c r="B1141" s="150" t="b">
        <f>IF(ISBLANK(NeoBerAfspr!$H$28),"",NeoBerAfspr!$H$28)</f>
        <v>0</v>
      </c>
      <c r="C1141" s="151" t="b">
        <v>0</v>
      </c>
      <c r="E1141" s="151"/>
    </row>
    <row r="1142" spans="1:5" x14ac:dyDescent="0.2">
      <c r="A1142" s="151" t="s">
        <v>1594</v>
      </c>
      <c r="B1142" s="150" t="b">
        <f>IF(ISBLANK(NeoBerAfspr!$F$22),"",NeoBerAfspr!$F$22)</f>
        <v>0</v>
      </c>
      <c r="C1142" s="151" t="b">
        <v>0</v>
      </c>
      <c r="D1142" s="151"/>
    </row>
    <row r="1143" spans="1:5" x14ac:dyDescent="0.2">
      <c r="A1143" s="151" t="s">
        <v>1595</v>
      </c>
      <c r="B1143" s="150" t="b">
        <f>IF(ISBLANK(NeoBerAfspr!$H$22),"",NeoBerAfspr!$H$22)</f>
        <v>0</v>
      </c>
      <c r="C1143" s="151" t="b">
        <v>0</v>
      </c>
    </row>
    <row r="1144" spans="1:5" x14ac:dyDescent="0.2">
      <c r="A1144" s="151" t="s">
        <v>1596</v>
      </c>
      <c r="B1144" s="150" t="b">
        <f>IF(ISBLANK(NeoBerAfspr!$H$29),"",NeoBerAfspr!$H$29)</f>
        <v>0</v>
      </c>
      <c r="C1144" s="151" t="b">
        <v>0</v>
      </c>
      <c r="E1144" s="151"/>
    </row>
    <row r="1145" spans="1:5" x14ac:dyDescent="0.2">
      <c r="A1145" s="151" t="s">
        <v>1597</v>
      </c>
      <c r="B1145" s="150" t="b">
        <f>IF(ISBLANK(NeoBerAfspr!$H$23),"",NeoBerAfspr!$H$23)</f>
        <v>0</v>
      </c>
      <c r="C1145" s="151" t="b">
        <v>0</v>
      </c>
      <c r="D1145" s="151"/>
      <c r="E1145" s="151"/>
    </row>
    <row r="1146" spans="1:5" x14ac:dyDescent="0.2">
      <c r="A1146" s="151" t="s">
        <v>1598</v>
      </c>
      <c r="B1146" s="150" t="b">
        <f>IF(ISBLANK(NeoBerAfspr!$H$30),"",NeoBerAfspr!$H$30)</f>
        <v>0</v>
      </c>
      <c r="C1146" s="151" t="b">
        <v>0</v>
      </c>
      <c r="D1146" s="151"/>
    </row>
    <row r="1147" spans="1:5" x14ac:dyDescent="0.2">
      <c r="A1147" s="151" t="s">
        <v>1599</v>
      </c>
      <c r="B1147" s="150" t="b">
        <f>IF(ISBLANK(NeoBerAfspr!$H$24),"",NeoBerAfspr!$H$24)</f>
        <v>0</v>
      </c>
      <c r="C1147" s="151" t="b">
        <v>0</v>
      </c>
    </row>
    <row r="1148" spans="1:5" x14ac:dyDescent="0.2">
      <c r="A1148" s="151" t="s">
        <v>1600</v>
      </c>
      <c r="B1148" s="150" t="b">
        <f>IF(ISBLANK(NeoBerAfspr!$H$25),"",NeoBerAfspr!$H$25)</f>
        <v>0</v>
      </c>
      <c r="C1148" s="151" t="b">
        <v>0</v>
      </c>
    </row>
    <row r="1149" spans="1:5" x14ac:dyDescent="0.2">
      <c r="A1149" s="151" t="s">
        <v>1601</v>
      </c>
      <c r="B1149" s="150" t="b">
        <f>IF(ISBLANK(NeoBerAfspr!$H$26),"",NeoBerAfspr!$H$26)</f>
        <v>0</v>
      </c>
      <c r="C1149" s="151" t="b">
        <v>0</v>
      </c>
    </row>
    <row r="1150" spans="1:5" x14ac:dyDescent="0.2">
      <c r="A1150" s="151" t="s">
        <v>1602</v>
      </c>
      <c r="B1150" s="150" t="b">
        <f>IF(ISBLANK(NeoBerAfspr!$J$20),"",NeoBerAfspr!$J$20)</f>
        <v>0</v>
      </c>
      <c r="C1150" s="151" t="b">
        <v>0</v>
      </c>
      <c r="E1150" s="151"/>
    </row>
    <row r="1151" spans="1:5" x14ac:dyDescent="0.2">
      <c r="A1151" s="151" t="s">
        <v>1603</v>
      </c>
      <c r="B1151" s="150" t="b">
        <f>IF(ISBLANK(NeoBerAfspr!$J$21),"",NeoBerAfspr!$J$21)</f>
        <v>0</v>
      </c>
      <c r="C1151" s="151" t="b">
        <v>0</v>
      </c>
      <c r="D1151" s="151"/>
      <c r="E1151" s="151"/>
    </row>
    <row r="1152" spans="1:5" x14ac:dyDescent="0.2">
      <c r="A1152" s="151" t="s">
        <v>1604</v>
      </c>
      <c r="B1152" s="150" t="b">
        <f>IF(ISBLANK(NeoBerAfspr!$L$24),"",NeoBerAfspr!$L$24)</f>
        <v>0</v>
      </c>
      <c r="C1152" s="151" t="b">
        <v>0</v>
      </c>
      <c r="D1152" s="151"/>
    </row>
    <row r="1153" spans="1:6" x14ac:dyDescent="0.2">
      <c r="A1153" s="151" t="s">
        <v>1605</v>
      </c>
      <c r="B1153" s="150" t="b">
        <f>IF(ISBLANK(NeoBerAfspr!$L$23),"",NeoBerAfspr!$L$23)</f>
        <v>0</v>
      </c>
      <c r="C1153" s="151" t="b">
        <v>0</v>
      </c>
    </row>
    <row r="1154" spans="1:6" x14ac:dyDescent="0.2">
      <c r="A1154" s="151" t="s">
        <v>1606</v>
      </c>
      <c r="B1154" s="150" t="b">
        <f>IF(ISBLANK(NeoBerAfspr!$L$22),"",NeoBerAfspr!$L$22)</f>
        <v>0</v>
      </c>
      <c r="C1154" s="151" t="b">
        <v>0</v>
      </c>
    </row>
    <row r="1155" spans="1:6" x14ac:dyDescent="0.2">
      <c r="A1155" s="151" t="s">
        <v>1607</v>
      </c>
      <c r="B1155" s="150" t="b">
        <f>IF(ISBLANK(NeoBerAfspr!$J$25),"",NeoBerAfspr!$J$25)</f>
        <v>0</v>
      </c>
      <c r="C1155" s="151" t="b">
        <v>0</v>
      </c>
    </row>
    <row r="1156" spans="1:6" x14ac:dyDescent="0.2">
      <c r="A1156" s="151" t="s">
        <v>1608</v>
      </c>
      <c r="B1156" s="150" t="b">
        <f>IF(ISBLANK(NeoBerAfspr!$L$25),"",NeoBerAfspr!$L$25)</f>
        <v>0</v>
      </c>
      <c r="C1156" s="151" t="b">
        <v>0</v>
      </c>
    </row>
    <row r="1157" spans="1:6" x14ac:dyDescent="0.2">
      <c r="A1157" s="151" t="s">
        <v>1609</v>
      </c>
      <c r="B1157" s="150" t="b">
        <f>IF(ISBLANK(NeoBerAfspr!$L$26),"",NeoBerAfspr!$L$26)</f>
        <v>0</v>
      </c>
      <c r="C1157" s="151" t="b">
        <v>0</v>
      </c>
    </row>
    <row r="1158" spans="1:6" x14ac:dyDescent="0.2">
      <c r="A1158" s="151" t="s">
        <v>1610</v>
      </c>
      <c r="B1158" s="150" t="b">
        <f>IF(ISBLANK(NeoBerAfspr!$L$27),"",NeoBerAfspr!$L$27)</f>
        <v>0</v>
      </c>
      <c r="C1158" s="151" t="b">
        <v>0</v>
      </c>
    </row>
    <row r="1159" spans="1:6" x14ac:dyDescent="0.2">
      <c r="A1159" s="151" t="s">
        <v>1611</v>
      </c>
      <c r="B1159" s="150" t="b">
        <f>IF(ISBLANK(NeoBerAfspr!$L$28),"",NeoBerAfspr!$L$28)</f>
        <v>0</v>
      </c>
      <c r="C1159" s="151" t="b">
        <v>0</v>
      </c>
      <c r="D1159" s="151"/>
      <c r="E1159" s="151"/>
    </row>
    <row r="1160" spans="1:6" x14ac:dyDescent="0.2">
      <c r="A1160" s="151" t="s">
        <v>1612</v>
      </c>
      <c r="B1160" s="150" t="b">
        <f>IF(ISBLANK(NeoBerAfspr!$B$19),"",NeoBerAfspr!$B$19)</f>
        <v>0</v>
      </c>
      <c r="C1160" s="151" t="b">
        <v>0</v>
      </c>
    </row>
    <row r="1161" spans="1:6" x14ac:dyDescent="0.2">
      <c r="A1161" s="152" t="s">
        <v>4770</v>
      </c>
      <c r="B1161" s="150" t="b">
        <f>IF(ISBLANK(NeoBerAfspr!$F$31),"",NeoBerAfspr!$F$31)</f>
        <v>0</v>
      </c>
      <c r="C1161" s="151" t="b">
        <v>0</v>
      </c>
    </row>
    <row r="1162" spans="1:6" x14ac:dyDescent="0.2">
      <c r="A1162" s="151" t="s">
        <v>1613</v>
      </c>
      <c r="B1162" s="150" t="b">
        <f>IF(ISBLANK(NeoBerAfspr!$B$31),"",NeoBerAfspr!$B$31)</f>
        <v>0</v>
      </c>
      <c r="C1162" s="151" t="b">
        <v>0</v>
      </c>
      <c r="F1162" s="151"/>
    </row>
    <row r="1163" spans="1:6" x14ac:dyDescent="0.2">
      <c r="A1163" s="151" t="s">
        <v>1614</v>
      </c>
      <c r="B1163" s="150" t="b">
        <f>IF(ISBLANK(NeoBerAfspr!$B$32),"",NeoBerAfspr!$B$32)</f>
        <v>0</v>
      </c>
      <c r="C1163" s="151" t="b">
        <v>0</v>
      </c>
    </row>
    <row r="1164" spans="1:6" x14ac:dyDescent="0.2">
      <c r="A1164" s="151" t="s">
        <v>1615</v>
      </c>
      <c r="B1164" s="150">
        <f>IF(ISBLANK(NeoBerAfspr!$K$30),"",NeoBerAfspr!$K$30)</f>
        <v>0</v>
      </c>
      <c r="C1164" s="151">
        <v>0</v>
      </c>
    </row>
    <row r="1165" spans="1:6" x14ac:dyDescent="0.2">
      <c r="A1165" s="151" t="s">
        <v>1616</v>
      </c>
      <c r="B1165" s="150">
        <f>IF(ISBLANK(NeoBerAfspr!$D$22),"",NeoBerAfspr!$D$22)</f>
        <v>1</v>
      </c>
      <c r="C1165" s="151">
        <v>1</v>
      </c>
    </row>
    <row r="1166" spans="1:6" x14ac:dyDescent="0.2">
      <c r="A1166" s="151" t="s">
        <v>1617</v>
      </c>
      <c r="B1166" s="150">
        <f>IF(ISBLANK(NeoBerAfspr!$C$8),"",NeoBerAfspr!$C$8)</f>
        <v>0</v>
      </c>
      <c r="C1166" s="151">
        <v>0</v>
      </c>
    </row>
    <row r="1167" spans="1:6" x14ac:dyDescent="0.2">
      <c r="A1167" s="151" t="s">
        <v>1618</v>
      </c>
      <c r="B1167" s="150">
        <f>IF(ISBLANK(NeoBerAfspr!$D$8),"",NeoBerAfspr!$D$8)</f>
        <v>1</v>
      </c>
      <c r="C1167" s="151">
        <v>1</v>
      </c>
    </row>
    <row r="1168" spans="1:6" x14ac:dyDescent="0.2">
      <c r="A1168" s="151" t="s">
        <v>1619</v>
      </c>
      <c r="B1168" s="150">
        <f>IF(ISBLANK(NeoBerAfspr!$C$9),"",NeoBerAfspr!$C$9)</f>
        <v>0</v>
      </c>
      <c r="C1168" s="151">
        <v>0</v>
      </c>
    </row>
    <row r="1169" spans="1:6" x14ac:dyDescent="0.2">
      <c r="A1169" s="151" t="s">
        <v>1620</v>
      </c>
      <c r="B1169" s="150">
        <f>IF(ISBLANK(NeoBerAfspr!$D$9),"",NeoBerAfspr!$D$9)</f>
        <v>1</v>
      </c>
      <c r="C1169" s="151">
        <v>1</v>
      </c>
    </row>
    <row r="1170" spans="1:6" x14ac:dyDescent="0.2">
      <c r="A1170" s="151" t="s">
        <v>1621</v>
      </c>
      <c r="B1170" s="150">
        <f>IF(ISBLANK(NeoBerAfspr!$D$47),"",NeoBerAfspr!$D$47)</f>
        <v>0</v>
      </c>
      <c r="C1170" s="151">
        <v>0</v>
      </c>
    </row>
    <row r="1171" spans="1:6" x14ac:dyDescent="0.2">
      <c r="A1171" s="151" t="s">
        <v>1622</v>
      </c>
      <c r="B1171" s="150">
        <f>IF(ISBLANK(NeoBerAfspr!$D$46),"",NeoBerAfspr!$D$46)</f>
        <v>1</v>
      </c>
      <c r="C1171">
        <v>1</v>
      </c>
    </row>
    <row r="1172" spans="1:6" x14ac:dyDescent="0.2">
      <c r="A1172" s="151" t="s">
        <v>1623</v>
      </c>
      <c r="B1172" s="150">
        <f>IF(ISBLANK(NeoBerAfspr!$B$12),"",NeoBerAfspr!$B$12)</f>
        <v>0</v>
      </c>
      <c r="C1172">
        <v>0</v>
      </c>
    </row>
    <row r="1173" spans="1:6" s="151" customFormat="1" x14ac:dyDescent="0.2">
      <c r="A1173" s="155" t="s">
        <v>7057</v>
      </c>
      <c r="B1173" s="150" t="str">
        <f>IF(ISBLANK(NeoBerAfspr!$J$31),"",NeoBerAfspr!$J$31)</f>
        <v/>
      </c>
    </row>
    <row r="1174" spans="1:6" x14ac:dyDescent="0.2">
      <c r="A1174" s="151" t="s">
        <v>1624</v>
      </c>
      <c r="B1174" s="150">
        <f>IF(ISBLANK(NeoBerAfspr!$K$18),"",NeoBerAfspr!$K$18)</f>
        <v>0</v>
      </c>
      <c r="C1174" s="151">
        <v>0</v>
      </c>
    </row>
    <row r="1175" spans="1:6" x14ac:dyDescent="0.2">
      <c r="A1175" s="151" t="s">
        <v>1625</v>
      </c>
      <c r="B1175" s="150">
        <f>IF(ISBLANK(NeoBerAfspr!$L$18),"",NeoBerAfspr!$L$18)</f>
        <v>0</v>
      </c>
      <c r="C1175" s="151">
        <v>0</v>
      </c>
      <c r="F1175" s="151"/>
    </row>
    <row r="1176" spans="1:6" x14ac:dyDescent="0.2">
      <c r="A1176" s="151" t="s">
        <v>1626</v>
      </c>
      <c r="B1176" s="150">
        <f>IF(ISBLANK(NeoBerAfspr!$C$18),"",NeoBerAfspr!$C$18)</f>
        <v>0</v>
      </c>
      <c r="C1176" s="151">
        <v>0</v>
      </c>
    </row>
    <row r="1177" spans="1:6" x14ac:dyDescent="0.2">
      <c r="A1177" s="151" t="s">
        <v>1627</v>
      </c>
      <c r="B1177" s="150">
        <f>IF(ISBLANK(NeoBerAfspr!$D$18),"",NeoBerAfspr!$D$18)</f>
        <v>1</v>
      </c>
      <c r="C1177" s="151">
        <v>1</v>
      </c>
    </row>
    <row r="1178" spans="1:6" x14ac:dyDescent="0.2">
      <c r="A1178" s="151" t="s">
        <v>1628</v>
      </c>
      <c r="B1178" s="150">
        <f>IF(ISBLANK(NeoBerAfspr!$D$36),"",NeoBerAfspr!$D$36)</f>
        <v>1</v>
      </c>
      <c r="C1178" s="151">
        <v>1</v>
      </c>
    </row>
    <row r="1179" spans="1:6" x14ac:dyDescent="0.2">
      <c r="A1179" s="151" t="s">
        <v>1629</v>
      </c>
      <c r="B1179" s="150">
        <f>IF(ISBLANK(NeoBerAfspr!$D$34),"",NeoBerAfspr!$D$34)</f>
        <v>1</v>
      </c>
      <c r="C1179" s="151">
        <v>1</v>
      </c>
    </row>
    <row r="1180" spans="1:6" x14ac:dyDescent="0.2">
      <c r="A1180" s="151" t="s">
        <v>1630</v>
      </c>
      <c r="B1180" s="150">
        <f>IF(ISBLANK(NeoBerAfspr!$D$35),"",NeoBerAfspr!$D$35)</f>
        <v>1</v>
      </c>
      <c r="C1180" s="151">
        <v>1</v>
      </c>
    </row>
    <row r="1181" spans="1:6" x14ac:dyDescent="0.2">
      <c r="A1181" s="151" t="s">
        <v>1631</v>
      </c>
      <c r="B1181" s="150">
        <f>IF(ISBLANK(NeoBerAfspr!$D$39),"",NeoBerAfspr!$D$39)</f>
        <v>1</v>
      </c>
      <c r="C1181" s="151">
        <v>1</v>
      </c>
    </row>
    <row r="1182" spans="1:6" x14ac:dyDescent="0.2">
      <c r="A1182" s="151" t="s">
        <v>1632</v>
      </c>
      <c r="B1182" s="150">
        <f>IF(ISBLANK(NeoBerAfspr!$D$37),"",NeoBerAfspr!$D$37)</f>
        <v>1</v>
      </c>
      <c r="C1182" s="151">
        <v>1</v>
      </c>
    </row>
    <row r="1183" spans="1:6" x14ac:dyDescent="0.2">
      <c r="A1183" s="151" t="s">
        <v>1633</v>
      </c>
      <c r="B1183" s="150">
        <f>IF(ISBLANK(NeoBerAfspr!$D$38),"",NeoBerAfspr!$D$38)</f>
        <v>1</v>
      </c>
      <c r="C1183" s="151">
        <v>1</v>
      </c>
    </row>
    <row r="1184" spans="1:6" x14ac:dyDescent="0.2">
      <c r="A1184" s="151" t="s">
        <v>1634</v>
      </c>
      <c r="B1184" s="150">
        <f>IF(ISBLANK(NeoBerAfspr!$D$42),"",NeoBerAfspr!$D$42)</f>
        <v>1</v>
      </c>
      <c r="C1184" s="151">
        <v>1</v>
      </c>
    </row>
    <row r="1185" spans="1:5" x14ac:dyDescent="0.2">
      <c r="A1185" s="151" t="s">
        <v>1635</v>
      </c>
      <c r="B1185" s="150">
        <f>IF(ISBLANK(NeoBerAfspr!$D$40),"",NeoBerAfspr!$D$40)</f>
        <v>1</v>
      </c>
      <c r="C1185" s="151">
        <v>1</v>
      </c>
    </row>
    <row r="1186" spans="1:5" x14ac:dyDescent="0.2">
      <c r="A1186" s="151" t="s">
        <v>1636</v>
      </c>
      <c r="B1186" s="150">
        <f>IF(ISBLANK(NeoBerAfspr!$D$41),"",NeoBerAfspr!$D$41)</f>
        <v>1</v>
      </c>
      <c r="C1186" s="151">
        <v>1</v>
      </c>
    </row>
    <row r="1187" spans="1:5" x14ac:dyDescent="0.2">
      <c r="A1187" s="151" t="s">
        <v>1637</v>
      </c>
      <c r="B1187" s="150">
        <f>IF(ISBLANK(NeoBerAfspr!$K$21),"",NeoBerAfspr!$K$21)</f>
        <v>0</v>
      </c>
      <c r="C1187" s="151">
        <v>0</v>
      </c>
    </row>
    <row r="1188" spans="1:5" x14ac:dyDescent="0.2">
      <c r="A1188" s="151" t="s">
        <v>1638</v>
      </c>
      <c r="B1188" s="150">
        <f>IF(ISBLANK(NeoBerAfspr!$D$27),"",NeoBerAfspr!$D$27)</f>
        <v>50</v>
      </c>
      <c r="C1188" s="151">
        <v>50</v>
      </c>
    </row>
    <row r="1189" spans="1:5" x14ac:dyDescent="0.2">
      <c r="A1189" s="152" t="s">
        <v>1639</v>
      </c>
      <c r="B1189" s="150" t="str">
        <f>IF(ISBLANK(NeoBerAfspr!$G$31),"",NeoBerAfspr!$G$31)</f>
        <v/>
      </c>
      <c r="C1189" s="290"/>
    </row>
    <row r="1190" spans="1:5" x14ac:dyDescent="0.2">
      <c r="A1190" s="151" t="s">
        <v>1524</v>
      </c>
      <c r="B1190" s="150">
        <f>IF(ISBLANK(NeoBerAfspr!$D$27),"",NeoBerAfspr!$D$27)</f>
        <v>50</v>
      </c>
      <c r="C1190" s="151">
        <v>50</v>
      </c>
    </row>
    <row r="1191" spans="1:5" x14ac:dyDescent="0.2">
      <c r="A1191" s="151" t="s">
        <v>3885</v>
      </c>
      <c r="B1191" s="150">
        <f>IF(ISBLANK(NeoDataInfB!$B$2),"",NeoDataInfB!$B$2)</f>
        <v>0</v>
      </c>
      <c r="C1191" s="7">
        <v>0</v>
      </c>
    </row>
    <row r="1192" spans="1:5" x14ac:dyDescent="0.2">
      <c r="A1192" s="151" t="s">
        <v>4293</v>
      </c>
      <c r="B1192" s="150">
        <f>IF(ISBLANK(NeoDataInfB!$B$3),"",NeoDataInfB!$B$3)</f>
        <v>1</v>
      </c>
      <c r="C1192" s="151">
        <v>1</v>
      </c>
    </row>
    <row r="1193" spans="1:5" x14ac:dyDescent="0.2">
      <c r="A1193" s="151" t="s">
        <v>4294</v>
      </c>
      <c r="B1193" s="150">
        <f>IF(ISBLANK(NeoDataInfB!$B$4),"",NeoDataInfB!$B$4)</f>
        <v>1</v>
      </c>
      <c r="C1193" s="151">
        <v>1</v>
      </c>
      <c r="E1193" s="151"/>
    </row>
    <row r="1194" spans="1:5" x14ac:dyDescent="0.2">
      <c r="A1194" s="151" t="s">
        <v>4295</v>
      </c>
      <c r="B1194" s="150">
        <f>IF(ISBLANK(NeoDataInfB!$B$5),"",NeoDataInfB!$B$5)</f>
        <v>1</v>
      </c>
      <c r="C1194" s="151">
        <v>1</v>
      </c>
      <c r="D1194" s="151"/>
    </row>
    <row r="1195" spans="1:5" x14ac:dyDescent="0.2">
      <c r="A1195" s="151" t="s">
        <v>4296</v>
      </c>
      <c r="B1195" s="150">
        <f>IF(ISBLANK(NeoDataInfB!$B$6),"",NeoDataInfB!$B$6)</f>
        <v>1</v>
      </c>
      <c r="C1195" s="151">
        <v>1</v>
      </c>
    </row>
    <row r="1196" spans="1:5" x14ac:dyDescent="0.2">
      <c r="A1196" s="151" t="s">
        <v>4297</v>
      </c>
      <c r="B1196" s="150">
        <f>IF(ISBLANK(NeoDataInfB!$B$7),"",NeoDataInfB!$B$7)</f>
        <v>1</v>
      </c>
      <c r="C1196">
        <v>1</v>
      </c>
    </row>
    <row r="1197" spans="1:5" x14ac:dyDescent="0.2">
      <c r="A1197" s="151" t="s">
        <v>4298</v>
      </c>
      <c r="B1197" s="150">
        <f>IF(ISBLANK(NeoDataInfB!$B$8),"",NeoDataInfB!$B$8)</f>
        <v>1</v>
      </c>
      <c r="C1197">
        <v>1</v>
      </c>
    </row>
    <row r="1198" spans="1:5" x14ac:dyDescent="0.2">
      <c r="A1198" s="151" t="s">
        <v>4299</v>
      </c>
      <c r="B1198" s="150">
        <f>IF(ISBLANK(NeoDataInfB!$B$9),"",NeoDataInfB!$B$9)</f>
        <v>1</v>
      </c>
      <c r="C1198">
        <v>1</v>
      </c>
    </row>
    <row r="1199" spans="1:5" x14ac:dyDescent="0.2">
      <c r="A1199" s="151" t="s">
        <v>4300</v>
      </c>
      <c r="B1199" s="150">
        <f>IF(ISBLANK(NeoDataInfB!$B$10),"",NeoDataInfB!$B$10)</f>
        <v>1</v>
      </c>
      <c r="C1199">
        <v>1</v>
      </c>
    </row>
    <row r="1200" spans="1:5" x14ac:dyDescent="0.2">
      <c r="A1200" s="151" t="s">
        <v>4301</v>
      </c>
      <c r="B1200" s="150">
        <f>IF(ISBLANK(NeoDataInfB!$B$11),"",NeoDataInfB!$B$11)</f>
        <v>1</v>
      </c>
      <c r="C1200">
        <v>1</v>
      </c>
    </row>
    <row r="1201" spans="1:5" x14ac:dyDescent="0.2">
      <c r="A1201" s="151" t="s">
        <v>4302</v>
      </c>
      <c r="B1201" s="150">
        <f>IF(ISBLANK(NeoDataInfB!$B$12),"",NeoDataInfB!$B$12)</f>
        <v>1</v>
      </c>
      <c r="C1201">
        <v>1</v>
      </c>
    </row>
    <row r="1202" spans="1:5" x14ac:dyDescent="0.2">
      <c r="A1202" s="151" t="s">
        <v>4303</v>
      </c>
      <c r="B1202" s="150">
        <f>IF(ISBLANK(NeoDataInfB!$B$13),"",NeoDataInfB!$B$13)</f>
        <v>0</v>
      </c>
      <c r="C1202" s="153">
        <v>0</v>
      </c>
    </row>
    <row r="1203" spans="1:5" x14ac:dyDescent="0.2">
      <c r="A1203" s="151" t="s">
        <v>4304</v>
      </c>
      <c r="B1203" s="150">
        <f>IF(ISBLANK(NeoDataInfB!$B$14),"",NeoDataInfB!$B$14)</f>
        <v>0</v>
      </c>
      <c r="C1203" s="153">
        <v>0</v>
      </c>
    </row>
    <row r="1204" spans="1:5" x14ac:dyDescent="0.2">
      <c r="A1204" s="151" t="s">
        <v>4305</v>
      </c>
      <c r="B1204" s="150">
        <f>IF(ISBLANK(NeoDataInfB!$B$15),"",NeoDataInfB!$B$15)</f>
        <v>0</v>
      </c>
      <c r="C1204" s="153">
        <v>0</v>
      </c>
    </row>
    <row r="1205" spans="1:5" x14ac:dyDescent="0.2">
      <c r="A1205" s="151" t="s">
        <v>4306</v>
      </c>
      <c r="B1205" s="150">
        <f>IF(ISBLANK(NeoDataInfB!$B$16),"",NeoDataInfB!$B$16)</f>
        <v>0</v>
      </c>
      <c r="C1205" s="153">
        <v>0</v>
      </c>
      <c r="E1205" s="151"/>
    </row>
    <row r="1206" spans="1:5" x14ac:dyDescent="0.2">
      <c r="A1206" s="151" t="s">
        <v>4307</v>
      </c>
      <c r="B1206" s="150">
        <f>IF(ISBLANK(NeoDataInfB!$B$17),"",NeoDataInfB!$B$17)</f>
        <v>0</v>
      </c>
      <c r="C1206" s="153">
        <v>0</v>
      </c>
      <c r="D1206" s="151"/>
    </row>
    <row r="1207" spans="1:5" x14ac:dyDescent="0.2">
      <c r="A1207" s="151" t="s">
        <v>4308</v>
      </c>
      <c r="B1207" s="150">
        <f>IF(ISBLANK(NeoDataInfB!$B$18),"",NeoDataInfB!$B$18)</f>
        <v>0</v>
      </c>
      <c r="C1207" s="153">
        <v>0</v>
      </c>
    </row>
    <row r="1208" spans="1:5" x14ac:dyDescent="0.2">
      <c r="A1208" s="151" t="s">
        <v>4309</v>
      </c>
      <c r="B1208" s="150">
        <f>IF(ISBLANK(NeoDataInfB!$B$19),"",NeoDataInfB!$B$19)</f>
        <v>0</v>
      </c>
      <c r="C1208" s="153">
        <v>0</v>
      </c>
    </row>
    <row r="1209" spans="1:5" x14ac:dyDescent="0.2">
      <c r="A1209" s="151" t="s">
        <v>4310</v>
      </c>
      <c r="B1209" s="150">
        <f>IF(ISBLANK(NeoDataInfB!$B$20),"",NeoDataInfB!$B$20)</f>
        <v>0</v>
      </c>
      <c r="C1209" s="153">
        <v>0</v>
      </c>
    </row>
    <row r="1210" spans="1:5" x14ac:dyDescent="0.2">
      <c r="A1210" s="151" t="s">
        <v>4311</v>
      </c>
      <c r="B1210" s="150">
        <f>IF(ISBLANK(NeoDataInfB!$B$21),"",NeoDataInfB!$B$21)</f>
        <v>0</v>
      </c>
      <c r="C1210" s="153">
        <v>0</v>
      </c>
    </row>
    <row r="1211" spans="1:5" x14ac:dyDescent="0.2">
      <c r="A1211" s="151" t="s">
        <v>4312</v>
      </c>
      <c r="B1211" s="150">
        <f>IF(ISBLANK(NeoDataInfB!$B$22),"",NeoDataInfB!$B$22)</f>
        <v>0</v>
      </c>
      <c r="C1211" s="153">
        <v>0</v>
      </c>
    </row>
    <row r="1212" spans="1:5" x14ac:dyDescent="0.2">
      <c r="A1212" s="151" t="s">
        <v>3886</v>
      </c>
      <c r="B1212" s="150" t="str">
        <f>IF(ISBLANK(NeoDataInfB!$B$23),"",NeoDataInfB!$B$23)</f>
        <v/>
      </c>
      <c r="C1212" s="44" t="s">
        <v>3478</v>
      </c>
    </row>
    <row r="1213" spans="1:5" x14ac:dyDescent="0.2">
      <c r="A1213" s="151" t="s">
        <v>3887</v>
      </c>
      <c r="B1213" s="150" t="str">
        <f>IF(ISBLANK(NeoDataInfB!$B$24),"",NeoDataInfB!$B$24)</f>
        <v/>
      </c>
      <c r="C1213" s="44" t="s">
        <v>3478</v>
      </c>
    </row>
    <row r="1214" spans="1:5" x14ac:dyDescent="0.2">
      <c r="A1214" s="151" t="s">
        <v>4313</v>
      </c>
      <c r="B1214" s="150">
        <f>IF(ISBLANK(NeoDataInfB!$B$25),"",NeoDataInfB!$B$25)</f>
        <v>0</v>
      </c>
      <c r="C1214" s="153">
        <v>0</v>
      </c>
    </row>
    <row r="1215" spans="1:5" x14ac:dyDescent="0.2">
      <c r="A1215" s="151" t="s">
        <v>4314</v>
      </c>
      <c r="B1215" s="150">
        <f>IF(ISBLANK(NeoDataInfB!$B$26),"",NeoDataInfB!$B$26)</f>
        <v>0</v>
      </c>
      <c r="C1215" s="153">
        <v>0</v>
      </c>
    </row>
    <row r="1216" spans="1:5" x14ac:dyDescent="0.2">
      <c r="A1216" s="151" t="s">
        <v>4315</v>
      </c>
      <c r="B1216" s="150">
        <f>IF(ISBLANK(NeoDataInfB!$B$27),"",NeoDataInfB!$B$27)</f>
        <v>0</v>
      </c>
      <c r="C1216" s="153">
        <v>0</v>
      </c>
    </row>
    <row r="1217" spans="1:6" x14ac:dyDescent="0.2">
      <c r="A1217" s="151" t="s">
        <v>4316</v>
      </c>
      <c r="B1217" s="150">
        <f>IF(ISBLANK(NeoDataInfB!$B$28),"",NeoDataInfB!$B$28)</f>
        <v>0</v>
      </c>
      <c r="C1217" s="153">
        <v>0</v>
      </c>
    </row>
    <row r="1218" spans="1:6" x14ac:dyDescent="0.2">
      <c r="A1218" s="151" t="s">
        <v>4317</v>
      </c>
      <c r="B1218" s="150">
        <f>IF(ISBLANK(NeoDataInfB!$B$29),"",NeoDataInfB!$B$29)</f>
        <v>0</v>
      </c>
      <c r="C1218" s="153">
        <v>0</v>
      </c>
    </row>
    <row r="1219" spans="1:6" x14ac:dyDescent="0.2">
      <c r="A1219" s="151" t="s">
        <v>4318</v>
      </c>
      <c r="B1219" s="150">
        <f>IF(ISBLANK(NeoDataInfB!$B$30),"",NeoDataInfB!$B$30)</f>
        <v>0</v>
      </c>
      <c r="C1219" s="153">
        <v>0</v>
      </c>
    </row>
    <row r="1220" spans="1:6" x14ac:dyDescent="0.2">
      <c r="A1220" s="151" t="s">
        <v>4319</v>
      </c>
      <c r="B1220" s="150">
        <f>IF(ISBLANK(NeoDataInfB!$B$31),"",NeoDataInfB!$B$31)</f>
        <v>0</v>
      </c>
      <c r="C1220" s="153">
        <v>0</v>
      </c>
    </row>
    <row r="1221" spans="1:6" x14ac:dyDescent="0.2">
      <c r="A1221" s="151" t="s">
        <v>4320</v>
      </c>
      <c r="B1221" s="150">
        <f>IF(ISBLANK(NeoDataInfB!$B$32),"",NeoDataInfB!$B$32)</f>
        <v>0</v>
      </c>
      <c r="C1221" s="153">
        <v>0</v>
      </c>
    </row>
    <row r="1222" spans="1:6" x14ac:dyDescent="0.2">
      <c r="A1222" s="151" t="s">
        <v>4321</v>
      </c>
      <c r="B1222" s="150">
        <f>IF(ISBLANK(NeoDataInfB!$B$33),"",NeoDataInfB!$B$33)</f>
        <v>0</v>
      </c>
      <c r="C1222" s="153">
        <v>0</v>
      </c>
    </row>
    <row r="1223" spans="1:6" x14ac:dyDescent="0.2">
      <c r="A1223" s="151" t="s">
        <v>4322</v>
      </c>
      <c r="B1223" s="150">
        <f>IF(ISBLANK(NeoDataInfB!$B$34),"",NeoDataInfB!$B$34)</f>
        <v>0</v>
      </c>
      <c r="C1223" s="153">
        <v>0</v>
      </c>
    </row>
    <row r="1224" spans="1:6" x14ac:dyDescent="0.2">
      <c r="A1224" s="151" t="s">
        <v>3888</v>
      </c>
      <c r="B1224" s="150">
        <f>IF(ISBLANK(NeoDataInfB!$B$35),"",NeoDataInfB!$B$35)</f>
        <v>1</v>
      </c>
      <c r="C1224" s="7">
        <v>1</v>
      </c>
      <c r="F1224" s="151"/>
    </row>
    <row r="1225" spans="1:6" x14ac:dyDescent="0.2">
      <c r="A1225" s="151" t="s">
        <v>3889</v>
      </c>
      <c r="B1225" s="150">
        <f>IF(ISBLANK(NeoDataInfB!$B$36),"",NeoDataInfB!$B$36)</f>
        <v>1</v>
      </c>
      <c r="C1225" s="7">
        <v>1</v>
      </c>
    </row>
    <row r="1226" spans="1:6" x14ac:dyDescent="0.2">
      <c r="A1226" s="151" t="s">
        <v>3890</v>
      </c>
      <c r="B1226" s="150">
        <f>IF(ISBLANK(NeoDataInfB!$B$37),"",NeoDataInfB!$B$37)</f>
        <v>1</v>
      </c>
      <c r="C1226" s="7">
        <v>1</v>
      </c>
    </row>
    <row r="1227" spans="1:6" x14ac:dyDescent="0.2">
      <c r="A1227" s="151" t="s">
        <v>3891</v>
      </c>
      <c r="B1227" s="150">
        <f>IF(ISBLANK(NeoDataInfB!$B$38),"",NeoDataInfB!$B$38)</f>
        <v>1</v>
      </c>
      <c r="C1227" s="7">
        <v>1</v>
      </c>
    </row>
    <row r="1228" spans="1:6" x14ac:dyDescent="0.2">
      <c r="A1228" s="151" t="s">
        <v>3892</v>
      </c>
      <c r="B1228" s="150">
        <f>IF(ISBLANK(NeoDataInfB!$B$39),"",NeoDataInfB!$B$39)</f>
        <v>1</v>
      </c>
      <c r="C1228" s="7">
        <v>1</v>
      </c>
    </row>
    <row r="1229" spans="1:6" x14ac:dyDescent="0.2">
      <c r="A1229" s="151" t="s">
        <v>3893</v>
      </c>
      <c r="B1229" s="150">
        <f>IF(ISBLANK(NeoDataInfB!$B$40),"",NeoDataInfB!$B$40)</f>
        <v>1</v>
      </c>
      <c r="C1229" s="7">
        <v>1</v>
      </c>
    </row>
    <row r="1230" spans="1:6" x14ac:dyDescent="0.2">
      <c r="A1230" s="151" t="s">
        <v>3894</v>
      </c>
      <c r="B1230" s="150">
        <f>IF(ISBLANK(NeoDataInfB!$B$41),"",NeoDataInfB!$B$41)</f>
        <v>1</v>
      </c>
      <c r="C1230" s="7">
        <v>1</v>
      </c>
    </row>
    <row r="1231" spans="1:6" x14ac:dyDescent="0.2">
      <c r="A1231" s="151" t="s">
        <v>3895</v>
      </c>
      <c r="B1231" s="150">
        <f>IF(ISBLANK(NeoDataInfB!$B$42),"",NeoDataInfB!$B$42)</f>
        <v>1</v>
      </c>
      <c r="C1231" s="7">
        <v>1</v>
      </c>
    </row>
    <row r="1232" spans="1:6" x14ac:dyDescent="0.2">
      <c r="A1232" s="151" t="s">
        <v>3896</v>
      </c>
      <c r="B1232" s="150">
        <f>IF(ISBLANK(NeoDataInfB!$B$43),"",NeoDataInfB!$B$43)</f>
        <v>1</v>
      </c>
      <c r="C1232" s="7">
        <v>1</v>
      </c>
    </row>
    <row r="1233" spans="1:3" x14ac:dyDescent="0.2">
      <c r="A1233" s="151" t="s">
        <v>3897</v>
      </c>
      <c r="B1233" s="150">
        <f>IF(ISBLANK(NeoDataInfB!$B$44),"",NeoDataInfB!$B$44)</f>
        <v>1</v>
      </c>
      <c r="C1233" s="7">
        <v>1</v>
      </c>
    </row>
    <row r="1234" spans="1:3" x14ac:dyDescent="0.2">
      <c r="A1234" s="151" t="s">
        <v>3898</v>
      </c>
      <c r="B1234" s="150">
        <f>IF(ISBLANK(NeoDataInfB!$B$45),"",NeoDataInfB!$B$45)</f>
        <v>1</v>
      </c>
      <c r="C1234" s="7">
        <v>1</v>
      </c>
    </row>
    <row r="1235" spans="1:3" x14ac:dyDescent="0.2">
      <c r="A1235" s="151" t="s">
        <v>3899</v>
      </c>
      <c r="B1235" s="150">
        <f>IF(ISBLANK(NeoDataInfB!$B$46),"",NeoDataInfB!$B$46)</f>
        <v>1</v>
      </c>
      <c r="C1235" s="7">
        <v>1</v>
      </c>
    </row>
    <row r="1236" spans="1:3" x14ac:dyDescent="0.2">
      <c r="A1236" s="151" t="s">
        <v>4323</v>
      </c>
      <c r="B1236" s="150">
        <f>IF(ISBLANK(NeoDataInfB!$B$47),"",NeoDataInfB!$B$47)</f>
        <v>1</v>
      </c>
      <c r="C1236" s="7">
        <v>1</v>
      </c>
    </row>
    <row r="1237" spans="1:3" x14ac:dyDescent="0.2">
      <c r="A1237" s="151" t="s">
        <v>3900</v>
      </c>
      <c r="B1237" s="150">
        <f>IF(ISBLANK(NeoDataInfB!$B$48),"",NeoDataInfB!$B$48)</f>
        <v>0</v>
      </c>
      <c r="C1237" s="153">
        <v>0</v>
      </c>
    </row>
    <row r="1238" spans="1:3" x14ac:dyDescent="0.2">
      <c r="A1238" s="151" t="s">
        <v>3901</v>
      </c>
      <c r="B1238" s="150">
        <f>IF(ISBLANK(NeoDataInfB!$B$49),"",NeoDataInfB!$B$49)</f>
        <v>0</v>
      </c>
      <c r="C1238" s="153">
        <v>0</v>
      </c>
    </row>
    <row r="1239" spans="1:3" x14ac:dyDescent="0.2">
      <c r="A1239" s="151" t="s">
        <v>3902</v>
      </c>
      <c r="B1239" s="150">
        <f>IF(ISBLANK(NeoDataInfB!$B$50),"",NeoDataInfB!$B$50)</f>
        <v>0</v>
      </c>
      <c r="C1239" s="153">
        <v>0</v>
      </c>
    </row>
    <row r="1240" spans="1:3" x14ac:dyDescent="0.2">
      <c r="A1240" s="151" t="s">
        <v>3903</v>
      </c>
      <c r="B1240" s="150">
        <f>IF(ISBLANK(NeoDataInfB!$B$51),"",NeoDataInfB!$B$51)</f>
        <v>0</v>
      </c>
      <c r="C1240" s="153">
        <v>0</v>
      </c>
    </row>
    <row r="1241" spans="1:3" x14ac:dyDescent="0.2">
      <c r="A1241" s="151" t="s">
        <v>3904</v>
      </c>
      <c r="B1241" s="150">
        <f>IF(ISBLANK(NeoDataInfB!$B$52),"",NeoDataInfB!$B$52)</f>
        <v>0</v>
      </c>
      <c r="C1241" s="153">
        <v>0</v>
      </c>
    </row>
    <row r="1242" spans="1:3" x14ac:dyDescent="0.2">
      <c r="A1242" s="151" t="s">
        <v>3905</v>
      </c>
      <c r="B1242" s="150">
        <f>IF(ISBLANK(NeoDataInfB!$B$53),"",NeoDataInfB!$B$53)</f>
        <v>0</v>
      </c>
      <c r="C1242" s="153">
        <v>0</v>
      </c>
    </row>
    <row r="1243" spans="1:3" x14ac:dyDescent="0.2">
      <c r="A1243" s="151" t="s">
        <v>3906</v>
      </c>
      <c r="B1243" s="150">
        <f>IF(ISBLANK(NeoDataInfB!$B$54),"",NeoDataInfB!$B$54)</f>
        <v>0</v>
      </c>
      <c r="C1243" s="153">
        <v>0</v>
      </c>
    </row>
    <row r="1244" spans="1:3" x14ac:dyDescent="0.2">
      <c r="A1244" s="151" t="s">
        <v>3907</v>
      </c>
      <c r="B1244" s="150">
        <f>IF(ISBLANK(NeoDataInfB!$B$55),"",NeoDataInfB!$B$55)</f>
        <v>0</v>
      </c>
      <c r="C1244" s="153">
        <v>0</v>
      </c>
    </row>
    <row r="1245" spans="1:3" x14ac:dyDescent="0.2">
      <c r="A1245" s="151" t="s">
        <v>3908</v>
      </c>
      <c r="B1245" s="150">
        <f>IF(ISBLANK(NeoDataInfB!$B$56),"",NeoDataInfB!$B$56)</f>
        <v>0</v>
      </c>
      <c r="C1245" s="153">
        <v>0</v>
      </c>
    </row>
    <row r="1246" spans="1:3" x14ac:dyDescent="0.2">
      <c r="A1246" s="151" t="s">
        <v>3909</v>
      </c>
      <c r="B1246" s="150">
        <f>IF(ISBLANK(NeoDataInfB!$B$57),"",NeoDataInfB!$B$57)</f>
        <v>0</v>
      </c>
      <c r="C1246" s="153">
        <v>0</v>
      </c>
    </row>
    <row r="1247" spans="1:3" x14ac:dyDescent="0.2">
      <c r="A1247" s="151" t="s">
        <v>3910</v>
      </c>
      <c r="B1247" s="150">
        <f>IF(ISBLANK(NeoDataInfB!$B$58),"",NeoDataInfB!$B$58)</f>
        <v>0</v>
      </c>
      <c r="C1247" s="153">
        <v>0</v>
      </c>
    </row>
    <row r="1248" spans="1:3" x14ac:dyDescent="0.2">
      <c r="A1248" s="151" t="s">
        <v>3911</v>
      </c>
      <c r="B1248" s="150">
        <f>IF(ISBLANK(NeoDataInfB!$B$59),"",NeoDataInfB!$B$59)</f>
        <v>0</v>
      </c>
      <c r="C1248" s="153">
        <v>0</v>
      </c>
    </row>
    <row r="1249" spans="1:5" x14ac:dyDescent="0.2">
      <c r="A1249" s="151" t="s">
        <v>4324</v>
      </c>
      <c r="B1249" s="150">
        <f>IF(ISBLANK(NeoDataInfB!$B$60),"",NeoDataInfB!$B$60)</f>
        <v>0</v>
      </c>
      <c r="C1249" s="153">
        <v>0</v>
      </c>
    </row>
    <row r="1250" spans="1:5" x14ac:dyDescent="0.2">
      <c r="A1250" s="151" t="s">
        <v>3912</v>
      </c>
      <c r="B1250" s="150" t="b">
        <f>IF(ISBLANK(NeoDataInfB!$B$61),"",NeoDataInfB!$B$61)</f>
        <v>0</v>
      </c>
      <c r="C1250" s="7" t="b">
        <v>0</v>
      </c>
    </row>
    <row r="1251" spans="1:5" x14ac:dyDescent="0.2">
      <c r="A1251" s="151" t="s">
        <v>3913</v>
      </c>
      <c r="B1251" s="150" t="b">
        <f>IF(ISBLANK(NeoDataInfB!$B$62),"",NeoDataInfB!$B$62)</f>
        <v>0</v>
      </c>
      <c r="C1251" s="7" t="b">
        <v>0</v>
      </c>
    </row>
    <row r="1252" spans="1:5" x14ac:dyDescent="0.2">
      <c r="A1252" s="151" t="s">
        <v>3914</v>
      </c>
      <c r="B1252" s="150" t="b">
        <f>IF(ISBLANK(NeoDataInfB!$B$63),"",NeoDataInfB!$B$63)</f>
        <v>0</v>
      </c>
      <c r="C1252" s="7" t="b">
        <v>0</v>
      </c>
    </row>
    <row r="1253" spans="1:5" x14ac:dyDescent="0.2">
      <c r="A1253" s="151" t="s">
        <v>3915</v>
      </c>
      <c r="B1253" s="150" t="b">
        <f>IF(ISBLANK(NeoDataInfB!$B$64),"",NeoDataInfB!$B$64)</f>
        <v>0</v>
      </c>
      <c r="C1253" s="7" t="b">
        <v>0</v>
      </c>
    </row>
    <row r="1254" spans="1:5" x14ac:dyDescent="0.2">
      <c r="A1254" s="151" t="s">
        <v>3916</v>
      </c>
      <c r="B1254" s="150" t="b">
        <f>IF(ISBLANK(NeoDataInfB!$B$65),"",NeoDataInfB!$B$65)</f>
        <v>0</v>
      </c>
      <c r="C1254" s="7" t="b">
        <v>0</v>
      </c>
      <c r="E1254" s="151"/>
    </row>
    <row r="1255" spans="1:5" x14ac:dyDescent="0.2">
      <c r="A1255" s="151" t="s">
        <v>3917</v>
      </c>
      <c r="B1255" s="150" t="b">
        <f>IF(ISBLANK(NeoDataInfB!$B$66),"",NeoDataInfB!$B$66)</f>
        <v>0</v>
      </c>
      <c r="C1255" s="7" t="b">
        <v>0</v>
      </c>
      <c r="D1255" s="151"/>
    </row>
    <row r="1256" spans="1:5" x14ac:dyDescent="0.2">
      <c r="A1256" s="151" t="s">
        <v>3918</v>
      </c>
      <c r="B1256" s="150" t="b">
        <f>IF(ISBLANK(NeoDataInfB!$B$67),"",NeoDataInfB!$B$67)</f>
        <v>0</v>
      </c>
      <c r="C1256" s="7" t="b">
        <v>0</v>
      </c>
    </row>
    <row r="1257" spans="1:5" x14ac:dyDescent="0.2">
      <c r="A1257" s="151" t="s">
        <v>3919</v>
      </c>
      <c r="B1257" s="150" t="b">
        <f>IF(ISBLANK(NeoDataInfB!$B$68),"",NeoDataInfB!$B$68)</f>
        <v>0</v>
      </c>
      <c r="C1257" s="7" t="b">
        <v>0</v>
      </c>
    </row>
    <row r="1258" spans="1:5" x14ac:dyDescent="0.2">
      <c r="A1258" s="151" t="s">
        <v>3920</v>
      </c>
      <c r="B1258" s="150" t="b">
        <f>IF(ISBLANK(NeoDataInfB!$B$69),"",NeoDataInfB!$B$69)</f>
        <v>0</v>
      </c>
      <c r="C1258" s="7" t="b">
        <v>0</v>
      </c>
    </row>
    <row r="1259" spans="1:5" x14ac:dyDescent="0.2">
      <c r="A1259" s="151" t="s">
        <v>3921</v>
      </c>
      <c r="B1259" s="150" t="b">
        <f>IF(ISBLANK(NeoDataInfB!$B$70),"",NeoDataInfB!$B$70)</f>
        <v>0</v>
      </c>
      <c r="C1259" s="7" t="b">
        <v>0</v>
      </c>
    </row>
    <row r="1260" spans="1:5" x14ac:dyDescent="0.2">
      <c r="A1260" s="151" t="s">
        <v>3922</v>
      </c>
      <c r="B1260" s="150" t="b">
        <f>IF(ISBLANK(NeoDataInfB!$B$71),"",NeoDataInfB!$B$71)</f>
        <v>0</v>
      </c>
      <c r="C1260" s="151" t="b">
        <v>0</v>
      </c>
    </row>
    <row r="1261" spans="1:5" x14ac:dyDescent="0.2">
      <c r="A1261" s="151" t="s">
        <v>3923</v>
      </c>
      <c r="B1261" s="716" t="b">
        <f>IF(ISBLANK(NeoDataInfB!$B$72),"",NeoDataInfB!$B$72)</f>
        <v>0</v>
      </c>
      <c r="C1261" s="151" t="b">
        <v>0</v>
      </c>
    </row>
    <row r="1262" spans="1:5" x14ac:dyDescent="0.2">
      <c r="A1262" s="151" t="s">
        <v>3924</v>
      </c>
      <c r="B1262" s="716" t="b">
        <f>IF(ISBLANK(NeoDataInfB!$B$73),"",NeoDataInfB!$B$73)</f>
        <v>0</v>
      </c>
      <c r="C1262" s="151" t="b">
        <v>0</v>
      </c>
    </row>
    <row r="1263" spans="1:5" x14ac:dyDescent="0.2">
      <c r="A1263" s="151" t="s">
        <v>3925</v>
      </c>
      <c r="B1263" s="716" t="b">
        <f>IF(ISBLANK(NeoDataInfB!$B$74),"",NeoDataInfB!$B$74)</f>
        <v>0</v>
      </c>
      <c r="C1263" s="151" t="b">
        <v>0</v>
      </c>
    </row>
    <row r="1264" spans="1:5" x14ac:dyDescent="0.2">
      <c r="A1264" s="152" t="s">
        <v>4467</v>
      </c>
      <c r="B1264" s="716">
        <f>IF(ISBLANK(NeoDataInfB!$B$75),"",NeoDataInfB!$B$75)</f>
        <v>2</v>
      </c>
      <c r="C1264" s="151">
        <v>2</v>
      </c>
    </row>
    <row r="1265" spans="1:3" x14ac:dyDescent="0.2">
      <c r="A1265" s="151" t="s">
        <v>3926</v>
      </c>
      <c r="B1265" s="716">
        <f>IF(ISBLANK(NeoDataInfB!$B$76),"",NeoDataInfB!$B$76)</f>
        <v>0</v>
      </c>
      <c r="C1265" s="7">
        <v>0</v>
      </c>
    </row>
    <row r="1266" spans="1:3" x14ac:dyDescent="0.2">
      <c r="A1266" s="151" t="s">
        <v>3927</v>
      </c>
      <c r="B1266" s="716">
        <f>IF(ISBLANK(NeoDataInfB!$B$77),"",NeoDataInfB!$B$77)</f>
        <v>0</v>
      </c>
      <c r="C1266" s="7">
        <v>0</v>
      </c>
    </row>
    <row r="1267" spans="1:3" x14ac:dyDescent="0.2">
      <c r="A1267" s="151" t="s">
        <v>3928</v>
      </c>
      <c r="B1267" s="716">
        <f>IF(ISBLANK(NeoDataInfB!$B$78),"",NeoDataInfB!$B$78)</f>
        <v>0</v>
      </c>
      <c r="C1267" s="153">
        <v>0</v>
      </c>
    </row>
    <row r="1268" spans="1:3" x14ac:dyDescent="0.2">
      <c r="A1268" s="151" t="s">
        <v>3929</v>
      </c>
      <c r="B1268" s="716">
        <f>IF(ISBLANK(NeoDataInfB!$B$79),"",NeoDataInfB!$B$79)</f>
        <v>0</v>
      </c>
      <c r="C1268" s="153">
        <v>0</v>
      </c>
    </row>
    <row r="1269" spans="1:3" x14ac:dyDescent="0.2">
      <c r="A1269" s="151" t="s">
        <v>3930</v>
      </c>
      <c r="B1269" s="716">
        <f>IF(ISBLANK(NeoDataInfB!$B$80),"",NeoDataInfB!$B$80)</f>
        <v>1</v>
      </c>
      <c r="C1269" s="7">
        <v>1</v>
      </c>
    </row>
    <row r="1270" spans="1:3" x14ac:dyDescent="0.2">
      <c r="A1270" s="151" t="s">
        <v>3931</v>
      </c>
      <c r="B1270" s="716">
        <f>IF(ISBLANK(NeoDataInfB!$B$81),"",NeoDataInfB!$B$81)</f>
        <v>1</v>
      </c>
      <c r="C1270" s="7">
        <v>1</v>
      </c>
    </row>
    <row r="1271" spans="1:3" x14ac:dyDescent="0.2">
      <c r="A1271" s="151" t="s">
        <v>3932</v>
      </c>
      <c r="B1271" s="716">
        <f>IF(ISBLANK(NeoDataInfB!$B$82),"",NeoDataInfB!$B$82)</f>
        <v>1</v>
      </c>
      <c r="C1271" s="7">
        <v>1</v>
      </c>
    </row>
    <row r="1272" spans="1:3" x14ac:dyDescent="0.2">
      <c r="A1272" s="151" t="s">
        <v>3933</v>
      </c>
      <c r="B1272" s="716">
        <f>IF(ISBLANK(NeoDataInfB!$B$83),"",NeoDataInfB!$B$83)</f>
        <v>1</v>
      </c>
      <c r="C1272" s="7">
        <v>1</v>
      </c>
    </row>
    <row r="1273" spans="1:3" x14ac:dyDescent="0.2">
      <c r="A1273" s="151" t="s">
        <v>3934</v>
      </c>
      <c r="B1273" s="716">
        <f>IF(ISBLANK(NeoDataInfB!$B$84),"",NeoDataInfB!$B$84)</f>
        <v>1</v>
      </c>
      <c r="C1273" s="7">
        <v>1</v>
      </c>
    </row>
    <row r="1274" spans="1:3" x14ac:dyDescent="0.2">
      <c r="A1274" s="151" t="s">
        <v>3935</v>
      </c>
      <c r="B1274" s="716">
        <f>IF(ISBLANK(NeoDataInfB!$B$85),"",NeoDataInfB!$B$85)</f>
        <v>1</v>
      </c>
      <c r="C1274" s="7">
        <v>1</v>
      </c>
    </row>
    <row r="1275" spans="1:3" x14ac:dyDescent="0.2">
      <c r="A1275" s="151" t="s">
        <v>3936</v>
      </c>
      <c r="B1275">
        <f>IF(ISBLANK(NeoDataInfB!$B$86),"",NeoDataInfB!$B$86)</f>
        <v>1</v>
      </c>
      <c r="C1275" s="7">
        <v>1</v>
      </c>
    </row>
    <row r="1276" spans="1:3" x14ac:dyDescent="0.2">
      <c r="A1276" s="151" t="s">
        <v>3937</v>
      </c>
      <c r="B1276">
        <f>IF(ISBLANK(NeoDataInfB!$B$87),"",NeoDataInfB!$B$87)</f>
        <v>1</v>
      </c>
      <c r="C1276" s="7">
        <v>1</v>
      </c>
    </row>
    <row r="1277" spans="1:3" x14ac:dyDescent="0.2">
      <c r="A1277" s="151" t="s">
        <v>3938</v>
      </c>
      <c r="B1277">
        <f>IF(ISBLANK(NeoDataInfB!$B$88),"",NeoDataInfB!$B$88)</f>
        <v>1</v>
      </c>
      <c r="C1277" s="7">
        <v>1</v>
      </c>
    </row>
    <row r="1278" spans="1:3" x14ac:dyDescent="0.2">
      <c r="A1278" s="151" t="s">
        <v>3939</v>
      </c>
      <c r="B1278">
        <f>IF(ISBLANK(NeoDataInfB!$B$89),"",NeoDataInfB!$B$89)</f>
        <v>1</v>
      </c>
      <c r="C1278" s="7">
        <v>1</v>
      </c>
    </row>
    <row r="1279" spans="1:3" x14ac:dyDescent="0.2">
      <c r="A1279" s="151" t="s">
        <v>3940</v>
      </c>
      <c r="B1279">
        <f>IF(ISBLANK(NeoDataInfB!$B$90),"",NeoDataInfB!$B$90)</f>
        <v>1</v>
      </c>
      <c r="C1279" s="7">
        <v>1</v>
      </c>
    </row>
    <row r="1280" spans="1:3" x14ac:dyDescent="0.2">
      <c r="A1280" s="151" t="s">
        <v>3941</v>
      </c>
      <c r="B1280">
        <f>IF(ISBLANK(NeoDataInfB!$B$91),"",NeoDataInfB!$B$91)</f>
        <v>1</v>
      </c>
      <c r="C1280" s="7">
        <v>1</v>
      </c>
    </row>
    <row r="1281" spans="1:3" x14ac:dyDescent="0.2">
      <c r="A1281" s="151" t="s">
        <v>3942</v>
      </c>
      <c r="B1281">
        <f>IF(ISBLANK(NeoDataInfB!$B$92),"",NeoDataInfB!$B$92)</f>
        <v>1</v>
      </c>
      <c r="C1281" s="7">
        <v>1</v>
      </c>
    </row>
    <row r="1282" spans="1:3" x14ac:dyDescent="0.2">
      <c r="A1282" s="151" t="s">
        <v>3943</v>
      </c>
      <c r="B1282">
        <f>IF(ISBLANK(NeoDataInfB!$B$93),"",NeoDataInfB!$B$93)</f>
        <v>1</v>
      </c>
      <c r="C1282" s="7">
        <v>1</v>
      </c>
    </row>
    <row r="1283" spans="1:3" x14ac:dyDescent="0.2">
      <c r="A1283" s="151" t="s">
        <v>3944</v>
      </c>
      <c r="B1283">
        <f>IF(ISBLANK(NeoDataInfB!$B$94),"",NeoDataInfB!$B$94)</f>
        <v>1</v>
      </c>
      <c r="C1283" s="7">
        <v>1</v>
      </c>
    </row>
    <row r="1284" spans="1:3" x14ac:dyDescent="0.2">
      <c r="A1284" s="151" t="s">
        <v>3945</v>
      </c>
      <c r="B1284">
        <f>IF(ISBLANK(NeoDataInfB!$B$95),"",NeoDataInfB!$B$95)</f>
        <v>1</v>
      </c>
      <c r="C1284" s="7">
        <v>1</v>
      </c>
    </row>
    <row r="1285" spans="1:3" x14ac:dyDescent="0.2">
      <c r="A1285" s="151" t="s">
        <v>3946</v>
      </c>
      <c r="B1285">
        <f>IF(ISBLANK(NeoDataInfB!$B$96),"",NeoDataInfB!$B$96)</f>
        <v>1</v>
      </c>
      <c r="C1285" s="7">
        <v>1</v>
      </c>
    </row>
    <row r="1286" spans="1:3" x14ac:dyDescent="0.2">
      <c r="A1286" s="151" t="s">
        <v>3947</v>
      </c>
      <c r="B1286" s="151">
        <f>IF(ISBLANK(NeoDataInfB!$B$97),"",NeoDataInfB!$B$97)</f>
        <v>1</v>
      </c>
      <c r="C1286" s="151">
        <v>1</v>
      </c>
    </row>
    <row r="1287" spans="1:3" x14ac:dyDescent="0.2">
      <c r="A1287" s="151" t="s">
        <v>3948</v>
      </c>
      <c r="B1287">
        <f>IF(ISBLANK(NeoDataInfB!$B$98),"",NeoDataInfB!$B$98)</f>
        <v>5000</v>
      </c>
      <c r="C1287" s="151">
        <v>5000</v>
      </c>
    </row>
    <row r="1288" spans="1:3" x14ac:dyDescent="0.2">
      <c r="A1288" s="151" t="s">
        <v>3949</v>
      </c>
      <c r="B1288">
        <f>IF(ISBLANK(NeoDataInfB!$B$99),"",NeoDataInfB!$B$99)</f>
        <v>1</v>
      </c>
      <c r="C1288" s="151">
        <v>1</v>
      </c>
    </row>
    <row r="1289" spans="1:3" x14ac:dyDescent="0.2">
      <c r="A1289" s="151" t="s">
        <v>3950</v>
      </c>
      <c r="B1289" s="151">
        <f>IF(ISBLANK(NeoDataInfB!$B$100),"",NeoDataInfB!$B$100)</f>
        <v>2</v>
      </c>
      <c r="C1289" s="151">
        <v>2</v>
      </c>
    </row>
    <row r="1290" spans="1:3" x14ac:dyDescent="0.2">
      <c r="A1290" s="151" t="s">
        <v>3951</v>
      </c>
      <c r="B1290" s="151">
        <f>IF(ISBLANK(NeoDataInfB!$B$101),"",NeoDataInfB!$B$101)</f>
        <v>2</v>
      </c>
      <c r="C1290" s="151">
        <v>2</v>
      </c>
    </row>
    <row r="1291" spans="1:3" x14ac:dyDescent="0.2">
      <c r="A1291" s="151" t="s">
        <v>3952</v>
      </c>
      <c r="B1291">
        <f>IF(ISBLANK(NeoDataInfB!$B$102),"",NeoDataInfB!$B$102)</f>
        <v>0</v>
      </c>
      <c r="C1291" s="151">
        <v>0</v>
      </c>
    </row>
    <row r="1292" spans="1:3" x14ac:dyDescent="0.2">
      <c r="A1292" s="151" t="s">
        <v>3953</v>
      </c>
      <c r="B1292">
        <f>IF(ISBLANK(NeoDataInfB!$B$103),"",NeoDataInfB!$B$103)</f>
        <v>5000</v>
      </c>
      <c r="C1292" s="151">
        <v>5000</v>
      </c>
    </row>
    <row r="1293" spans="1:3" x14ac:dyDescent="0.2">
      <c r="A1293" s="151" t="s">
        <v>3954</v>
      </c>
      <c r="B1293">
        <f>IF(ISBLANK(NeoDataInfB!$B$104),"",NeoDataInfB!$B$104)</f>
        <v>1</v>
      </c>
      <c r="C1293" s="151">
        <v>1</v>
      </c>
    </row>
    <row r="1294" spans="1:3" x14ac:dyDescent="0.2">
      <c r="A1294" s="151" t="s">
        <v>3955</v>
      </c>
      <c r="B1294">
        <f>IF(ISBLANK(NeoDataInfB!$B$105),"",NeoDataInfB!$B$105)</f>
        <v>5000</v>
      </c>
      <c r="C1294" s="151">
        <v>5000</v>
      </c>
    </row>
    <row r="1295" spans="1:3" x14ac:dyDescent="0.2">
      <c r="A1295" s="151" t="s">
        <v>3956</v>
      </c>
      <c r="B1295" s="151">
        <f>IF(ISBLANK(NeoDataInfB!$B$106),"",NeoDataInfB!$B$106)</f>
        <v>5000</v>
      </c>
      <c r="C1295" s="151">
        <v>5000</v>
      </c>
    </row>
    <row r="1296" spans="1:3" x14ac:dyDescent="0.2">
      <c r="A1296" s="152" t="s">
        <v>4693</v>
      </c>
      <c r="B1296" s="151">
        <f>IF(ISBLANK(NeoDataInfB!$B$107),"",NeoDataInfB!$B$107)</f>
        <v>5000</v>
      </c>
      <c r="C1296" s="151">
        <v>5000</v>
      </c>
    </row>
    <row r="1297" spans="1:3" x14ac:dyDescent="0.2">
      <c r="A1297" s="151" t="s">
        <v>3958</v>
      </c>
      <c r="B1297">
        <f>IF(ISBLANK(NeoDataInfB!$B$108),"",NeoDataInfB!$B$108)</f>
        <v>5000</v>
      </c>
      <c r="C1297" s="151">
        <v>5000</v>
      </c>
    </row>
    <row r="1298" spans="1:3" x14ac:dyDescent="0.2">
      <c r="A1298" s="151" t="s">
        <v>3959</v>
      </c>
      <c r="B1298" t="b">
        <f>IF(ISBLANK(NeoDataInfB!$B$109),"",NeoDataInfB!$B$109)</f>
        <v>0</v>
      </c>
      <c r="C1298" s="151" t="b">
        <v>0</v>
      </c>
    </row>
    <row r="1299" spans="1:3" x14ac:dyDescent="0.2">
      <c r="A1299" s="151" t="s">
        <v>3960</v>
      </c>
      <c r="B1299">
        <f>IF(ISBLANK(NeoDataInfB!$B$110),"",NeoDataInfB!$B$110)</f>
        <v>5000</v>
      </c>
      <c r="C1299" s="151">
        <v>5000</v>
      </c>
    </row>
    <row r="1300" spans="1:3" x14ac:dyDescent="0.2">
      <c r="A1300" s="152" t="s">
        <v>4694</v>
      </c>
      <c r="B1300">
        <f>IF(ISBLANK(NeoDataInfB!$B$111),"",NeoDataInfB!$B$111)</f>
        <v>5000</v>
      </c>
      <c r="C1300" s="151">
        <v>5000</v>
      </c>
    </row>
    <row r="1301" spans="1:3" x14ac:dyDescent="0.2">
      <c r="A1301" s="151" t="s">
        <v>3962</v>
      </c>
      <c r="B1301">
        <f>IF(ISBLANK(NeoDataInfB!$B$112),"",NeoDataInfB!$B$112)</f>
        <v>5000</v>
      </c>
      <c r="C1301" s="151">
        <v>5000</v>
      </c>
    </row>
    <row r="1302" spans="1:3" x14ac:dyDescent="0.2">
      <c r="A1302" s="151" t="s">
        <v>2180</v>
      </c>
      <c r="B1302" t="b">
        <f>IF(ISBLANK(NeoBerLab!$M$4),"",NeoBerLab!$M$4)</f>
        <v>0</v>
      </c>
      <c r="C1302" s="151" t="b">
        <v>0</v>
      </c>
    </row>
    <row r="1303" spans="1:3" x14ac:dyDescent="0.2">
      <c r="A1303" s="151" t="s">
        <v>2181</v>
      </c>
      <c r="B1303" t="b">
        <f>IF(ISBLANK(NeoBerLab!$M$5),"",NeoBerLab!$M$5)</f>
        <v>0</v>
      </c>
      <c r="C1303" s="151" t="b">
        <v>0</v>
      </c>
    </row>
    <row r="1304" spans="1:3" x14ac:dyDescent="0.2">
      <c r="A1304" s="151" t="s">
        <v>2182</v>
      </c>
      <c r="B1304" t="b">
        <f>IF(ISBLANK(NeoBerLab!$M$6),"",NeoBerLab!$M$6)</f>
        <v>0</v>
      </c>
      <c r="C1304" s="151" t="b">
        <v>0</v>
      </c>
    </row>
    <row r="1305" spans="1:3" x14ac:dyDescent="0.2">
      <c r="A1305" s="151" t="s">
        <v>2183</v>
      </c>
      <c r="B1305" t="b">
        <f>IF(ISBLANK(NeoBerLab!$M$7),"",NeoBerLab!$M$7)</f>
        <v>0</v>
      </c>
      <c r="C1305" s="151" t="b">
        <v>0</v>
      </c>
    </row>
    <row r="1306" spans="1:3" x14ac:dyDescent="0.2">
      <c r="A1306" s="151" t="s">
        <v>2184</v>
      </c>
      <c r="B1306" t="b">
        <f>IF(ISBLANK(NeoBerLab!$M$8),"",NeoBerLab!$M$8)</f>
        <v>0</v>
      </c>
      <c r="C1306" s="151" t="b">
        <v>0</v>
      </c>
    </row>
    <row r="1307" spans="1:3" x14ac:dyDescent="0.2">
      <c r="A1307" s="151" t="s">
        <v>2185</v>
      </c>
      <c r="B1307" t="b">
        <f>IF(ISBLANK(NeoBerLab!$M$9),"",NeoBerLab!$M$9)</f>
        <v>0</v>
      </c>
      <c r="C1307" s="151" t="b">
        <v>0</v>
      </c>
    </row>
    <row r="1308" spans="1:3" x14ac:dyDescent="0.2">
      <c r="A1308" s="151" t="s">
        <v>2186</v>
      </c>
      <c r="B1308" t="b">
        <f>IF(ISBLANK(NeoBerLab!$M$10),"",NeoBerLab!$M$10)</f>
        <v>0</v>
      </c>
      <c r="C1308" s="151" t="b">
        <v>0</v>
      </c>
    </row>
    <row r="1309" spans="1:3" x14ac:dyDescent="0.2">
      <c r="A1309" s="151" t="s">
        <v>2187</v>
      </c>
      <c r="B1309" t="b">
        <f>IF(ISBLANK(NeoBerLab!$M$11),"",NeoBerLab!$M$11)</f>
        <v>0</v>
      </c>
      <c r="C1309" s="151" t="b">
        <v>0</v>
      </c>
    </row>
    <row r="1310" spans="1:3" x14ac:dyDescent="0.2">
      <c r="A1310" s="151" t="s">
        <v>2188</v>
      </c>
      <c r="B1310" t="b">
        <f>IF(ISBLANK(NeoBerLab!$M$12),"",NeoBerLab!$M$12)</f>
        <v>0</v>
      </c>
      <c r="C1310" s="151" t="b">
        <v>0</v>
      </c>
    </row>
    <row r="1311" spans="1:3" x14ac:dyDescent="0.2">
      <c r="A1311" s="151" t="s">
        <v>2189</v>
      </c>
      <c r="B1311" t="b">
        <f>IF(ISBLANK(NeoBerLab!$M$13),"",NeoBerLab!$M$13)</f>
        <v>0</v>
      </c>
      <c r="C1311" s="151" t="b">
        <v>0</v>
      </c>
    </row>
    <row r="1312" spans="1:3" x14ac:dyDescent="0.2">
      <c r="A1312" s="151" t="s">
        <v>2190</v>
      </c>
      <c r="B1312" t="b">
        <f>IF(ISBLANK(NeoBerLab!$M$14),"",NeoBerLab!$M$14)</f>
        <v>0</v>
      </c>
      <c r="C1312" s="151" t="b">
        <v>0</v>
      </c>
    </row>
    <row r="1313" spans="1:6" x14ac:dyDescent="0.2">
      <c r="A1313" s="151" t="s">
        <v>2191</v>
      </c>
      <c r="B1313" t="b">
        <f>IF(ISBLANK(NeoBerLab!$M$15),"",NeoBerLab!$M$15)</f>
        <v>0</v>
      </c>
      <c r="C1313" s="151" t="b">
        <v>0</v>
      </c>
    </row>
    <row r="1314" spans="1:6" x14ac:dyDescent="0.2">
      <c r="A1314" s="151" t="s">
        <v>2192</v>
      </c>
      <c r="B1314" t="b">
        <f>IF(ISBLANK(NeoBerLab!$M$16),"",NeoBerLab!$M$16)</f>
        <v>0</v>
      </c>
      <c r="C1314" s="151" t="b">
        <v>0</v>
      </c>
    </row>
    <row r="1315" spans="1:6" x14ac:dyDescent="0.2">
      <c r="A1315" s="151" t="s">
        <v>2193</v>
      </c>
      <c r="B1315" t="b">
        <f>IF(ISBLANK(NeoBerLab!$M$17),"",NeoBerLab!$M$17)</f>
        <v>0</v>
      </c>
      <c r="C1315" s="151" t="b">
        <v>0</v>
      </c>
    </row>
    <row r="1316" spans="1:6" x14ac:dyDescent="0.2">
      <c r="A1316" s="151" t="s">
        <v>2194</v>
      </c>
      <c r="B1316" t="b">
        <f>IF(ISBLANK(NeoBerLab!$M$18),"",NeoBerLab!$M$18)</f>
        <v>0</v>
      </c>
      <c r="C1316" s="151" t="b">
        <v>0</v>
      </c>
    </row>
    <row r="1317" spans="1:6" s="151" customFormat="1" x14ac:dyDescent="0.2">
      <c r="A1317" s="151" t="s">
        <v>2195</v>
      </c>
      <c r="B1317" t="b">
        <f>IF(ISBLANK(NeoBerLab!$M$19),"",NeoBerLab!$M$19)</f>
        <v>0</v>
      </c>
      <c r="C1317" s="151" t="b">
        <v>0</v>
      </c>
      <c r="D1317"/>
      <c r="E1317"/>
      <c r="F1317"/>
    </row>
    <row r="1318" spans="1:6" s="151" customFormat="1" x14ac:dyDescent="0.2">
      <c r="A1318" s="151" t="s">
        <v>2196</v>
      </c>
      <c r="B1318" t="b">
        <f>IF(ISBLANK(NeoBerLab!$M$20),"",NeoBerLab!$M$20)</f>
        <v>0</v>
      </c>
      <c r="C1318" s="151" t="b">
        <v>0</v>
      </c>
      <c r="D1318"/>
      <c r="E1318"/>
      <c r="F1318"/>
    </row>
    <row r="1319" spans="1:6" s="151" customFormat="1" x14ac:dyDescent="0.2">
      <c r="A1319" s="151" t="s">
        <v>2197</v>
      </c>
      <c r="B1319" t="b">
        <f>IF(ISBLANK(NeoBerLab!$M$21),"",NeoBerLab!$M$21)</f>
        <v>0</v>
      </c>
      <c r="C1319" s="151" t="b">
        <v>0</v>
      </c>
      <c r="D1319"/>
      <c r="E1319"/>
      <c r="F1319"/>
    </row>
    <row r="1320" spans="1:6" x14ac:dyDescent="0.2">
      <c r="A1320" s="151" t="s">
        <v>2198</v>
      </c>
      <c r="B1320" t="b">
        <f>IF(ISBLANK(NeoBerLab!$M$22),"",NeoBerLab!$M$22)</f>
        <v>0</v>
      </c>
      <c r="C1320" s="151" t="b">
        <v>0</v>
      </c>
    </row>
    <row r="1321" spans="1:6" x14ac:dyDescent="0.2">
      <c r="A1321" s="151" t="s">
        <v>2199</v>
      </c>
      <c r="B1321" t="b">
        <f>IF(ISBLANK(NeoBerLab!$M$23),"",NeoBerLab!$M$23)</f>
        <v>0</v>
      </c>
      <c r="C1321" s="151" t="b">
        <v>0</v>
      </c>
    </row>
    <row r="1322" spans="1:6" x14ac:dyDescent="0.2">
      <c r="A1322" s="151" t="s">
        <v>2200</v>
      </c>
      <c r="B1322" t="b">
        <f>IF(ISBLANK(NeoBerLab!$M$24),"",NeoBerLab!$M$24)</f>
        <v>0</v>
      </c>
      <c r="C1322" s="151" t="b">
        <v>0</v>
      </c>
    </row>
    <row r="1323" spans="1:6" x14ac:dyDescent="0.2">
      <c r="A1323" s="151" t="s">
        <v>2201</v>
      </c>
      <c r="B1323" t="b">
        <f>IF(ISBLANK(NeoBerLab!$M$25),"",NeoBerLab!$M$25)</f>
        <v>0</v>
      </c>
      <c r="C1323" s="151" t="b">
        <v>0</v>
      </c>
    </row>
    <row r="1324" spans="1:6" x14ac:dyDescent="0.2">
      <c r="A1324" s="151" t="s">
        <v>2202</v>
      </c>
      <c r="B1324" t="b">
        <f>IF(ISBLANK(NeoBerLab!$M$26),"",NeoBerLab!$M$26)</f>
        <v>0</v>
      </c>
      <c r="C1324" s="151" t="b">
        <v>0</v>
      </c>
    </row>
    <row r="1325" spans="1:6" x14ac:dyDescent="0.2">
      <c r="A1325" s="151" t="s">
        <v>2203</v>
      </c>
      <c r="B1325" t="b">
        <f>IF(ISBLANK(NeoBerLab!$M$27),"",NeoBerLab!$M$27)</f>
        <v>0</v>
      </c>
      <c r="C1325" s="151" t="b">
        <v>0</v>
      </c>
    </row>
    <row r="1326" spans="1:6" x14ac:dyDescent="0.2">
      <c r="A1326" s="151" t="s">
        <v>2204</v>
      </c>
      <c r="B1326" t="b">
        <f>IF(ISBLANK(NeoBerLab!$M$28),"",NeoBerLab!$M$28)</f>
        <v>0</v>
      </c>
      <c r="C1326" s="151" t="b">
        <v>0</v>
      </c>
    </row>
    <row r="1327" spans="1:6" x14ac:dyDescent="0.2">
      <c r="A1327" s="151" t="s">
        <v>2205</v>
      </c>
      <c r="B1327" t="b">
        <f>IF(ISBLANK(NeoBerLab!$M$29),"",NeoBerLab!$M$29)</f>
        <v>0</v>
      </c>
      <c r="C1327" s="151" t="b">
        <v>0</v>
      </c>
    </row>
    <row r="1328" spans="1:6" x14ac:dyDescent="0.2">
      <c r="A1328" s="151" t="s">
        <v>2206</v>
      </c>
      <c r="B1328" t="b">
        <f>IF(ISBLANK(NeoBerLab!$M$30),"",NeoBerLab!$M$30)</f>
        <v>0</v>
      </c>
      <c r="C1328" s="151" t="b">
        <v>0</v>
      </c>
    </row>
    <row r="1329" spans="1:6" x14ac:dyDescent="0.2">
      <c r="A1329" s="151" t="s">
        <v>2207</v>
      </c>
      <c r="B1329" t="b">
        <f>IF(ISBLANK(NeoBerLab!$M$31),"",NeoBerLab!$M$31)</f>
        <v>0</v>
      </c>
      <c r="C1329" s="151" t="b">
        <v>0</v>
      </c>
    </row>
    <row r="1330" spans="1:6" x14ac:dyDescent="0.2">
      <c r="A1330" s="151" t="s">
        <v>2208</v>
      </c>
      <c r="B1330" t="b">
        <f>IF(ISBLANK(NeoBerLab!$M$32),"",NeoBerLab!$M$32)</f>
        <v>0</v>
      </c>
      <c r="C1330" s="151" t="b">
        <v>0</v>
      </c>
    </row>
    <row r="1331" spans="1:6" x14ac:dyDescent="0.2">
      <c r="A1331" s="151" t="s">
        <v>2209</v>
      </c>
      <c r="B1331" t="b">
        <f>IF(ISBLANK(NeoBerLab!$M$33),"",NeoBerLab!$M$33)</f>
        <v>0</v>
      </c>
      <c r="C1331" s="151" t="b">
        <v>0</v>
      </c>
    </row>
    <row r="1332" spans="1:6" x14ac:dyDescent="0.2">
      <c r="A1332" s="151" t="s">
        <v>2210</v>
      </c>
      <c r="B1332" t="b">
        <f>IF(ISBLANK(NeoBerLab!$M$34),"",NeoBerLab!$M$34)</f>
        <v>0</v>
      </c>
      <c r="C1332" s="151" t="b">
        <v>0</v>
      </c>
    </row>
    <row r="1333" spans="1:6" x14ac:dyDescent="0.2">
      <c r="A1333" s="151" t="s">
        <v>2211</v>
      </c>
      <c r="B1333" t="b">
        <f>IF(ISBLANK(NeoBerLab!$E$4),"",NeoBerLab!$E$4)</f>
        <v>0</v>
      </c>
      <c r="C1333" s="151" t="b">
        <v>0</v>
      </c>
    </row>
    <row r="1334" spans="1:6" x14ac:dyDescent="0.2">
      <c r="A1334" s="151" t="s">
        <v>2212</v>
      </c>
      <c r="B1334" t="b">
        <f>IF(ISBLANK(NeoBerLab!$E$5),"",NeoBerLab!$E$5)</f>
        <v>0</v>
      </c>
      <c r="C1334" s="151" t="b">
        <v>0</v>
      </c>
    </row>
    <row r="1335" spans="1:6" x14ac:dyDescent="0.2">
      <c r="A1335" s="151" t="s">
        <v>2213</v>
      </c>
      <c r="B1335" t="b">
        <f>IF(ISBLANK(NeoBerLab!$E$6),"",NeoBerLab!$E$6)</f>
        <v>0</v>
      </c>
      <c r="C1335" s="151" t="b">
        <v>0</v>
      </c>
    </row>
    <row r="1336" spans="1:6" x14ac:dyDescent="0.2">
      <c r="A1336" s="151" t="s">
        <v>2214</v>
      </c>
      <c r="B1336" t="b">
        <f>IF(ISBLANK(NeoBerLab!$E$7),"",NeoBerLab!$E$7)</f>
        <v>0</v>
      </c>
      <c r="C1336" s="151" t="b">
        <v>0</v>
      </c>
    </row>
    <row r="1337" spans="1:6" x14ac:dyDescent="0.2">
      <c r="A1337" s="151" t="s">
        <v>2215</v>
      </c>
      <c r="B1337" t="b">
        <f>IF(ISBLANK(NeoBerLab!$E$8),"",NeoBerLab!$E$8)</f>
        <v>0</v>
      </c>
      <c r="C1337" s="151" t="b">
        <v>0</v>
      </c>
    </row>
    <row r="1338" spans="1:6" x14ac:dyDescent="0.2">
      <c r="A1338" s="151" t="s">
        <v>2216</v>
      </c>
      <c r="B1338" t="b">
        <f>IF(ISBLANK(NeoBerLab!$E$9),"",NeoBerLab!$E$9)</f>
        <v>0</v>
      </c>
      <c r="C1338" s="151" t="b">
        <v>0</v>
      </c>
    </row>
    <row r="1339" spans="1:6" x14ac:dyDescent="0.2">
      <c r="A1339" s="151" t="s">
        <v>2217</v>
      </c>
      <c r="B1339" t="b">
        <f>IF(ISBLANK(NeoBerLab!$E$10),"",NeoBerLab!$E$10)</f>
        <v>0</v>
      </c>
      <c r="C1339" s="151" t="b">
        <v>0</v>
      </c>
    </row>
    <row r="1340" spans="1:6" x14ac:dyDescent="0.2">
      <c r="A1340" s="151" t="s">
        <v>2218</v>
      </c>
      <c r="B1340" t="b">
        <f>IF(ISBLANK(NeoBerLab!$E$11),"",NeoBerLab!$E$11)</f>
        <v>0</v>
      </c>
      <c r="C1340" s="151" t="b">
        <v>0</v>
      </c>
    </row>
    <row r="1341" spans="1:6" x14ac:dyDescent="0.2">
      <c r="A1341" s="151" t="s">
        <v>2219</v>
      </c>
      <c r="B1341" t="b">
        <f>IF(ISBLANK(NeoBerLab!$E$12),"",NeoBerLab!$E$12)</f>
        <v>0</v>
      </c>
      <c r="C1341" s="151" t="b">
        <v>0</v>
      </c>
    </row>
    <row r="1342" spans="1:6" x14ac:dyDescent="0.2">
      <c r="A1342" s="151" t="s">
        <v>2220</v>
      </c>
      <c r="B1342" t="b">
        <f>IF(ISBLANK(NeoBerLab!$E$13),"",NeoBerLab!$E$13)</f>
        <v>0</v>
      </c>
      <c r="C1342" s="151" t="b">
        <v>0</v>
      </c>
    </row>
    <row r="1343" spans="1:6" s="151" customFormat="1" x14ac:dyDescent="0.2">
      <c r="A1343" s="151" t="s">
        <v>2221</v>
      </c>
      <c r="B1343" t="b">
        <f>IF(ISBLANK(NeoBerLab!$E$14),"",NeoBerLab!$E$14)</f>
        <v>0</v>
      </c>
      <c r="C1343" s="151" t="b">
        <v>0</v>
      </c>
      <c r="D1343"/>
      <c r="E1343"/>
      <c r="F1343"/>
    </row>
    <row r="1344" spans="1:6" x14ac:dyDescent="0.2">
      <c r="A1344" s="151" t="s">
        <v>2222</v>
      </c>
      <c r="B1344" t="b">
        <f>IF(ISBLANK(NeoBerLab!$E$15),"",NeoBerLab!$E$15)</f>
        <v>0</v>
      </c>
      <c r="C1344" s="151" t="b">
        <v>0</v>
      </c>
    </row>
    <row r="1345" spans="1:3" x14ac:dyDescent="0.2">
      <c r="A1345" s="151" t="s">
        <v>2223</v>
      </c>
      <c r="B1345" t="b">
        <f>IF(ISBLANK(NeoBerLab!$E$16),"",NeoBerLab!$E$16)</f>
        <v>0</v>
      </c>
      <c r="C1345" s="151" t="b">
        <v>0</v>
      </c>
    </row>
    <row r="1346" spans="1:3" x14ac:dyDescent="0.2">
      <c r="A1346" s="151" t="s">
        <v>2224</v>
      </c>
      <c r="B1346" t="b">
        <f>IF(ISBLANK(NeoBerLab!$E$17),"",NeoBerLab!$E$17)</f>
        <v>0</v>
      </c>
      <c r="C1346" s="151" t="b">
        <v>0</v>
      </c>
    </row>
    <row r="1347" spans="1:3" x14ac:dyDescent="0.2">
      <c r="A1347" s="151" t="s">
        <v>2225</v>
      </c>
      <c r="B1347" t="b">
        <f>IF(ISBLANK(NeoBerLab!$E$18),"",NeoBerLab!$E$18)</f>
        <v>0</v>
      </c>
      <c r="C1347" s="151" t="b">
        <v>0</v>
      </c>
    </row>
    <row r="1348" spans="1:3" x14ac:dyDescent="0.2">
      <c r="A1348" s="151" t="s">
        <v>2226</v>
      </c>
      <c r="B1348" t="b">
        <f>IF(ISBLANK(NeoBerLab!$E$19),"",NeoBerLab!$E$19)</f>
        <v>0</v>
      </c>
      <c r="C1348" s="151" t="b">
        <v>0</v>
      </c>
    </row>
    <row r="1349" spans="1:3" x14ac:dyDescent="0.2">
      <c r="A1349" s="151" t="s">
        <v>2227</v>
      </c>
      <c r="B1349" s="151" t="b">
        <f>IF(ISBLANK(NeoBerLab!$E$20),"",NeoBerLab!$E$20)</f>
        <v>0</v>
      </c>
      <c r="C1349" s="151" t="b">
        <v>0</v>
      </c>
    </row>
    <row r="1350" spans="1:3" x14ac:dyDescent="0.2">
      <c r="A1350" s="151" t="s">
        <v>2228</v>
      </c>
      <c r="B1350" t="b">
        <f>IF(ISBLANK(NeoBerLab!$E$21),"",NeoBerLab!$E$21)</f>
        <v>0</v>
      </c>
      <c r="C1350" s="151" t="b">
        <v>0</v>
      </c>
    </row>
    <row r="1351" spans="1:3" x14ac:dyDescent="0.2">
      <c r="A1351" s="151" t="s">
        <v>2229</v>
      </c>
      <c r="B1351" t="b">
        <f>IF(ISBLANK(NeoBerLab!$E$22),"",NeoBerLab!$E$22)</f>
        <v>0</v>
      </c>
      <c r="C1351" s="151" t="b">
        <v>0</v>
      </c>
    </row>
    <row r="1352" spans="1:3" x14ac:dyDescent="0.2">
      <c r="A1352" s="151" t="s">
        <v>2230</v>
      </c>
      <c r="B1352" t="b">
        <f>IF(ISBLANK(NeoBerLab!$E$23),"",NeoBerLab!$E$23)</f>
        <v>0</v>
      </c>
      <c r="C1352" s="151" t="b">
        <v>0</v>
      </c>
    </row>
    <row r="1353" spans="1:3" x14ac:dyDescent="0.2">
      <c r="A1353" s="151" t="s">
        <v>2231</v>
      </c>
      <c r="B1353" t="b">
        <f>IF(ISBLANK(NeoBerLab!$E$24),"",NeoBerLab!$E$24)</f>
        <v>0</v>
      </c>
      <c r="C1353" s="151" t="b">
        <v>0</v>
      </c>
    </row>
    <row r="1354" spans="1:3" x14ac:dyDescent="0.2">
      <c r="A1354" s="151" t="s">
        <v>2232</v>
      </c>
      <c r="B1354" t="b">
        <f>IF(ISBLANK(NeoBerLab!$E$25),"",NeoBerLab!$E$25)</f>
        <v>0</v>
      </c>
      <c r="C1354" s="151" t="b">
        <v>0</v>
      </c>
    </row>
    <row r="1355" spans="1:3" x14ac:dyDescent="0.2">
      <c r="A1355" s="151" t="s">
        <v>2233</v>
      </c>
      <c r="B1355" t="b">
        <f>IF(ISBLANK(NeoBerLab!$E$26),"",NeoBerLab!$E$26)</f>
        <v>0</v>
      </c>
      <c r="C1355" s="151" t="b">
        <v>0</v>
      </c>
    </row>
    <row r="1356" spans="1:3" x14ac:dyDescent="0.2">
      <c r="A1356" s="151" t="s">
        <v>2234</v>
      </c>
      <c r="B1356" t="b">
        <f>IF(ISBLANK(NeoBerLab!$E$27),"",NeoBerLab!$E$27)</f>
        <v>0</v>
      </c>
      <c r="C1356" s="151" t="b">
        <v>0</v>
      </c>
    </row>
    <row r="1357" spans="1:3" x14ac:dyDescent="0.2">
      <c r="A1357" s="151" t="s">
        <v>2235</v>
      </c>
      <c r="B1357" t="b">
        <f>IF(ISBLANK(NeoBerLab!$E$28),"",NeoBerLab!$E$28)</f>
        <v>0</v>
      </c>
      <c r="C1357" s="151" t="b">
        <v>0</v>
      </c>
    </row>
    <row r="1358" spans="1:3" x14ac:dyDescent="0.2">
      <c r="A1358" s="151" t="s">
        <v>2236</v>
      </c>
      <c r="B1358" t="b">
        <f>IF(ISBLANK(NeoBerLab!$E$29),"",NeoBerLab!$E$29)</f>
        <v>0</v>
      </c>
      <c r="C1358" s="151" t="b">
        <v>0</v>
      </c>
    </row>
    <row r="1359" spans="1:3" x14ac:dyDescent="0.2">
      <c r="A1359" s="151" t="s">
        <v>2237</v>
      </c>
      <c r="B1359" t="b">
        <f>IF(ISBLANK(NeoBerLab!$E$30),"",NeoBerLab!$E$30)</f>
        <v>0</v>
      </c>
      <c r="C1359" s="151" t="b">
        <v>0</v>
      </c>
    </row>
    <row r="1360" spans="1:3" x14ac:dyDescent="0.2">
      <c r="A1360" s="151" t="s">
        <v>2238</v>
      </c>
      <c r="B1360" t="b">
        <f>IF(ISBLANK(NeoBerLab!$E$31),"",NeoBerLab!$E$31)</f>
        <v>0</v>
      </c>
      <c r="C1360" s="151" t="b">
        <v>0</v>
      </c>
    </row>
    <row r="1361" spans="1:3" x14ac:dyDescent="0.2">
      <c r="A1361" s="151" t="s">
        <v>2239</v>
      </c>
      <c r="B1361" s="151" t="b">
        <f>IF(ISBLANK(NeoBerLab!$E$32),"",NeoBerLab!$E$32)</f>
        <v>0</v>
      </c>
      <c r="C1361" s="151" t="b">
        <v>0</v>
      </c>
    </row>
    <row r="1362" spans="1:3" x14ac:dyDescent="0.2">
      <c r="A1362" s="151" t="s">
        <v>2240</v>
      </c>
      <c r="B1362" t="b">
        <f>IF(ISBLANK(NeoBerLab!$E$33),"",NeoBerLab!$E$33)</f>
        <v>0</v>
      </c>
      <c r="C1362" s="151" t="b">
        <v>0</v>
      </c>
    </row>
    <row r="1363" spans="1:3" x14ac:dyDescent="0.2">
      <c r="A1363" s="151" t="s">
        <v>2241</v>
      </c>
      <c r="B1363" t="b">
        <f>IF(ISBLANK(NeoBerLab!$E$34),"",NeoBerLab!$E$34)</f>
        <v>0</v>
      </c>
      <c r="C1363" s="151" t="b">
        <v>0</v>
      </c>
    </row>
    <row r="1364" spans="1:3" x14ac:dyDescent="0.2">
      <c r="A1364" s="151" t="s">
        <v>2242</v>
      </c>
      <c r="B1364" t="b">
        <f>IF(ISBLANK(NeoBerLab!$G$4),"",NeoBerLab!$G$4)</f>
        <v>0</v>
      </c>
      <c r="C1364" s="151" t="b">
        <v>0</v>
      </c>
    </row>
    <row r="1365" spans="1:3" x14ac:dyDescent="0.2">
      <c r="A1365" s="151" t="s">
        <v>2243</v>
      </c>
      <c r="B1365" t="b">
        <f>IF(ISBLANK(NeoBerLab!$G$5),"",NeoBerLab!$G$5)</f>
        <v>0</v>
      </c>
      <c r="C1365" s="151" t="b">
        <v>0</v>
      </c>
    </row>
    <row r="1366" spans="1:3" x14ac:dyDescent="0.2">
      <c r="A1366" s="151" t="s">
        <v>2244</v>
      </c>
      <c r="B1366" t="b">
        <f>IF(ISBLANK(NeoBerLab!$G$6),"",NeoBerLab!$G$6)</f>
        <v>0</v>
      </c>
      <c r="C1366" s="151" t="b">
        <v>0</v>
      </c>
    </row>
    <row r="1367" spans="1:3" x14ac:dyDescent="0.2">
      <c r="A1367" s="151" t="s">
        <v>2245</v>
      </c>
      <c r="B1367" t="b">
        <f>IF(ISBLANK(NeoBerLab!$G$7),"",NeoBerLab!$G$7)</f>
        <v>0</v>
      </c>
      <c r="C1367" s="151" t="b">
        <v>0</v>
      </c>
    </row>
    <row r="1368" spans="1:3" x14ac:dyDescent="0.2">
      <c r="A1368" s="151" t="s">
        <v>2246</v>
      </c>
      <c r="B1368" t="b">
        <f>IF(ISBLANK(NeoBerLab!$G$8),"",NeoBerLab!$G$8)</f>
        <v>0</v>
      </c>
      <c r="C1368" s="151" t="b">
        <v>0</v>
      </c>
    </row>
    <row r="1369" spans="1:3" x14ac:dyDescent="0.2">
      <c r="A1369" s="151" t="s">
        <v>2247</v>
      </c>
      <c r="B1369" t="b">
        <f>IF(ISBLANK(NeoBerLab!$G$9),"",NeoBerLab!$G$9)</f>
        <v>0</v>
      </c>
      <c r="C1369" s="151" t="b">
        <v>0</v>
      </c>
    </row>
    <row r="1370" spans="1:3" x14ac:dyDescent="0.2">
      <c r="A1370" s="151" t="s">
        <v>2248</v>
      </c>
      <c r="B1370" t="b">
        <f>IF(ISBLANK(NeoBerLab!$G$10),"",NeoBerLab!$G$10)</f>
        <v>0</v>
      </c>
      <c r="C1370" s="151" t="b">
        <v>0</v>
      </c>
    </row>
    <row r="1371" spans="1:3" x14ac:dyDescent="0.2">
      <c r="A1371" s="151" t="s">
        <v>2249</v>
      </c>
      <c r="B1371" t="b">
        <f>IF(ISBLANK(NeoBerLab!$G$11),"",NeoBerLab!$G$11)</f>
        <v>0</v>
      </c>
      <c r="C1371" s="151" t="b">
        <v>0</v>
      </c>
    </row>
    <row r="1372" spans="1:3" x14ac:dyDescent="0.2">
      <c r="A1372" s="151" t="s">
        <v>2250</v>
      </c>
      <c r="B1372" t="b">
        <f>IF(ISBLANK(NeoBerLab!$G$12),"",NeoBerLab!$G$12)</f>
        <v>0</v>
      </c>
      <c r="C1372" s="151" t="b">
        <v>0</v>
      </c>
    </row>
    <row r="1373" spans="1:3" x14ac:dyDescent="0.2">
      <c r="A1373" s="151" t="s">
        <v>2251</v>
      </c>
      <c r="B1373" t="b">
        <f>IF(ISBLANK(NeoBerLab!$G$13),"",NeoBerLab!$G$13)</f>
        <v>0</v>
      </c>
      <c r="C1373" s="151" t="b">
        <v>0</v>
      </c>
    </row>
    <row r="1374" spans="1:3" x14ac:dyDescent="0.2">
      <c r="A1374" s="151" t="s">
        <v>2252</v>
      </c>
      <c r="B1374" t="b">
        <f>IF(ISBLANK(NeoBerLab!$G$14),"",NeoBerLab!$G$14)</f>
        <v>0</v>
      </c>
      <c r="C1374" s="151" t="b">
        <v>0</v>
      </c>
    </row>
    <row r="1375" spans="1:3" x14ac:dyDescent="0.2">
      <c r="A1375" s="151" t="s">
        <v>2253</v>
      </c>
      <c r="B1375" t="b">
        <f>IF(ISBLANK(NeoBerLab!$G$15),"",NeoBerLab!$G$15)</f>
        <v>0</v>
      </c>
      <c r="C1375" s="151" t="b">
        <v>0</v>
      </c>
    </row>
    <row r="1376" spans="1:3" x14ac:dyDescent="0.2">
      <c r="A1376" s="151" t="s">
        <v>2254</v>
      </c>
      <c r="B1376" t="b">
        <f>IF(ISBLANK(NeoBerLab!$G$16),"",NeoBerLab!$G$16)</f>
        <v>0</v>
      </c>
      <c r="C1376" s="151" t="b">
        <v>0</v>
      </c>
    </row>
    <row r="1377" spans="1:6" x14ac:dyDescent="0.2">
      <c r="A1377" s="151" t="s">
        <v>2255</v>
      </c>
      <c r="B1377" t="b">
        <f>IF(ISBLANK(NeoBerLab!$G$17),"",NeoBerLab!$G$17)</f>
        <v>0</v>
      </c>
      <c r="C1377" s="151" t="b">
        <v>0</v>
      </c>
    </row>
    <row r="1378" spans="1:6" x14ac:dyDescent="0.2">
      <c r="A1378" s="151" t="s">
        <v>2256</v>
      </c>
      <c r="B1378" t="b">
        <f>IF(ISBLANK(NeoBerLab!$G$18),"",NeoBerLab!$G$18)</f>
        <v>0</v>
      </c>
      <c r="C1378" s="151" t="b">
        <v>0</v>
      </c>
    </row>
    <row r="1379" spans="1:6" x14ac:dyDescent="0.2">
      <c r="A1379" s="151" t="s">
        <v>2257</v>
      </c>
      <c r="B1379" t="b">
        <f>IF(ISBLANK(NeoBerLab!$G$19),"",NeoBerLab!$G$19)</f>
        <v>0</v>
      </c>
      <c r="C1379" s="151" t="b">
        <v>0</v>
      </c>
    </row>
    <row r="1380" spans="1:6" x14ac:dyDescent="0.2">
      <c r="A1380" s="151" t="s">
        <v>2258</v>
      </c>
      <c r="B1380" t="b">
        <f>IF(ISBLANK(NeoBerLab!$G$20),"",NeoBerLab!$G$20)</f>
        <v>0</v>
      </c>
      <c r="C1380" s="151" t="b">
        <v>0</v>
      </c>
    </row>
    <row r="1381" spans="1:6" x14ac:dyDescent="0.2">
      <c r="A1381" s="151" t="s">
        <v>2259</v>
      </c>
      <c r="B1381" t="b">
        <f>IF(ISBLANK(NeoBerLab!$G$21),"",NeoBerLab!$G$21)</f>
        <v>0</v>
      </c>
      <c r="C1381" s="151" t="b">
        <v>0</v>
      </c>
    </row>
    <row r="1382" spans="1:6" x14ac:dyDescent="0.2">
      <c r="A1382" s="151" t="s">
        <v>2260</v>
      </c>
      <c r="B1382" t="b">
        <f>IF(ISBLANK(NeoBerLab!$G$22),"",NeoBerLab!$G$22)</f>
        <v>0</v>
      </c>
      <c r="C1382" s="151" t="b">
        <v>0</v>
      </c>
    </row>
    <row r="1383" spans="1:6" x14ac:dyDescent="0.2">
      <c r="A1383" s="151" t="s">
        <v>2261</v>
      </c>
      <c r="B1383" t="b">
        <f>IF(ISBLANK(NeoBerLab!$G$23),"",NeoBerLab!$G$23)</f>
        <v>0</v>
      </c>
      <c r="C1383" s="151" t="b">
        <v>0</v>
      </c>
    </row>
    <row r="1384" spans="1:6" x14ac:dyDescent="0.2">
      <c r="A1384" s="151" t="s">
        <v>2262</v>
      </c>
      <c r="B1384" t="b">
        <f>IF(ISBLANK(NeoBerLab!$G$24),"",NeoBerLab!$G$24)</f>
        <v>0</v>
      </c>
      <c r="C1384" s="151" t="b">
        <v>0</v>
      </c>
    </row>
    <row r="1385" spans="1:6" x14ac:dyDescent="0.2">
      <c r="A1385" s="151" t="s">
        <v>2263</v>
      </c>
      <c r="B1385" t="b">
        <f>IF(ISBLANK(NeoBerLab!$G$25),"",NeoBerLab!$G$25)</f>
        <v>0</v>
      </c>
      <c r="C1385" s="151" t="b">
        <v>0</v>
      </c>
    </row>
    <row r="1386" spans="1:6" x14ac:dyDescent="0.2">
      <c r="A1386" s="151" t="s">
        <v>2264</v>
      </c>
      <c r="B1386" t="b">
        <f>IF(ISBLANK(NeoBerLab!$G$26),"",NeoBerLab!$G$26)</f>
        <v>0</v>
      </c>
      <c r="C1386" s="151" t="b">
        <v>0</v>
      </c>
    </row>
    <row r="1387" spans="1:6" x14ac:dyDescent="0.2">
      <c r="A1387" s="151" t="s">
        <v>2265</v>
      </c>
      <c r="B1387" t="b">
        <f>IF(ISBLANK(NeoBerLab!$G$27),"",NeoBerLab!$G$27)</f>
        <v>0</v>
      </c>
      <c r="C1387" s="151" t="b">
        <v>0</v>
      </c>
    </row>
    <row r="1388" spans="1:6" s="151" customFormat="1" x14ac:dyDescent="0.2">
      <c r="A1388" s="151" t="s">
        <v>2266</v>
      </c>
      <c r="B1388" t="b">
        <f>IF(ISBLANK(NeoBerLab!$G$28),"",NeoBerLab!$G$28)</f>
        <v>0</v>
      </c>
      <c r="C1388" s="151" t="b">
        <v>0</v>
      </c>
      <c r="D1388"/>
      <c r="E1388"/>
      <c r="F1388"/>
    </row>
    <row r="1389" spans="1:6" x14ac:dyDescent="0.2">
      <c r="A1389" s="151" t="s">
        <v>2267</v>
      </c>
      <c r="B1389" t="b">
        <f>IF(ISBLANK(NeoBerLab!$G$29),"",NeoBerLab!$G$29)</f>
        <v>0</v>
      </c>
      <c r="C1389" s="151" t="b">
        <v>0</v>
      </c>
    </row>
    <row r="1390" spans="1:6" x14ac:dyDescent="0.2">
      <c r="A1390" s="151" t="s">
        <v>2268</v>
      </c>
      <c r="B1390" t="b">
        <f>IF(ISBLANK(NeoBerLab!$G$30),"",NeoBerLab!$G$30)</f>
        <v>0</v>
      </c>
      <c r="C1390" s="151" t="b">
        <v>0</v>
      </c>
    </row>
    <row r="1391" spans="1:6" x14ac:dyDescent="0.2">
      <c r="A1391" s="151" t="s">
        <v>2269</v>
      </c>
      <c r="B1391" t="b">
        <f>IF(ISBLANK(NeoBerLab!$G$31),"",NeoBerLab!$G$31)</f>
        <v>0</v>
      </c>
      <c r="C1391" s="151" t="b">
        <v>0</v>
      </c>
    </row>
    <row r="1392" spans="1:6" x14ac:dyDescent="0.2">
      <c r="A1392" s="151" t="s">
        <v>2270</v>
      </c>
      <c r="B1392" t="b">
        <f>IF(ISBLANK(NeoBerLab!$G$32),"",NeoBerLab!$G$32)</f>
        <v>0</v>
      </c>
      <c r="C1392" s="151" t="b">
        <v>0</v>
      </c>
    </row>
    <row r="1393" spans="1:3" x14ac:dyDescent="0.2">
      <c r="A1393" s="151" t="s">
        <v>2271</v>
      </c>
      <c r="B1393" t="b">
        <f>IF(ISBLANK(NeoBerLab!$G$33),"",NeoBerLab!$G$33)</f>
        <v>0</v>
      </c>
      <c r="C1393" s="151" t="b">
        <v>0</v>
      </c>
    </row>
    <row r="1394" spans="1:3" x14ac:dyDescent="0.2">
      <c r="A1394" s="151" t="s">
        <v>2272</v>
      </c>
      <c r="B1394" t="b">
        <f>IF(ISBLANK(NeoBerLab!$G$34),"",NeoBerLab!$G$34)</f>
        <v>0</v>
      </c>
      <c r="C1394" s="151" t="b">
        <v>0</v>
      </c>
    </row>
    <row r="1395" spans="1:3" x14ac:dyDescent="0.2">
      <c r="A1395" s="151" t="s">
        <v>2273</v>
      </c>
      <c r="B1395" t="b">
        <f>IF(ISBLANK(NeoBerLab!$I$4),"",NeoBerLab!$I$4)</f>
        <v>0</v>
      </c>
      <c r="C1395" s="151" t="b">
        <v>0</v>
      </c>
    </row>
    <row r="1396" spans="1:3" x14ac:dyDescent="0.2">
      <c r="A1396" s="151" t="s">
        <v>2274</v>
      </c>
      <c r="B1396" t="b">
        <f>IF(ISBLANK(NeoBerLab!$I$5),"",NeoBerLab!$I$5)</f>
        <v>0</v>
      </c>
      <c r="C1396" s="151" t="b">
        <v>0</v>
      </c>
    </row>
    <row r="1397" spans="1:3" x14ac:dyDescent="0.2">
      <c r="A1397" s="151" t="s">
        <v>2275</v>
      </c>
      <c r="B1397" t="b">
        <f>IF(ISBLANK(NeoBerLab!$I$6),"",NeoBerLab!$I$6)</f>
        <v>0</v>
      </c>
      <c r="C1397" s="151" t="b">
        <v>0</v>
      </c>
    </row>
    <row r="1398" spans="1:3" x14ac:dyDescent="0.2">
      <c r="A1398" s="151" t="s">
        <v>2276</v>
      </c>
      <c r="B1398" t="b">
        <f>IF(ISBLANK(NeoBerLab!$I$7),"",NeoBerLab!$I$7)</f>
        <v>0</v>
      </c>
      <c r="C1398" s="151" t="b">
        <v>0</v>
      </c>
    </row>
    <row r="1399" spans="1:3" x14ac:dyDescent="0.2">
      <c r="A1399" s="151" t="s">
        <v>2277</v>
      </c>
      <c r="B1399" t="b">
        <f>IF(ISBLANK(NeoBerLab!$I$8),"",NeoBerLab!$I$8)</f>
        <v>0</v>
      </c>
      <c r="C1399" s="151" t="b">
        <v>0</v>
      </c>
    </row>
    <row r="1400" spans="1:3" x14ac:dyDescent="0.2">
      <c r="A1400" s="151" t="s">
        <v>2278</v>
      </c>
      <c r="B1400" t="b">
        <f>IF(ISBLANK(NeoBerLab!$I$9),"",NeoBerLab!$I$9)</f>
        <v>0</v>
      </c>
      <c r="C1400" s="151" t="b">
        <v>0</v>
      </c>
    </row>
    <row r="1401" spans="1:3" x14ac:dyDescent="0.2">
      <c r="A1401" s="151" t="s">
        <v>2279</v>
      </c>
      <c r="B1401" t="b">
        <f>IF(ISBLANK(NeoBerLab!$I$10),"",NeoBerLab!$I$10)</f>
        <v>0</v>
      </c>
      <c r="C1401" s="151" t="b">
        <v>0</v>
      </c>
    </row>
    <row r="1402" spans="1:3" x14ac:dyDescent="0.2">
      <c r="A1402" s="151" t="s">
        <v>2280</v>
      </c>
      <c r="B1402" t="b">
        <f>IF(ISBLANK(NeoBerLab!$I$11),"",NeoBerLab!$I$11)</f>
        <v>0</v>
      </c>
      <c r="C1402" s="151" t="b">
        <v>0</v>
      </c>
    </row>
    <row r="1403" spans="1:3" x14ac:dyDescent="0.2">
      <c r="A1403" s="151" t="s">
        <v>2281</v>
      </c>
      <c r="B1403" t="b">
        <f>IF(ISBLANK(NeoBerLab!$I$12),"",NeoBerLab!$I$12)</f>
        <v>0</v>
      </c>
      <c r="C1403" s="151" t="b">
        <v>0</v>
      </c>
    </row>
    <row r="1404" spans="1:3" x14ac:dyDescent="0.2">
      <c r="A1404" s="151" t="s">
        <v>2282</v>
      </c>
      <c r="B1404" t="b">
        <f>IF(ISBLANK(NeoBerLab!$I$13),"",NeoBerLab!$I$13)</f>
        <v>0</v>
      </c>
      <c r="C1404" s="151" t="b">
        <v>0</v>
      </c>
    </row>
    <row r="1405" spans="1:3" x14ac:dyDescent="0.2">
      <c r="A1405" s="151" t="s">
        <v>2283</v>
      </c>
      <c r="B1405" t="b">
        <f>IF(ISBLANK(NeoBerLab!$I$14),"",NeoBerLab!$I$14)</f>
        <v>0</v>
      </c>
      <c r="C1405" s="151" t="b">
        <v>0</v>
      </c>
    </row>
    <row r="1406" spans="1:3" x14ac:dyDescent="0.2">
      <c r="A1406" s="151" t="s">
        <v>2284</v>
      </c>
      <c r="B1406" t="b">
        <f>IF(ISBLANK(NeoBerLab!$I$15),"",NeoBerLab!$I$15)</f>
        <v>0</v>
      </c>
      <c r="C1406" s="151" t="b">
        <v>0</v>
      </c>
    </row>
    <row r="1407" spans="1:3" x14ac:dyDescent="0.2">
      <c r="A1407" s="151" t="s">
        <v>2285</v>
      </c>
      <c r="B1407" t="b">
        <f>IF(ISBLANK(NeoBerLab!$I$16),"",NeoBerLab!$I$16)</f>
        <v>0</v>
      </c>
      <c r="C1407" s="151" t="b">
        <v>0</v>
      </c>
    </row>
    <row r="1408" spans="1:3" x14ac:dyDescent="0.2">
      <c r="A1408" s="151" t="s">
        <v>2286</v>
      </c>
      <c r="B1408" t="b">
        <f>IF(ISBLANK(NeoBerLab!$I$17),"",NeoBerLab!$I$17)</f>
        <v>0</v>
      </c>
      <c r="C1408" s="151" t="b">
        <v>0</v>
      </c>
    </row>
    <row r="1409" spans="1:3" x14ac:dyDescent="0.2">
      <c r="A1409" s="151" t="s">
        <v>2287</v>
      </c>
      <c r="B1409" t="b">
        <f>IF(ISBLANK(NeoBerLab!$I$18),"",NeoBerLab!$I$18)</f>
        <v>0</v>
      </c>
      <c r="C1409" s="151" t="b">
        <v>0</v>
      </c>
    </row>
    <row r="1410" spans="1:3" x14ac:dyDescent="0.2">
      <c r="A1410" s="151" t="s">
        <v>2288</v>
      </c>
      <c r="B1410" s="151" t="b">
        <f>IF(ISBLANK(NeoBerLab!$I$19),"",NeoBerLab!$I$19)</f>
        <v>0</v>
      </c>
      <c r="C1410" s="151" t="b">
        <v>0</v>
      </c>
    </row>
    <row r="1411" spans="1:3" x14ac:dyDescent="0.2">
      <c r="A1411" s="151" t="s">
        <v>2289</v>
      </c>
      <c r="B1411" t="b">
        <f>IF(ISBLANK(NeoBerLab!$I$20),"",NeoBerLab!$I$20)</f>
        <v>0</v>
      </c>
      <c r="C1411" s="151" t="b">
        <v>0</v>
      </c>
    </row>
    <row r="1412" spans="1:3" x14ac:dyDescent="0.2">
      <c r="A1412" s="151" t="s">
        <v>2290</v>
      </c>
      <c r="B1412" t="b">
        <f>IF(ISBLANK(NeoBerLab!$I$21),"",NeoBerLab!$I$21)</f>
        <v>0</v>
      </c>
      <c r="C1412" s="151" t="b">
        <v>0</v>
      </c>
    </row>
    <row r="1413" spans="1:3" x14ac:dyDescent="0.2">
      <c r="A1413" s="151" t="s">
        <v>2291</v>
      </c>
      <c r="B1413" t="b">
        <f>IF(ISBLANK(NeoBerLab!$I$22),"",NeoBerLab!$I$22)</f>
        <v>0</v>
      </c>
      <c r="C1413" s="151" t="b">
        <v>0</v>
      </c>
    </row>
    <row r="1414" spans="1:3" x14ac:dyDescent="0.2">
      <c r="A1414" s="151" t="s">
        <v>2292</v>
      </c>
      <c r="B1414" t="b">
        <f>IF(ISBLANK(NeoBerLab!$I$23),"",NeoBerLab!$I$23)</f>
        <v>0</v>
      </c>
      <c r="C1414" s="151" t="b">
        <v>0</v>
      </c>
    </row>
    <row r="1415" spans="1:3" x14ac:dyDescent="0.2">
      <c r="A1415" s="151" t="s">
        <v>2293</v>
      </c>
      <c r="B1415" t="b">
        <f>IF(ISBLANK(NeoBerLab!$I$24),"",NeoBerLab!$I$24)</f>
        <v>0</v>
      </c>
      <c r="C1415" s="151" t="b">
        <v>0</v>
      </c>
    </row>
    <row r="1416" spans="1:3" x14ac:dyDescent="0.2">
      <c r="A1416" s="151" t="s">
        <v>2294</v>
      </c>
      <c r="B1416" t="b">
        <f>IF(ISBLANK(NeoBerLab!$I$25),"",NeoBerLab!$I$25)</f>
        <v>0</v>
      </c>
      <c r="C1416" s="151" t="b">
        <v>0</v>
      </c>
    </row>
    <row r="1417" spans="1:3" x14ac:dyDescent="0.2">
      <c r="A1417" s="151" t="s">
        <v>2295</v>
      </c>
      <c r="B1417" t="b">
        <f>IF(ISBLANK(NeoBerLab!$I$26),"",NeoBerLab!$I$26)</f>
        <v>0</v>
      </c>
      <c r="C1417" s="151" t="b">
        <v>0</v>
      </c>
    </row>
    <row r="1418" spans="1:3" x14ac:dyDescent="0.2">
      <c r="A1418" s="151" t="s">
        <v>2296</v>
      </c>
      <c r="B1418" t="b">
        <f>IF(ISBLANK(NeoBerLab!$I$27),"",NeoBerLab!$I$27)</f>
        <v>0</v>
      </c>
      <c r="C1418" s="151" t="b">
        <v>0</v>
      </c>
    </row>
    <row r="1419" spans="1:3" x14ac:dyDescent="0.2">
      <c r="A1419" s="151" t="s">
        <v>2297</v>
      </c>
      <c r="B1419" t="b">
        <f>IF(ISBLANK(NeoBerLab!$I$28),"",NeoBerLab!$I$28)</f>
        <v>0</v>
      </c>
      <c r="C1419" s="151" t="b">
        <v>0</v>
      </c>
    </row>
    <row r="1420" spans="1:3" x14ac:dyDescent="0.2">
      <c r="A1420" s="151" t="s">
        <v>2298</v>
      </c>
      <c r="B1420" t="b">
        <f>IF(ISBLANK(NeoBerLab!$I$29),"",NeoBerLab!$I$29)</f>
        <v>0</v>
      </c>
      <c r="C1420" s="151" t="b">
        <v>0</v>
      </c>
    </row>
    <row r="1421" spans="1:3" x14ac:dyDescent="0.2">
      <c r="A1421" s="151" t="s">
        <v>2299</v>
      </c>
      <c r="B1421" t="b">
        <f>IF(ISBLANK(NeoBerLab!$I$30),"",NeoBerLab!$I$30)</f>
        <v>0</v>
      </c>
      <c r="C1421" s="151" t="b">
        <v>0</v>
      </c>
    </row>
    <row r="1422" spans="1:3" x14ac:dyDescent="0.2">
      <c r="A1422" s="151" t="s">
        <v>2300</v>
      </c>
      <c r="B1422" t="b">
        <f>IF(ISBLANK(NeoBerLab!$I$31),"",NeoBerLab!$I$31)</f>
        <v>0</v>
      </c>
      <c r="C1422" s="151" t="b">
        <v>0</v>
      </c>
    </row>
    <row r="1423" spans="1:3" x14ac:dyDescent="0.2">
      <c r="A1423" s="151" t="s">
        <v>2301</v>
      </c>
      <c r="B1423" t="b">
        <f>IF(ISBLANK(NeoBerLab!$I$32),"",NeoBerLab!$I$32)</f>
        <v>0</v>
      </c>
      <c r="C1423" s="151" t="b">
        <v>0</v>
      </c>
    </row>
    <row r="1424" spans="1:3" x14ac:dyDescent="0.2">
      <c r="A1424" s="151" t="s">
        <v>2302</v>
      </c>
      <c r="B1424" t="b">
        <f>IF(ISBLANK(NeoBerLab!$I$33),"",NeoBerLab!$I$33)</f>
        <v>0</v>
      </c>
      <c r="C1424" s="151" t="b">
        <v>0</v>
      </c>
    </row>
    <row r="1425" spans="1:6" x14ac:dyDescent="0.2">
      <c r="A1425" s="151" t="s">
        <v>2303</v>
      </c>
      <c r="B1425" t="b">
        <f>IF(ISBLANK(NeoBerLab!$I$34),"",NeoBerLab!$I$34)</f>
        <v>0</v>
      </c>
      <c r="C1425" s="151" t="b">
        <v>0</v>
      </c>
    </row>
    <row r="1426" spans="1:6" x14ac:dyDescent="0.2">
      <c r="A1426" s="151" t="s">
        <v>2304</v>
      </c>
      <c r="B1426" t="b">
        <f>IF(ISBLANK(NeoBerLab!$K$4),"",NeoBerLab!$K$4)</f>
        <v>0</v>
      </c>
      <c r="C1426" s="151" t="b">
        <v>0</v>
      </c>
    </row>
    <row r="1427" spans="1:6" x14ac:dyDescent="0.2">
      <c r="A1427" s="151" t="s">
        <v>2305</v>
      </c>
      <c r="B1427" t="b">
        <f>IF(ISBLANK(NeoBerLab!$K$5),"",NeoBerLab!$K$5)</f>
        <v>0</v>
      </c>
      <c r="C1427" s="151" t="b">
        <v>0</v>
      </c>
    </row>
    <row r="1428" spans="1:6" x14ac:dyDescent="0.2">
      <c r="A1428" s="151" t="s">
        <v>2306</v>
      </c>
      <c r="B1428" t="b">
        <f>IF(ISBLANK(NeoBerLab!$K$6),"",NeoBerLab!$K$6)</f>
        <v>0</v>
      </c>
      <c r="C1428" s="151" t="b">
        <v>0</v>
      </c>
    </row>
    <row r="1429" spans="1:6" x14ac:dyDescent="0.2">
      <c r="A1429" s="151" t="s">
        <v>2307</v>
      </c>
      <c r="B1429" t="b">
        <f>IF(ISBLANK(NeoBerLab!$K$7),"",NeoBerLab!$K$7)</f>
        <v>0</v>
      </c>
      <c r="C1429" s="151" t="b">
        <v>0</v>
      </c>
    </row>
    <row r="1430" spans="1:6" x14ac:dyDescent="0.2">
      <c r="A1430" s="151" t="s">
        <v>2308</v>
      </c>
      <c r="B1430" t="b">
        <f>IF(ISBLANK(NeoBerLab!$K$8),"",NeoBerLab!$K$8)</f>
        <v>0</v>
      </c>
      <c r="C1430" s="151" t="b">
        <v>0</v>
      </c>
    </row>
    <row r="1431" spans="1:6" x14ac:dyDescent="0.2">
      <c r="A1431" s="151" t="s">
        <v>2309</v>
      </c>
      <c r="B1431" t="b">
        <f>IF(ISBLANK(NeoBerLab!$K$9),"",NeoBerLab!$K$9)</f>
        <v>0</v>
      </c>
      <c r="C1431" s="151" t="b">
        <v>0</v>
      </c>
    </row>
    <row r="1432" spans="1:6" x14ac:dyDescent="0.2">
      <c r="A1432" s="151" t="s">
        <v>2310</v>
      </c>
      <c r="B1432" t="b">
        <f>IF(ISBLANK(NeoBerLab!$K$10),"",NeoBerLab!$K$10)</f>
        <v>0</v>
      </c>
      <c r="C1432" s="151" t="b">
        <v>0</v>
      </c>
    </row>
    <row r="1433" spans="1:6" x14ac:dyDescent="0.2">
      <c r="A1433" s="151" t="s">
        <v>2311</v>
      </c>
      <c r="B1433" t="b">
        <f>IF(ISBLANK(NeoBerLab!$K$11),"",NeoBerLab!$K$11)</f>
        <v>0</v>
      </c>
      <c r="C1433" s="151" t="b">
        <v>0</v>
      </c>
    </row>
    <row r="1434" spans="1:6" x14ac:dyDescent="0.2">
      <c r="A1434" s="151" t="s">
        <v>2312</v>
      </c>
      <c r="B1434" t="b">
        <f>IF(ISBLANK(NeoBerLab!$K$12),"",NeoBerLab!$K$12)</f>
        <v>0</v>
      </c>
      <c r="C1434" s="151" t="b">
        <v>0</v>
      </c>
    </row>
    <row r="1435" spans="1:6" x14ac:dyDescent="0.2">
      <c r="A1435" s="151" t="s">
        <v>2313</v>
      </c>
      <c r="B1435" t="b">
        <f>IF(ISBLANK(NeoBerLab!$K$13),"",NeoBerLab!$K$13)</f>
        <v>0</v>
      </c>
      <c r="C1435" s="151" t="b">
        <v>0</v>
      </c>
    </row>
    <row r="1436" spans="1:6" x14ac:dyDescent="0.2">
      <c r="A1436" s="151" t="s">
        <v>2314</v>
      </c>
      <c r="B1436" t="b">
        <f>IF(ISBLANK(NeoBerLab!$K$14),"",NeoBerLab!$K$14)</f>
        <v>0</v>
      </c>
      <c r="C1436" s="151" t="b">
        <v>0</v>
      </c>
    </row>
    <row r="1437" spans="1:6" x14ac:dyDescent="0.2">
      <c r="A1437" s="151" t="s">
        <v>2315</v>
      </c>
      <c r="B1437" t="b">
        <f>IF(ISBLANK(NeoBerLab!$K$15),"",NeoBerLab!$K$15)</f>
        <v>0</v>
      </c>
      <c r="C1437" s="151" t="b">
        <v>0</v>
      </c>
      <c r="F1437" s="151"/>
    </row>
    <row r="1438" spans="1:6" x14ac:dyDescent="0.2">
      <c r="A1438" s="151" t="s">
        <v>2316</v>
      </c>
      <c r="B1438" t="b">
        <f>IF(ISBLANK(NeoBerLab!$K$16),"",NeoBerLab!$K$16)</f>
        <v>0</v>
      </c>
      <c r="C1438" s="151" t="b">
        <v>0</v>
      </c>
      <c r="F1438" s="151"/>
    </row>
    <row r="1439" spans="1:6" x14ac:dyDescent="0.2">
      <c r="A1439" s="151" t="s">
        <v>2317</v>
      </c>
      <c r="B1439" t="b">
        <f>IF(ISBLANK(NeoBerLab!$K$17),"",NeoBerLab!$K$17)</f>
        <v>0</v>
      </c>
      <c r="C1439" s="151" t="b">
        <v>0</v>
      </c>
      <c r="F1439" s="151"/>
    </row>
    <row r="1440" spans="1:6" x14ac:dyDescent="0.2">
      <c r="A1440" s="151" t="s">
        <v>2318</v>
      </c>
      <c r="B1440" t="b">
        <f>IF(ISBLANK(NeoBerLab!$K$18),"",NeoBerLab!$K$18)</f>
        <v>0</v>
      </c>
      <c r="C1440" s="151" t="b">
        <v>0</v>
      </c>
    </row>
    <row r="1441" spans="1:3" x14ac:dyDescent="0.2">
      <c r="A1441" s="151" t="s">
        <v>2319</v>
      </c>
      <c r="B1441" t="b">
        <f>IF(ISBLANK(NeoBerLab!$K$19),"",NeoBerLab!$K$19)</f>
        <v>0</v>
      </c>
      <c r="C1441" s="151" t="b">
        <v>0</v>
      </c>
    </row>
    <row r="1442" spans="1:3" x14ac:dyDescent="0.2">
      <c r="A1442" s="151" t="s">
        <v>2320</v>
      </c>
      <c r="B1442" t="b">
        <f>IF(ISBLANK(NeoBerLab!$K$20),"",NeoBerLab!$K$20)</f>
        <v>0</v>
      </c>
      <c r="C1442" s="151" t="b">
        <v>0</v>
      </c>
    </row>
    <row r="1443" spans="1:3" x14ac:dyDescent="0.2">
      <c r="A1443" s="151" t="s">
        <v>2321</v>
      </c>
      <c r="B1443" t="b">
        <f>IF(ISBLANK(NeoBerLab!$K$21),"",NeoBerLab!$K$21)</f>
        <v>0</v>
      </c>
      <c r="C1443" s="151" t="b">
        <v>0</v>
      </c>
    </row>
    <row r="1444" spans="1:3" x14ac:dyDescent="0.2">
      <c r="A1444" s="151" t="s">
        <v>2322</v>
      </c>
      <c r="B1444" t="b">
        <f>IF(ISBLANK(NeoBerLab!$K$22),"",NeoBerLab!$K$22)</f>
        <v>0</v>
      </c>
      <c r="C1444" s="151" t="b">
        <v>0</v>
      </c>
    </row>
    <row r="1445" spans="1:3" x14ac:dyDescent="0.2">
      <c r="A1445" s="151" t="s">
        <v>2323</v>
      </c>
      <c r="B1445" t="b">
        <f>IF(ISBLANK(NeoBerLab!$K$23),"",NeoBerLab!$K$23)</f>
        <v>0</v>
      </c>
      <c r="C1445" s="151" t="b">
        <v>0</v>
      </c>
    </row>
    <row r="1446" spans="1:3" x14ac:dyDescent="0.2">
      <c r="A1446" s="151" t="s">
        <v>2324</v>
      </c>
      <c r="B1446" t="b">
        <f>IF(ISBLANK(NeoBerLab!$K$24),"",NeoBerLab!$K$24)</f>
        <v>0</v>
      </c>
      <c r="C1446" s="151" t="b">
        <v>0</v>
      </c>
    </row>
    <row r="1447" spans="1:3" x14ac:dyDescent="0.2">
      <c r="A1447" s="151" t="s">
        <v>2325</v>
      </c>
      <c r="B1447" t="b">
        <f>IF(ISBLANK(NeoBerLab!$K$25),"",NeoBerLab!$K$25)</f>
        <v>0</v>
      </c>
      <c r="C1447" s="151" t="b">
        <v>0</v>
      </c>
    </row>
    <row r="1448" spans="1:3" x14ac:dyDescent="0.2">
      <c r="A1448" s="151" t="s">
        <v>2326</v>
      </c>
      <c r="B1448" t="b">
        <f>IF(ISBLANK(NeoBerLab!$K$26),"",NeoBerLab!$K$26)</f>
        <v>0</v>
      </c>
      <c r="C1448" s="151" t="b">
        <v>0</v>
      </c>
    </row>
    <row r="1449" spans="1:3" x14ac:dyDescent="0.2">
      <c r="A1449" s="151" t="s">
        <v>2327</v>
      </c>
      <c r="B1449" t="b">
        <f>IF(ISBLANK(NeoBerLab!$K$27),"",NeoBerLab!$K$27)</f>
        <v>0</v>
      </c>
      <c r="C1449" s="151" t="b">
        <v>0</v>
      </c>
    </row>
    <row r="1450" spans="1:3" x14ac:dyDescent="0.2">
      <c r="A1450" s="151" t="s">
        <v>2328</v>
      </c>
      <c r="B1450" t="b">
        <f>IF(ISBLANK(NeoBerLab!$K$28),"",NeoBerLab!$K$28)</f>
        <v>0</v>
      </c>
      <c r="C1450" s="151" t="b">
        <v>0</v>
      </c>
    </row>
    <row r="1451" spans="1:3" x14ac:dyDescent="0.2">
      <c r="A1451" s="151" t="s">
        <v>2329</v>
      </c>
      <c r="B1451" t="b">
        <f>IF(ISBLANK(NeoBerLab!$K$29),"",NeoBerLab!$K$29)</f>
        <v>0</v>
      </c>
      <c r="C1451" s="151" t="b">
        <v>0</v>
      </c>
    </row>
    <row r="1452" spans="1:3" x14ac:dyDescent="0.2">
      <c r="A1452" s="151" t="s">
        <v>2330</v>
      </c>
      <c r="B1452" t="b">
        <f>IF(ISBLANK(NeoBerLab!$K$30),"",NeoBerLab!$K$30)</f>
        <v>0</v>
      </c>
      <c r="C1452" s="151" t="b">
        <v>0</v>
      </c>
    </row>
    <row r="1453" spans="1:3" x14ac:dyDescent="0.2">
      <c r="A1453" s="151" t="s">
        <v>2331</v>
      </c>
      <c r="B1453" t="b">
        <f>IF(ISBLANK(NeoBerLab!$K$31),"",NeoBerLab!$K$31)</f>
        <v>0</v>
      </c>
      <c r="C1453" s="151" t="b">
        <v>0</v>
      </c>
    </row>
    <row r="1454" spans="1:3" x14ac:dyDescent="0.2">
      <c r="A1454" s="151" t="s">
        <v>2332</v>
      </c>
      <c r="B1454" t="b">
        <f>IF(ISBLANK(NeoBerLab!$K$32),"",NeoBerLab!$K$32)</f>
        <v>0</v>
      </c>
      <c r="C1454" s="151" t="b">
        <v>0</v>
      </c>
    </row>
    <row r="1455" spans="1:3" x14ac:dyDescent="0.2">
      <c r="A1455" s="151" t="s">
        <v>2333</v>
      </c>
      <c r="B1455" t="b">
        <f>IF(ISBLANK(NeoBerLab!$K$33),"",NeoBerLab!$K$33)</f>
        <v>0</v>
      </c>
      <c r="C1455" s="151" t="b">
        <v>0</v>
      </c>
    </row>
    <row r="1456" spans="1:3" x14ac:dyDescent="0.2">
      <c r="A1456" s="151" t="s">
        <v>2334</v>
      </c>
      <c r="B1456" t="b">
        <f>IF(ISBLANK(NeoBerLab!$K$34),"",NeoBerLab!$K$34)</f>
        <v>0</v>
      </c>
      <c r="C1456" s="151" t="b">
        <v>0</v>
      </c>
    </row>
    <row r="1457" spans="1:6" x14ac:dyDescent="0.2">
      <c r="A1457" s="151" t="s">
        <v>2335</v>
      </c>
      <c r="B1457" t="b">
        <f>IF(ISBLANK(NeoBerLab!$O$4),"",NeoBerLab!$O$4)</f>
        <v>0</v>
      </c>
      <c r="C1457" s="151" t="b">
        <v>0</v>
      </c>
    </row>
    <row r="1458" spans="1:6" x14ac:dyDescent="0.2">
      <c r="A1458" s="151" t="s">
        <v>2336</v>
      </c>
      <c r="B1458" t="b">
        <f>IF(ISBLANK(NeoBerLab!$O$5),"",NeoBerLab!$O$5)</f>
        <v>0</v>
      </c>
      <c r="C1458" s="151" t="b">
        <v>0</v>
      </c>
    </row>
    <row r="1459" spans="1:6" x14ac:dyDescent="0.2">
      <c r="A1459" s="151" t="s">
        <v>2337</v>
      </c>
      <c r="B1459" t="b">
        <f>IF(ISBLANK(NeoBerLab!$O$6),"",NeoBerLab!$O$6)</f>
        <v>0</v>
      </c>
      <c r="C1459" s="151" t="b">
        <v>0</v>
      </c>
    </row>
    <row r="1460" spans="1:6" x14ac:dyDescent="0.2">
      <c r="A1460" s="151" t="s">
        <v>2338</v>
      </c>
      <c r="B1460" t="b">
        <f>IF(ISBLANK(NeoBerLab!$O$7),"",NeoBerLab!$O$7)</f>
        <v>0</v>
      </c>
      <c r="C1460" s="151" t="b">
        <v>0</v>
      </c>
    </row>
    <row r="1461" spans="1:6" x14ac:dyDescent="0.2">
      <c r="A1461" s="151" t="s">
        <v>2339</v>
      </c>
      <c r="B1461" t="b">
        <f>IF(ISBLANK(NeoBerLab!$O$8),"",NeoBerLab!$O$8)</f>
        <v>0</v>
      </c>
      <c r="C1461" s="151" t="b">
        <v>0</v>
      </c>
    </row>
    <row r="1462" spans="1:6" x14ac:dyDescent="0.2">
      <c r="A1462" s="151" t="s">
        <v>2340</v>
      </c>
      <c r="B1462" t="b">
        <f>IF(ISBLANK(NeoBerLab!$O$9),"",NeoBerLab!$O$9)</f>
        <v>0</v>
      </c>
      <c r="C1462" s="151" t="b">
        <v>0</v>
      </c>
    </row>
    <row r="1463" spans="1:6" x14ac:dyDescent="0.2">
      <c r="A1463" s="151" t="s">
        <v>2341</v>
      </c>
      <c r="B1463" t="b">
        <f>IF(ISBLANK(NeoBerLab!$O$10),"",NeoBerLab!$O$10)</f>
        <v>0</v>
      </c>
      <c r="C1463" s="151" t="b">
        <v>0</v>
      </c>
      <c r="F1463" s="151"/>
    </row>
    <row r="1464" spans="1:6" x14ac:dyDescent="0.2">
      <c r="A1464" s="151" t="s">
        <v>2342</v>
      </c>
      <c r="B1464" t="b">
        <f>IF(ISBLANK(NeoBerLab!$O$11),"",NeoBerLab!$O$11)</f>
        <v>0</v>
      </c>
      <c r="C1464" s="151" t="b">
        <v>0</v>
      </c>
    </row>
    <row r="1465" spans="1:6" x14ac:dyDescent="0.2">
      <c r="A1465" s="151" t="s">
        <v>2343</v>
      </c>
      <c r="B1465" t="b">
        <f>IF(ISBLANK(NeoBerLab!$O$12),"",NeoBerLab!$O$12)</f>
        <v>0</v>
      </c>
      <c r="C1465" s="151" t="b">
        <v>0</v>
      </c>
    </row>
    <row r="1466" spans="1:6" x14ac:dyDescent="0.2">
      <c r="A1466" s="151" t="s">
        <v>2344</v>
      </c>
      <c r="B1466" t="b">
        <f>IF(ISBLANK(NeoBerLab!$O$13),"",NeoBerLab!$O$13)</f>
        <v>0</v>
      </c>
      <c r="C1466" s="151" t="b">
        <v>0</v>
      </c>
    </row>
    <row r="1467" spans="1:6" x14ac:dyDescent="0.2">
      <c r="A1467" s="151" t="s">
        <v>2345</v>
      </c>
      <c r="B1467" t="b">
        <f>IF(ISBLANK(NeoBerLab!$O$14),"",NeoBerLab!$O$14)</f>
        <v>0</v>
      </c>
      <c r="C1467" s="151" t="b">
        <v>0</v>
      </c>
      <c r="E1467" s="151"/>
    </row>
    <row r="1468" spans="1:6" x14ac:dyDescent="0.2">
      <c r="A1468" s="151" t="s">
        <v>2346</v>
      </c>
      <c r="B1468" t="b">
        <f>IF(ISBLANK(NeoBerLab!$O$15),"",NeoBerLab!$O$15)</f>
        <v>0</v>
      </c>
      <c r="C1468" s="151" t="b">
        <v>0</v>
      </c>
      <c r="D1468" s="151"/>
      <c r="E1468" s="151"/>
    </row>
    <row r="1469" spans="1:6" x14ac:dyDescent="0.2">
      <c r="A1469" s="151" t="s">
        <v>2347</v>
      </c>
      <c r="B1469" t="b">
        <f>IF(ISBLANK(NeoBerLab!$O$16),"",NeoBerLab!$O$16)</f>
        <v>0</v>
      </c>
      <c r="C1469" s="151" t="b">
        <v>0</v>
      </c>
      <c r="D1469" s="151"/>
      <c r="E1469" s="151"/>
    </row>
    <row r="1470" spans="1:6" x14ac:dyDescent="0.2">
      <c r="A1470" s="151" t="s">
        <v>2348</v>
      </c>
      <c r="B1470" t="b">
        <f>IF(ISBLANK(NeoBerLab!$O$17),"",NeoBerLab!$O$17)</f>
        <v>0</v>
      </c>
      <c r="C1470" s="151" t="b">
        <v>0</v>
      </c>
      <c r="D1470" s="151"/>
    </row>
    <row r="1471" spans="1:6" x14ac:dyDescent="0.2">
      <c r="A1471" s="151" t="s">
        <v>2349</v>
      </c>
      <c r="B1471" t="b">
        <f>IF(ISBLANK(NeoBerLab!$O$18),"",NeoBerLab!$O$18)</f>
        <v>0</v>
      </c>
      <c r="C1471" s="151" t="b">
        <v>0</v>
      </c>
    </row>
    <row r="1472" spans="1:6" x14ac:dyDescent="0.2">
      <c r="A1472" s="151" t="s">
        <v>2350</v>
      </c>
      <c r="B1472" t="b">
        <f>IF(ISBLANK(NeoBerLab!$O$19),"",NeoBerLab!$O$19)</f>
        <v>0</v>
      </c>
      <c r="C1472" s="151" t="b">
        <v>0</v>
      </c>
    </row>
    <row r="1473" spans="1:4" x14ac:dyDescent="0.2">
      <c r="A1473" s="151" t="s">
        <v>2351</v>
      </c>
      <c r="B1473" t="b">
        <f>IF(ISBLANK(NeoBerLab!$O$20),"",NeoBerLab!$O$20)</f>
        <v>0</v>
      </c>
      <c r="C1473" s="151" t="b">
        <v>0</v>
      </c>
      <c r="D1473" s="43"/>
    </row>
    <row r="1474" spans="1:4" x14ac:dyDescent="0.2">
      <c r="A1474" s="151" t="s">
        <v>2352</v>
      </c>
      <c r="B1474" t="b">
        <f>IF(ISBLANK(NeoBerLab!$O$21),"",NeoBerLab!$O$21)</f>
        <v>0</v>
      </c>
      <c r="C1474" s="151" t="b">
        <v>0</v>
      </c>
    </row>
    <row r="1475" spans="1:4" x14ac:dyDescent="0.2">
      <c r="A1475" s="151" t="s">
        <v>2353</v>
      </c>
      <c r="B1475" t="b">
        <f>IF(ISBLANK(NeoBerLab!$O$22),"",NeoBerLab!$O$22)</f>
        <v>0</v>
      </c>
      <c r="C1475" s="151" t="b">
        <v>0</v>
      </c>
    </row>
    <row r="1476" spans="1:4" x14ac:dyDescent="0.2">
      <c r="A1476" s="151" t="s">
        <v>2354</v>
      </c>
      <c r="B1476" t="b">
        <f>IF(ISBLANK(NeoBerLab!$O$23),"",NeoBerLab!$O$23)</f>
        <v>0</v>
      </c>
      <c r="C1476" s="151" t="b">
        <v>0</v>
      </c>
    </row>
    <row r="1477" spans="1:4" x14ac:dyDescent="0.2">
      <c r="A1477" s="151" t="s">
        <v>2355</v>
      </c>
      <c r="B1477" t="b">
        <f>IF(ISBLANK(NeoBerLab!$O$24),"",NeoBerLab!$O$24)</f>
        <v>0</v>
      </c>
      <c r="C1477" s="151" t="b">
        <v>0</v>
      </c>
    </row>
    <row r="1478" spans="1:4" x14ac:dyDescent="0.2">
      <c r="A1478" s="151" t="s">
        <v>2356</v>
      </c>
      <c r="B1478" t="b">
        <f>IF(ISBLANK(NeoBerLab!$O$25),"",NeoBerLab!$O$25)</f>
        <v>0</v>
      </c>
      <c r="C1478" s="151" t="b">
        <v>0</v>
      </c>
    </row>
    <row r="1479" spans="1:4" x14ac:dyDescent="0.2">
      <c r="A1479" s="151" t="s">
        <v>2357</v>
      </c>
      <c r="B1479" t="b">
        <f>IF(ISBLANK(NeoBerLab!$O$26),"",NeoBerLab!$O$26)</f>
        <v>0</v>
      </c>
      <c r="C1479" s="151" t="b">
        <v>0</v>
      </c>
    </row>
    <row r="1480" spans="1:4" x14ac:dyDescent="0.2">
      <c r="A1480" s="151" t="s">
        <v>2358</v>
      </c>
      <c r="B1480" t="b">
        <f>IF(ISBLANK(NeoBerLab!$O$27),"",NeoBerLab!$O$27)</f>
        <v>0</v>
      </c>
      <c r="C1480" s="151" t="b">
        <v>0</v>
      </c>
    </row>
    <row r="1481" spans="1:4" x14ac:dyDescent="0.2">
      <c r="A1481" s="151" t="s">
        <v>2359</v>
      </c>
      <c r="B1481" t="b">
        <f>IF(ISBLANK(NeoBerLab!$O$28),"",NeoBerLab!$O$28)</f>
        <v>0</v>
      </c>
      <c r="C1481" s="151" t="b">
        <v>0</v>
      </c>
    </row>
    <row r="1482" spans="1:4" x14ac:dyDescent="0.2">
      <c r="A1482" s="151" t="s">
        <v>2360</v>
      </c>
      <c r="B1482" t="b">
        <f>IF(ISBLANK(NeoBerLab!$O$29),"",NeoBerLab!$O$29)</f>
        <v>0</v>
      </c>
      <c r="C1482" s="151" t="b">
        <v>0</v>
      </c>
    </row>
    <row r="1483" spans="1:4" x14ac:dyDescent="0.2">
      <c r="A1483" s="151" t="s">
        <v>2361</v>
      </c>
      <c r="B1483" t="b">
        <f>IF(ISBLANK(NeoBerLab!$O$30),"",NeoBerLab!$O$30)</f>
        <v>0</v>
      </c>
      <c r="C1483" s="151" t="b">
        <v>0</v>
      </c>
    </row>
    <row r="1484" spans="1:4" x14ac:dyDescent="0.2">
      <c r="A1484" s="151" t="s">
        <v>2362</v>
      </c>
      <c r="B1484" t="b">
        <f>IF(ISBLANK(NeoBerLab!$O$31),"",NeoBerLab!$O$31)</f>
        <v>0</v>
      </c>
      <c r="C1484" s="151" t="b">
        <v>0</v>
      </c>
    </row>
    <row r="1485" spans="1:4" x14ac:dyDescent="0.2">
      <c r="A1485" s="151" t="s">
        <v>2363</v>
      </c>
      <c r="B1485" t="b">
        <f>IF(ISBLANK(NeoBerLab!$O$32),"",NeoBerLab!$O$32)</f>
        <v>0</v>
      </c>
      <c r="C1485" s="151" t="b">
        <v>0</v>
      </c>
    </row>
    <row r="1486" spans="1:4" x14ac:dyDescent="0.2">
      <c r="A1486" s="151" t="s">
        <v>2364</v>
      </c>
      <c r="B1486" t="b">
        <f>IF(ISBLANK(NeoBerLab!$O$33),"",NeoBerLab!$O$33)</f>
        <v>0</v>
      </c>
      <c r="C1486" s="151" t="b">
        <v>0</v>
      </c>
    </row>
    <row r="1487" spans="1:4" x14ac:dyDescent="0.2">
      <c r="A1487" s="151" t="s">
        <v>2365</v>
      </c>
      <c r="B1487" t="b">
        <f>IF(ISBLANK(NeoBerLab!$O$34),"",NeoBerLab!$O$34)</f>
        <v>0</v>
      </c>
      <c r="C1487" s="151" t="b">
        <v>0</v>
      </c>
    </row>
    <row r="1488" spans="1:4" x14ac:dyDescent="0.2">
      <c r="A1488" s="151" t="s">
        <v>2366</v>
      </c>
      <c r="B1488" t="b">
        <f>IF(ISBLANK(NeoBerLab!$Q$4),"",NeoBerLab!$Q$4)</f>
        <v>0</v>
      </c>
      <c r="C1488" s="151" t="b">
        <v>0</v>
      </c>
    </row>
    <row r="1489" spans="1:5" x14ac:dyDescent="0.2">
      <c r="A1489" s="151" t="s">
        <v>2367</v>
      </c>
      <c r="B1489" t="b">
        <f>IF(ISBLANK(NeoBerLab!$Q$5),"",NeoBerLab!$Q$5)</f>
        <v>0</v>
      </c>
      <c r="C1489" s="151" t="b">
        <v>0</v>
      </c>
    </row>
    <row r="1490" spans="1:5" x14ac:dyDescent="0.2">
      <c r="A1490" s="151" t="s">
        <v>2368</v>
      </c>
      <c r="B1490" t="b">
        <f>IF(ISBLANK(NeoBerLab!$Q$6),"",NeoBerLab!$Q$6)</f>
        <v>0</v>
      </c>
      <c r="C1490" s="151" t="b">
        <v>0</v>
      </c>
    </row>
    <row r="1491" spans="1:5" x14ac:dyDescent="0.2">
      <c r="A1491" s="151" t="s">
        <v>2369</v>
      </c>
      <c r="B1491" t="b">
        <f>IF(ISBLANK(NeoBerLab!$Q$7),"",NeoBerLab!$Q$7)</f>
        <v>0</v>
      </c>
      <c r="C1491" s="151" t="b">
        <v>0</v>
      </c>
    </row>
    <row r="1492" spans="1:5" x14ac:dyDescent="0.2">
      <c r="A1492" s="151" t="s">
        <v>2370</v>
      </c>
      <c r="B1492" t="b">
        <f>IF(ISBLANK(NeoBerLab!$Q$8),"",NeoBerLab!$Q$8)</f>
        <v>0</v>
      </c>
      <c r="C1492" s="151" t="b">
        <v>0</v>
      </c>
    </row>
    <row r="1493" spans="1:5" x14ac:dyDescent="0.2">
      <c r="A1493" s="151" t="s">
        <v>2371</v>
      </c>
      <c r="B1493" s="151" t="b">
        <f>IF(ISBLANK(NeoBerLab!$Q$9),"",NeoBerLab!$Q$9)</f>
        <v>0</v>
      </c>
      <c r="C1493" s="151" t="b">
        <v>0</v>
      </c>
      <c r="D1493" s="151"/>
      <c r="E1493" s="151"/>
    </row>
    <row r="1494" spans="1:5" x14ac:dyDescent="0.2">
      <c r="A1494" s="151" t="s">
        <v>2372</v>
      </c>
      <c r="B1494" s="151" t="b">
        <f>IF(ISBLANK(NeoBerLab!$Q$10),"",NeoBerLab!$Q$10)</f>
        <v>0</v>
      </c>
      <c r="C1494" s="151" t="b">
        <v>0</v>
      </c>
    </row>
    <row r="1495" spans="1:5" x14ac:dyDescent="0.2">
      <c r="A1495" s="151" t="s">
        <v>2373</v>
      </c>
      <c r="B1495" s="151" t="b">
        <f>IF(ISBLANK(NeoBerLab!$Q$11),"",NeoBerLab!$Q$11)</f>
        <v>0</v>
      </c>
      <c r="C1495" s="151" t="b">
        <v>0</v>
      </c>
    </row>
    <row r="1496" spans="1:5" x14ac:dyDescent="0.2">
      <c r="A1496" s="151" t="s">
        <v>2374</v>
      </c>
      <c r="B1496" s="151" t="b">
        <f>IF(ISBLANK(NeoBerLab!$Q$12),"",NeoBerLab!$Q$12)</f>
        <v>0</v>
      </c>
      <c r="C1496" s="151" t="b">
        <v>0</v>
      </c>
    </row>
    <row r="1497" spans="1:5" x14ac:dyDescent="0.2">
      <c r="A1497" s="151" t="s">
        <v>2375</v>
      </c>
      <c r="B1497" t="b">
        <f>IF(ISBLANK(NeoBerLab!$Q$13),"",NeoBerLab!$Q$13)</f>
        <v>0</v>
      </c>
      <c r="C1497" s="151" t="b">
        <v>0</v>
      </c>
    </row>
    <row r="1498" spans="1:5" x14ac:dyDescent="0.2">
      <c r="A1498" s="151" t="s">
        <v>2376</v>
      </c>
      <c r="B1498" t="b">
        <f>IF(ISBLANK(NeoBerLab!$Q$14),"",NeoBerLab!$Q$14)</f>
        <v>0</v>
      </c>
      <c r="C1498" s="151" t="b">
        <v>0</v>
      </c>
    </row>
    <row r="1499" spans="1:5" x14ac:dyDescent="0.2">
      <c r="A1499" s="151" t="s">
        <v>2377</v>
      </c>
      <c r="B1499" s="151" t="b">
        <f>IF(ISBLANK(NeoBerLab!$Q$15),"",NeoBerLab!$Q$15)</f>
        <v>0</v>
      </c>
      <c r="C1499" s="151" t="b">
        <v>0</v>
      </c>
    </row>
    <row r="1500" spans="1:5" x14ac:dyDescent="0.2">
      <c r="A1500" s="151" t="s">
        <v>2378</v>
      </c>
      <c r="B1500" t="b">
        <f>IF(ISBLANK(NeoBerLab!$Q$16),"",NeoBerLab!$Q$16)</f>
        <v>0</v>
      </c>
      <c r="C1500" t="b">
        <v>0</v>
      </c>
    </row>
    <row r="1501" spans="1:5" x14ac:dyDescent="0.2">
      <c r="A1501" s="151" t="s">
        <v>2379</v>
      </c>
      <c r="B1501" t="b">
        <f>IF(ISBLANK(NeoBerLab!$Q$17),"",NeoBerLab!$Q$17)</f>
        <v>0</v>
      </c>
      <c r="C1501" s="151" t="b">
        <v>0</v>
      </c>
    </row>
    <row r="1502" spans="1:5" x14ac:dyDescent="0.2">
      <c r="A1502" s="151" t="s">
        <v>2380</v>
      </c>
      <c r="B1502" t="b">
        <f>IF(ISBLANK(NeoBerLab!$Q$18),"",NeoBerLab!$Q$18)</f>
        <v>0</v>
      </c>
      <c r="C1502" s="151" t="b">
        <v>0</v>
      </c>
    </row>
    <row r="1503" spans="1:5" x14ac:dyDescent="0.2">
      <c r="A1503" s="151" t="s">
        <v>2381</v>
      </c>
      <c r="B1503" t="b">
        <f>IF(ISBLANK(NeoBerLab!$Q$19),"",NeoBerLab!$Q$19)</f>
        <v>0</v>
      </c>
      <c r="C1503" s="151" t="b">
        <v>0</v>
      </c>
    </row>
    <row r="1504" spans="1:5" x14ac:dyDescent="0.2">
      <c r="A1504" s="151" t="s">
        <v>2382</v>
      </c>
      <c r="B1504" t="b">
        <f>IF(ISBLANK(NeoBerLab!$Q$20),"",NeoBerLab!$Q$20)</f>
        <v>0</v>
      </c>
      <c r="C1504" s="151" t="b">
        <v>0</v>
      </c>
    </row>
    <row r="1505" spans="1:6" x14ac:dyDescent="0.2">
      <c r="A1505" s="151" t="s">
        <v>2383</v>
      </c>
      <c r="B1505" t="b">
        <f>IF(ISBLANK(NeoBerLab!$Q$21),"",NeoBerLab!$Q$21)</f>
        <v>0</v>
      </c>
      <c r="C1505" s="151" t="b">
        <v>0</v>
      </c>
    </row>
    <row r="1506" spans="1:6" x14ac:dyDescent="0.2">
      <c r="A1506" s="151" t="s">
        <v>2384</v>
      </c>
      <c r="B1506" t="b">
        <f>IF(ISBLANK(NeoBerLab!$Q$22),"",NeoBerLab!$Q$22)</f>
        <v>0</v>
      </c>
      <c r="C1506" s="151" t="b">
        <v>0</v>
      </c>
    </row>
    <row r="1507" spans="1:6" x14ac:dyDescent="0.2">
      <c r="A1507" s="151" t="s">
        <v>2385</v>
      </c>
      <c r="B1507" t="b">
        <f>IF(ISBLANK(NeoBerLab!$Q$23),"",NeoBerLab!$Q$23)</f>
        <v>0</v>
      </c>
      <c r="C1507" s="151" t="b">
        <v>0</v>
      </c>
    </row>
    <row r="1508" spans="1:6" x14ac:dyDescent="0.2">
      <c r="A1508" s="151" t="s">
        <v>2386</v>
      </c>
      <c r="B1508" t="b">
        <f>IF(ISBLANK(NeoBerLab!$Q$24),"",NeoBerLab!$Q$24)</f>
        <v>0</v>
      </c>
      <c r="C1508" s="151" t="b">
        <v>0</v>
      </c>
      <c r="F1508" s="151"/>
    </row>
    <row r="1509" spans="1:6" x14ac:dyDescent="0.2">
      <c r="A1509" s="151" t="s">
        <v>2387</v>
      </c>
      <c r="B1509" t="b">
        <f>IF(ISBLANK(NeoBerLab!$Q$25),"",NeoBerLab!$Q$25)</f>
        <v>0</v>
      </c>
      <c r="C1509" s="151" t="b">
        <v>0</v>
      </c>
    </row>
    <row r="1510" spans="1:6" x14ac:dyDescent="0.2">
      <c r="A1510" s="151" t="s">
        <v>2388</v>
      </c>
      <c r="B1510" t="b">
        <f>IF(ISBLANK(NeoBerLab!$Q$26),"",NeoBerLab!$Q$26)</f>
        <v>0</v>
      </c>
      <c r="C1510" s="151" t="b">
        <v>0</v>
      </c>
    </row>
    <row r="1511" spans="1:6" x14ac:dyDescent="0.2">
      <c r="A1511" s="151" t="s">
        <v>2389</v>
      </c>
      <c r="B1511" t="b">
        <f>IF(ISBLANK(NeoBerLab!$Q$27),"",NeoBerLab!$Q$27)</f>
        <v>0</v>
      </c>
      <c r="C1511" s="151" t="b">
        <v>0</v>
      </c>
    </row>
    <row r="1512" spans="1:6" x14ac:dyDescent="0.2">
      <c r="A1512" s="151" t="s">
        <v>2390</v>
      </c>
      <c r="B1512" t="b">
        <f>IF(ISBLANK(NeoBerLab!$Q$28),"",NeoBerLab!$Q$28)</f>
        <v>0</v>
      </c>
      <c r="C1512" s="151" t="b">
        <v>0</v>
      </c>
    </row>
    <row r="1513" spans="1:6" x14ac:dyDescent="0.2">
      <c r="A1513" s="151" t="s">
        <v>2391</v>
      </c>
      <c r="B1513" t="b">
        <f>IF(ISBLANK(NeoBerLab!$Q$29),"",NeoBerLab!$Q$29)</f>
        <v>0</v>
      </c>
      <c r="C1513" s="151" t="b">
        <v>0</v>
      </c>
    </row>
    <row r="1514" spans="1:6" x14ac:dyDescent="0.2">
      <c r="A1514" s="151" t="s">
        <v>2392</v>
      </c>
      <c r="B1514" t="b">
        <f>IF(ISBLANK(NeoBerLab!$Q$30),"",NeoBerLab!$Q$30)</f>
        <v>0</v>
      </c>
      <c r="C1514" s="151" t="b">
        <v>0</v>
      </c>
    </row>
    <row r="1515" spans="1:6" x14ac:dyDescent="0.2">
      <c r="A1515" s="151" t="s">
        <v>2393</v>
      </c>
      <c r="B1515" t="b">
        <f>IF(ISBLANK(NeoBerLab!$Q$31),"",NeoBerLab!$Q$31)</f>
        <v>0</v>
      </c>
      <c r="C1515" s="151" t="b">
        <v>0</v>
      </c>
    </row>
    <row r="1516" spans="1:6" x14ac:dyDescent="0.2">
      <c r="A1516" s="151" t="s">
        <v>2394</v>
      </c>
      <c r="B1516" t="b">
        <f>IF(ISBLANK(NeoBerLab!$Q$32),"",NeoBerLab!$Q$32)</f>
        <v>0</v>
      </c>
      <c r="C1516" s="151" t="b">
        <v>0</v>
      </c>
    </row>
    <row r="1517" spans="1:6" x14ac:dyDescent="0.2">
      <c r="A1517" s="151" t="s">
        <v>2395</v>
      </c>
      <c r="B1517" t="b">
        <f>IF(ISBLANK(NeoBerLab!$Q$33),"",NeoBerLab!$Q$33)</f>
        <v>0</v>
      </c>
      <c r="C1517" s="151" t="b">
        <v>0</v>
      </c>
    </row>
    <row r="1518" spans="1:6" x14ac:dyDescent="0.2">
      <c r="A1518" s="151" t="s">
        <v>2396</v>
      </c>
      <c r="B1518" t="b">
        <f>IF(ISBLANK(NeoBerLab!$Q$34),"",NeoBerLab!$Q$34)</f>
        <v>0</v>
      </c>
      <c r="C1518" s="151" t="b">
        <v>0</v>
      </c>
    </row>
    <row r="1519" spans="1:6" x14ac:dyDescent="0.2">
      <c r="A1519" s="151" t="s">
        <v>2397</v>
      </c>
      <c r="B1519" t="b">
        <f>IF(ISBLANK(NeoBerLab!$S$4),"",NeoBerLab!$S$4)</f>
        <v>0</v>
      </c>
      <c r="C1519" s="151" t="b">
        <v>0</v>
      </c>
    </row>
    <row r="1520" spans="1:6" x14ac:dyDescent="0.2">
      <c r="A1520" s="151" t="s">
        <v>2398</v>
      </c>
      <c r="B1520" t="b">
        <f>IF(ISBLANK(NeoBerLab!$S$5),"",NeoBerLab!$S$5)</f>
        <v>0</v>
      </c>
      <c r="C1520" s="151" t="b">
        <v>0</v>
      </c>
    </row>
    <row r="1521" spans="1:3" x14ac:dyDescent="0.2">
      <c r="A1521" s="151" t="s">
        <v>2399</v>
      </c>
      <c r="B1521" t="b">
        <f>IF(ISBLANK(NeoBerLab!$S$6),"",NeoBerLab!$S$6)</f>
        <v>0</v>
      </c>
      <c r="C1521" s="151" t="b">
        <v>0</v>
      </c>
    </row>
    <row r="1522" spans="1:3" x14ac:dyDescent="0.2">
      <c r="A1522" s="151" t="s">
        <v>2400</v>
      </c>
      <c r="B1522" t="b">
        <f>IF(ISBLANK(NeoBerLab!$S$7),"",NeoBerLab!$S$7)</f>
        <v>0</v>
      </c>
      <c r="C1522" s="151" t="b">
        <v>0</v>
      </c>
    </row>
    <row r="1523" spans="1:3" x14ac:dyDescent="0.2">
      <c r="A1523" s="151" t="s">
        <v>2401</v>
      </c>
      <c r="B1523" t="b">
        <f>IF(ISBLANK(NeoBerLab!$S$8),"",NeoBerLab!$S$8)</f>
        <v>0</v>
      </c>
      <c r="C1523" s="151" t="b">
        <v>0</v>
      </c>
    </row>
    <row r="1524" spans="1:3" x14ac:dyDescent="0.2">
      <c r="A1524" s="151" t="s">
        <v>2402</v>
      </c>
      <c r="B1524" t="b">
        <f>IF(ISBLANK(NeoBerLab!$S$9),"",NeoBerLab!$S$9)</f>
        <v>0</v>
      </c>
      <c r="C1524" s="151" t="b">
        <v>0</v>
      </c>
    </row>
    <row r="1525" spans="1:3" x14ac:dyDescent="0.2">
      <c r="A1525" s="151" t="s">
        <v>2403</v>
      </c>
      <c r="B1525" t="b">
        <f>IF(ISBLANK(NeoBerLab!$S$10),"",NeoBerLab!$S$10)</f>
        <v>0</v>
      </c>
      <c r="C1525" s="151" t="b">
        <v>0</v>
      </c>
    </row>
    <row r="1526" spans="1:3" x14ac:dyDescent="0.2">
      <c r="A1526" s="151" t="s">
        <v>2404</v>
      </c>
      <c r="B1526" t="b">
        <f>IF(ISBLANK(NeoBerLab!$S$11),"",NeoBerLab!$S$11)</f>
        <v>0</v>
      </c>
      <c r="C1526" s="151" t="b">
        <v>0</v>
      </c>
    </row>
    <row r="1527" spans="1:3" x14ac:dyDescent="0.2">
      <c r="A1527" s="151" t="s">
        <v>2405</v>
      </c>
      <c r="B1527" t="b">
        <f>IF(ISBLANK(NeoBerLab!$S$12),"",NeoBerLab!$S$12)</f>
        <v>0</v>
      </c>
      <c r="C1527" s="151" t="b">
        <v>0</v>
      </c>
    </row>
    <row r="1528" spans="1:3" x14ac:dyDescent="0.2">
      <c r="A1528" s="151" t="s">
        <v>2406</v>
      </c>
      <c r="B1528" t="b">
        <f>IF(ISBLANK(NeoBerLab!$S$13),"",NeoBerLab!$S$13)</f>
        <v>0</v>
      </c>
      <c r="C1528" s="151" t="b">
        <v>0</v>
      </c>
    </row>
    <row r="1529" spans="1:3" x14ac:dyDescent="0.2">
      <c r="A1529" s="151" t="s">
        <v>2407</v>
      </c>
      <c r="B1529" t="b">
        <f>IF(ISBLANK(NeoBerLab!$S$14),"",NeoBerLab!$S$14)</f>
        <v>0</v>
      </c>
      <c r="C1529" s="151" t="b">
        <v>0</v>
      </c>
    </row>
    <row r="1530" spans="1:3" x14ac:dyDescent="0.2">
      <c r="A1530" s="151" t="s">
        <v>2408</v>
      </c>
      <c r="B1530" t="b">
        <f>IF(ISBLANK(NeoBerLab!$S$15),"",NeoBerLab!$S$15)</f>
        <v>0</v>
      </c>
      <c r="C1530" s="151" t="b">
        <v>0</v>
      </c>
    </row>
    <row r="1531" spans="1:3" x14ac:dyDescent="0.2">
      <c r="A1531" s="151" t="s">
        <v>2409</v>
      </c>
      <c r="B1531" t="b">
        <f>IF(ISBLANK(NeoBerLab!$S$16),"",NeoBerLab!$S$16)</f>
        <v>0</v>
      </c>
      <c r="C1531" s="151" t="b">
        <v>0</v>
      </c>
    </row>
    <row r="1532" spans="1:3" x14ac:dyDescent="0.2">
      <c r="A1532" s="151" t="s">
        <v>2410</v>
      </c>
      <c r="B1532" t="b">
        <f>IF(ISBLANK(NeoBerLab!$S$17),"",NeoBerLab!$S$17)</f>
        <v>0</v>
      </c>
      <c r="C1532" s="151" t="b">
        <v>0</v>
      </c>
    </row>
    <row r="1533" spans="1:3" x14ac:dyDescent="0.2">
      <c r="A1533" s="151" t="s">
        <v>2411</v>
      </c>
      <c r="B1533" t="b">
        <f>IF(ISBLANK(NeoBerLab!$S$18),"",NeoBerLab!$S$18)</f>
        <v>0</v>
      </c>
      <c r="C1533" s="151" t="b">
        <v>0</v>
      </c>
    </row>
    <row r="1534" spans="1:3" x14ac:dyDescent="0.2">
      <c r="A1534" s="151" t="s">
        <v>2412</v>
      </c>
      <c r="B1534" t="b">
        <f>IF(ISBLANK(NeoBerLab!$S$19),"",NeoBerLab!$S$19)</f>
        <v>0</v>
      </c>
      <c r="C1534" s="151" t="b">
        <v>0</v>
      </c>
    </row>
    <row r="1535" spans="1:3" x14ac:dyDescent="0.2">
      <c r="A1535" s="151" t="s">
        <v>2413</v>
      </c>
      <c r="B1535" t="b">
        <f>IF(ISBLANK(NeoBerLab!$S$20),"",NeoBerLab!$S$20)</f>
        <v>0</v>
      </c>
      <c r="C1535" s="151" t="b">
        <v>0</v>
      </c>
    </row>
    <row r="1536" spans="1:3" x14ac:dyDescent="0.2">
      <c r="A1536" s="151" t="s">
        <v>2414</v>
      </c>
      <c r="B1536" t="b">
        <f>IF(ISBLANK(NeoBerLab!$S$21),"",NeoBerLab!$S$21)</f>
        <v>0</v>
      </c>
      <c r="C1536" s="151" t="b">
        <v>0</v>
      </c>
    </row>
    <row r="1537" spans="1:5" x14ac:dyDescent="0.2">
      <c r="A1537" s="151" t="s">
        <v>2415</v>
      </c>
      <c r="B1537" t="b">
        <f>IF(ISBLANK(NeoBerLab!$S$22),"",NeoBerLab!$S$22)</f>
        <v>0</v>
      </c>
      <c r="C1537" s="151" t="b">
        <v>0</v>
      </c>
    </row>
    <row r="1538" spans="1:5" x14ac:dyDescent="0.2">
      <c r="A1538" s="151" t="s">
        <v>2416</v>
      </c>
      <c r="B1538" t="b">
        <f>IF(ISBLANK(NeoBerLab!$S$23),"",NeoBerLab!$S$23)</f>
        <v>0</v>
      </c>
      <c r="C1538" s="151" t="b">
        <v>0</v>
      </c>
      <c r="D1538" s="151"/>
      <c r="E1538" s="151"/>
    </row>
    <row r="1539" spans="1:5" x14ac:dyDescent="0.2">
      <c r="A1539" s="151" t="s">
        <v>2417</v>
      </c>
      <c r="B1539" t="b">
        <f>IF(ISBLANK(NeoBerLab!$S$24),"",NeoBerLab!$S$24)</f>
        <v>0</v>
      </c>
      <c r="C1539" s="151" t="b">
        <v>0</v>
      </c>
    </row>
    <row r="1540" spans="1:5" x14ac:dyDescent="0.2">
      <c r="A1540" s="151" t="s">
        <v>2418</v>
      </c>
      <c r="B1540" t="b">
        <f>IF(ISBLANK(NeoBerLab!$S$25),"",NeoBerLab!$S$25)</f>
        <v>0</v>
      </c>
      <c r="C1540" s="151" t="b">
        <v>0</v>
      </c>
    </row>
    <row r="1541" spans="1:5" x14ac:dyDescent="0.2">
      <c r="A1541" s="151" t="s">
        <v>2419</v>
      </c>
      <c r="B1541" t="b">
        <f>IF(ISBLANK(NeoBerLab!$S$26),"",NeoBerLab!$S$26)</f>
        <v>0</v>
      </c>
      <c r="C1541" s="151" t="b">
        <v>0</v>
      </c>
    </row>
    <row r="1542" spans="1:5" x14ac:dyDescent="0.2">
      <c r="A1542" s="151" t="s">
        <v>2420</v>
      </c>
      <c r="B1542" t="b">
        <f>IF(ISBLANK(NeoBerLab!$S$27),"",NeoBerLab!$S$27)</f>
        <v>0</v>
      </c>
      <c r="C1542" t="b">
        <v>0</v>
      </c>
    </row>
    <row r="1543" spans="1:5" x14ac:dyDescent="0.2">
      <c r="A1543" s="151" t="s">
        <v>2421</v>
      </c>
      <c r="B1543" t="b">
        <f>IF(ISBLANK(NeoBerLab!$S$28),"",NeoBerLab!$S$28)</f>
        <v>0</v>
      </c>
      <c r="C1543" t="b">
        <v>0</v>
      </c>
    </row>
    <row r="1544" spans="1:5" x14ac:dyDescent="0.2">
      <c r="A1544" s="151" t="s">
        <v>2422</v>
      </c>
      <c r="B1544" t="b">
        <f>IF(ISBLANK(NeoBerLab!$S$29),"",NeoBerLab!$S$29)</f>
        <v>0</v>
      </c>
      <c r="C1544" t="b">
        <v>0</v>
      </c>
    </row>
    <row r="1545" spans="1:5" x14ac:dyDescent="0.2">
      <c r="A1545" s="151" t="s">
        <v>2423</v>
      </c>
      <c r="B1545" t="b">
        <f>IF(ISBLANK(NeoBerLab!$S$30),"",NeoBerLab!$S$30)</f>
        <v>0</v>
      </c>
      <c r="C1545" t="b">
        <v>0</v>
      </c>
    </row>
    <row r="1546" spans="1:5" x14ac:dyDescent="0.2">
      <c r="A1546" s="151" t="s">
        <v>2424</v>
      </c>
      <c r="B1546" t="b">
        <f>IF(ISBLANK(NeoBerLab!$S$31),"",NeoBerLab!$S$31)</f>
        <v>0</v>
      </c>
      <c r="C1546" t="b">
        <v>0</v>
      </c>
    </row>
    <row r="1547" spans="1:5" x14ac:dyDescent="0.2">
      <c r="A1547" s="151" t="s">
        <v>2425</v>
      </c>
      <c r="B1547" t="b">
        <f>IF(ISBLANK(NeoBerLab!$S$32),"",NeoBerLab!$S$32)</f>
        <v>0</v>
      </c>
      <c r="C1547" t="b">
        <v>0</v>
      </c>
    </row>
    <row r="1548" spans="1:5" x14ac:dyDescent="0.2">
      <c r="A1548" s="151" t="s">
        <v>2426</v>
      </c>
      <c r="B1548" t="b">
        <f>IF(ISBLANK(NeoBerLab!$S$33),"",NeoBerLab!$S$33)</f>
        <v>0</v>
      </c>
      <c r="C1548" t="b">
        <v>0</v>
      </c>
    </row>
    <row r="1549" spans="1:5" x14ac:dyDescent="0.2">
      <c r="A1549" s="151" t="s">
        <v>2427</v>
      </c>
      <c r="B1549" t="b">
        <f>IF(ISBLANK(NeoBerLab!$S$34),"",NeoBerLab!$S$34)</f>
        <v>0</v>
      </c>
      <c r="C1549" t="b">
        <v>0</v>
      </c>
    </row>
    <row r="1550" spans="1:5" x14ac:dyDescent="0.2">
      <c r="A1550" s="151" t="s">
        <v>2428</v>
      </c>
      <c r="B1550" t="str">
        <f>IF(ISBLANK(NeoBerLab!$D$38),"",NeoBerLab!$D$38)</f>
        <v/>
      </c>
      <c r="C1550" s="44"/>
    </row>
    <row r="1551" spans="1:5" x14ac:dyDescent="0.2">
      <c r="A1551" s="151" t="s">
        <v>2429</v>
      </c>
      <c r="B1551" t="b">
        <f>IF(ISBLANK(NeoBerLab!$C$4),"",NeoBerLab!$C$4)</f>
        <v>0</v>
      </c>
      <c r="C1551" s="151" t="b">
        <v>0</v>
      </c>
    </row>
    <row r="1552" spans="1:5" x14ac:dyDescent="0.2">
      <c r="A1552" s="151" t="s">
        <v>2430</v>
      </c>
      <c r="B1552" s="151" t="b">
        <f>IF(ISBLANK(NeoBerLab!$C$5),"",NeoBerLab!$C$5)</f>
        <v>0</v>
      </c>
      <c r="C1552" s="151" t="b">
        <v>0</v>
      </c>
    </row>
    <row r="1553" spans="1:3" x14ac:dyDescent="0.2">
      <c r="A1553" s="151" t="s">
        <v>2431</v>
      </c>
      <c r="B1553" t="b">
        <f>IF(ISBLANK(NeoBerLab!$C$6),"",NeoBerLab!$C$6)</f>
        <v>0</v>
      </c>
      <c r="C1553" t="b">
        <v>0</v>
      </c>
    </row>
    <row r="1554" spans="1:3" x14ac:dyDescent="0.2">
      <c r="A1554" s="151" t="s">
        <v>2432</v>
      </c>
      <c r="B1554" t="b">
        <f>IF(ISBLANK(NeoBerLab!$C$7),"",NeoBerLab!$C$7)</f>
        <v>0</v>
      </c>
      <c r="C1554" t="b">
        <v>0</v>
      </c>
    </row>
    <row r="1555" spans="1:3" x14ac:dyDescent="0.2">
      <c r="A1555" s="151" t="s">
        <v>2433</v>
      </c>
      <c r="B1555" t="b">
        <f>IF(ISBLANK(NeoBerLab!$C$8),"",NeoBerLab!$C$8)</f>
        <v>0</v>
      </c>
      <c r="C1555" t="b">
        <v>0</v>
      </c>
    </row>
    <row r="1556" spans="1:3" x14ac:dyDescent="0.2">
      <c r="A1556" s="151" t="s">
        <v>2434</v>
      </c>
      <c r="B1556" t="b">
        <f>IF(ISBLANK(NeoBerLab!$C$9),"",NeoBerLab!$C$9)</f>
        <v>0</v>
      </c>
      <c r="C1556" t="b">
        <v>0</v>
      </c>
    </row>
    <row r="1557" spans="1:3" x14ac:dyDescent="0.2">
      <c r="A1557" s="151" t="s">
        <v>2435</v>
      </c>
      <c r="B1557" t="b">
        <f>IF(ISBLANK(NeoBerLab!$C$10),"",NeoBerLab!$C$10)</f>
        <v>0</v>
      </c>
      <c r="C1557" t="b">
        <v>0</v>
      </c>
    </row>
    <row r="1558" spans="1:3" x14ac:dyDescent="0.2">
      <c r="A1558" s="151" t="s">
        <v>2436</v>
      </c>
      <c r="B1558" t="b">
        <f>IF(ISBLANK(NeoBerLab!$C$11),"",NeoBerLab!$C$11)</f>
        <v>0</v>
      </c>
      <c r="C1558" t="b">
        <v>0</v>
      </c>
    </row>
    <row r="1559" spans="1:3" x14ac:dyDescent="0.2">
      <c r="A1559" s="151" t="s">
        <v>2437</v>
      </c>
      <c r="B1559" t="b">
        <f>IF(ISBLANK(NeoBerLab!$C$12),"",NeoBerLab!$C$12)</f>
        <v>0</v>
      </c>
      <c r="C1559" t="b">
        <v>0</v>
      </c>
    </row>
    <row r="1560" spans="1:3" x14ac:dyDescent="0.2">
      <c r="A1560" s="151" t="s">
        <v>2438</v>
      </c>
      <c r="B1560" t="b">
        <f>IF(ISBLANK(NeoBerLab!$C$13),"",NeoBerLab!$C$13)</f>
        <v>0</v>
      </c>
      <c r="C1560" t="b">
        <v>0</v>
      </c>
    </row>
    <row r="1561" spans="1:3" x14ac:dyDescent="0.2">
      <c r="A1561" s="151" t="s">
        <v>2439</v>
      </c>
      <c r="B1561" t="b">
        <f>IF(ISBLANK(NeoBerLab!$C$14),"",NeoBerLab!$C$14)</f>
        <v>0</v>
      </c>
      <c r="C1561" t="b">
        <v>0</v>
      </c>
    </row>
    <row r="1562" spans="1:3" x14ac:dyDescent="0.2">
      <c r="A1562" s="151" t="s">
        <v>2440</v>
      </c>
      <c r="B1562" t="b">
        <f>IF(ISBLANK(NeoBerLab!$C$15),"",NeoBerLab!$C$15)</f>
        <v>0</v>
      </c>
      <c r="C1562" t="b">
        <v>0</v>
      </c>
    </row>
    <row r="1563" spans="1:3" x14ac:dyDescent="0.2">
      <c r="A1563" s="151" t="s">
        <v>2441</v>
      </c>
      <c r="B1563" t="b">
        <f>IF(ISBLANK(NeoBerLab!$C$16),"",NeoBerLab!$C$16)</f>
        <v>0</v>
      </c>
      <c r="C1563" t="b">
        <v>0</v>
      </c>
    </row>
    <row r="1564" spans="1:3" x14ac:dyDescent="0.2">
      <c r="A1564" s="151" t="s">
        <v>2442</v>
      </c>
      <c r="B1564" t="b">
        <f>IF(ISBLANK(NeoBerLab!$C$17),"",NeoBerLab!$C$17)</f>
        <v>0</v>
      </c>
      <c r="C1564" t="b">
        <v>0</v>
      </c>
    </row>
    <row r="1565" spans="1:3" x14ac:dyDescent="0.2">
      <c r="A1565" s="151" t="s">
        <v>2443</v>
      </c>
      <c r="B1565" t="b">
        <f>IF(ISBLANK(NeoBerLab!$C$18),"",NeoBerLab!$C$18)</f>
        <v>0</v>
      </c>
      <c r="C1565" s="151" t="b">
        <v>0</v>
      </c>
    </row>
    <row r="1566" spans="1:3" x14ac:dyDescent="0.2">
      <c r="A1566" s="151" t="s">
        <v>2444</v>
      </c>
      <c r="B1566" t="b">
        <f>IF(ISBLANK(NeoBerLab!$C$19),"",NeoBerLab!$C$19)</f>
        <v>0</v>
      </c>
      <c r="C1566" t="b">
        <v>0</v>
      </c>
    </row>
    <row r="1567" spans="1:3" x14ac:dyDescent="0.2">
      <c r="A1567" s="151" t="s">
        <v>2445</v>
      </c>
      <c r="B1567" t="b">
        <f>IF(ISBLANK(NeoBerLab!$C$20),"",NeoBerLab!$C$20)</f>
        <v>0</v>
      </c>
      <c r="C1567" s="151" t="b">
        <v>0</v>
      </c>
    </row>
    <row r="1568" spans="1:3" x14ac:dyDescent="0.2">
      <c r="A1568" s="151" t="s">
        <v>2446</v>
      </c>
      <c r="B1568" t="b">
        <f>IF(ISBLANK(NeoBerLab!$C$21),"",NeoBerLab!$C$21)</f>
        <v>0</v>
      </c>
      <c r="C1568" t="b">
        <v>0</v>
      </c>
    </row>
    <row r="1569" spans="1:6" x14ac:dyDescent="0.2">
      <c r="A1569" s="151" t="s">
        <v>2447</v>
      </c>
      <c r="B1569" t="b">
        <f>IF(ISBLANK(NeoBerLab!$C$22),"",NeoBerLab!$C$22)</f>
        <v>0</v>
      </c>
      <c r="C1569" s="151" t="b">
        <v>0</v>
      </c>
    </row>
    <row r="1570" spans="1:6" x14ac:dyDescent="0.2">
      <c r="A1570" s="151" t="s">
        <v>2448</v>
      </c>
      <c r="B1570" t="b">
        <f>IF(ISBLANK(NeoBerLab!$C$23),"",NeoBerLab!$C$23)</f>
        <v>0</v>
      </c>
      <c r="C1570" s="151" t="b">
        <v>0</v>
      </c>
    </row>
    <row r="1571" spans="1:6" x14ac:dyDescent="0.2">
      <c r="A1571" s="151" t="s">
        <v>2449</v>
      </c>
      <c r="B1571" t="b">
        <f>IF(ISBLANK(NeoBerLab!$C$24),"",NeoBerLab!$C$24)</f>
        <v>0</v>
      </c>
      <c r="C1571" s="151" t="b">
        <v>0</v>
      </c>
    </row>
    <row r="1572" spans="1:6" x14ac:dyDescent="0.2">
      <c r="A1572" s="151" t="s">
        <v>2450</v>
      </c>
      <c r="B1572" t="b">
        <f>IF(ISBLANK(NeoBerLab!$C$25),"",NeoBerLab!$C$25)</f>
        <v>0</v>
      </c>
      <c r="C1572" s="151" t="b">
        <v>0</v>
      </c>
    </row>
    <row r="1573" spans="1:6" x14ac:dyDescent="0.2">
      <c r="A1573" s="151" t="s">
        <v>2451</v>
      </c>
      <c r="B1573" t="b">
        <f>IF(ISBLANK(NeoBerLab!$C$26),"",NeoBerLab!$C$26)</f>
        <v>0</v>
      </c>
      <c r="C1573" s="151" t="b">
        <v>0</v>
      </c>
    </row>
    <row r="1574" spans="1:6" x14ac:dyDescent="0.2">
      <c r="A1574" s="151" t="s">
        <v>2452</v>
      </c>
      <c r="B1574" t="b">
        <f>IF(ISBLANK(NeoBerLab!$C$27),"",NeoBerLab!$C$27)</f>
        <v>0</v>
      </c>
      <c r="C1574" s="151" t="b">
        <v>0</v>
      </c>
    </row>
    <row r="1575" spans="1:6" x14ac:dyDescent="0.2">
      <c r="A1575" s="151" t="s">
        <v>2453</v>
      </c>
      <c r="B1575" t="b">
        <f>IF(ISBLANK(NeoBerLab!$C$28),"",NeoBerLab!$C$28)</f>
        <v>0</v>
      </c>
      <c r="C1575" s="151" t="b">
        <v>0</v>
      </c>
    </row>
    <row r="1576" spans="1:6" x14ac:dyDescent="0.2">
      <c r="A1576" s="151" t="s">
        <v>2454</v>
      </c>
      <c r="B1576" t="b">
        <f>IF(ISBLANK(NeoBerLab!$C$29),"",NeoBerLab!$C$29)</f>
        <v>0</v>
      </c>
      <c r="C1576" t="b">
        <v>0</v>
      </c>
    </row>
    <row r="1577" spans="1:6" x14ac:dyDescent="0.2">
      <c r="A1577" s="151" t="s">
        <v>2455</v>
      </c>
      <c r="B1577" t="b">
        <f>IF(ISBLANK(NeoBerLab!$C$30),"",NeoBerLab!$C$30)</f>
        <v>0</v>
      </c>
      <c r="C1577" t="b">
        <v>0</v>
      </c>
    </row>
    <row r="1578" spans="1:6" x14ac:dyDescent="0.2">
      <c r="A1578" s="151" t="s">
        <v>2456</v>
      </c>
      <c r="B1578" t="b">
        <f>IF(ISBLANK(NeoBerLab!$C$31),"",NeoBerLab!$C$31)</f>
        <v>0</v>
      </c>
      <c r="C1578" s="151" t="b">
        <v>0</v>
      </c>
    </row>
    <row r="1579" spans="1:6" s="151" customFormat="1" x14ac:dyDescent="0.2">
      <c r="A1579" s="151" t="s">
        <v>2457</v>
      </c>
      <c r="B1579" t="b">
        <f>IF(ISBLANK(NeoBerLab!$C$32),"",NeoBerLab!$C$32)</f>
        <v>0</v>
      </c>
      <c r="C1579" s="151" t="b">
        <v>0</v>
      </c>
      <c r="D1579"/>
      <c r="E1579"/>
      <c r="F1579"/>
    </row>
    <row r="1580" spans="1:6" s="151" customFormat="1" x14ac:dyDescent="0.2">
      <c r="A1580" s="151" t="s">
        <v>2458</v>
      </c>
      <c r="B1580" t="b">
        <f>IF(ISBLANK(NeoBerLab!$C$33),"",NeoBerLab!$C$33)</f>
        <v>0</v>
      </c>
      <c r="C1580" s="151" t="b">
        <v>0</v>
      </c>
      <c r="D1580"/>
      <c r="E1580"/>
      <c r="F1580"/>
    </row>
    <row r="1581" spans="1:6" s="151" customFormat="1" x14ac:dyDescent="0.2">
      <c r="A1581" s="151" t="s">
        <v>2459</v>
      </c>
      <c r="B1581" t="b">
        <f>IF(ISBLANK(NeoBerLab!$C$34),"",NeoBerLab!$C$34)</f>
        <v>0</v>
      </c>
      <c r="C1581" s="151" t="b">
        <v>0</v>
      </c>
      <c r="D1581"/>
      <c r="E1581"/>
      <c r="F1581"/>
    </row>
    <row r="1582" spans="1:6" s="151" customFormat="1" x14ac:dyDescent="0.2">
      <c r="A1582" s="151" t="s">
        <v>2460</v>
      </c>
      <c r="B1582" t="b">
        <f>IF(ISBLANK(NeoBerLab!$C$35),"",NeoBerLab!$C$35)</f>
        <v>0</v>
      </c>
      <c r="C1582" t="b">
        <v>0</v>
      </c>
      <c r="D1582"/>
      <c r="E1582"/>
      <c r="F1582"/>
    </row>
    <row r="1583" spans="1:6" s="151" customFormat="1" x14ac:dyDescent="0.2">
      <c r="A1583" s="151" t="s">
        <v>3170</v>
      </c>
      <c r="B1583">
        <f>IF(ISBLANK(PatDetails!$B$9),"",PatDetails!$B$9)</f>
        <v>0</v>
      </c>
      <c r="C1583" s="153">
        <v>0</v>
      </c>
      <c r="D1583"/>
      <c r="E1583"/>
      <c r="F1583"/>
    </row>
    <row r="1584" spans="1:6" x14ac:dyDescent="0.2">
      <c r="A1584" s="151" t="s">
        <v>5173</v>
      </c>
      <c r="B1584" t="str">
        <f>IF(ISBLANK(PatDetails!$B$8),"",PatDetails!$B$8)</f>
        <v/>
      </c>
      <c r="C1584" s="151"/>
    </row>
    <row r="1585" spans="1:6" x14ac:dyDescent="0.2">
      <c r="A1585" s="151" t="s">
        <v>4123</v>
      </c>
      <c r="B1585">
        <f>IF(ISBLANK(PatDetails!$B$11),"",PatDetails!$B$11)</f>
        <v>0</v>
      </c>
      <c r="C1585" s="153">
        <v>0</v>
      </c>
    </row>
    <row r="1586" spans="1:6" x14ac:dyDescent="0.2">
      <c r="A1586" s="151" t="s">
        <v>4124</v>
      </c>
      <c r="B1586">
        <f>IF(ISBLANK(PatDetails!$B$12),"",PatDetails!$B$12)</f>
        <v>0</v>
      </c>
      <c r="C1586" s="153">
        <v>0</v>
      </c>
    </row>
    <row r="1587" spans="1:6" x14ac:dyDescent="0.2">
      <c r="A1587" s="151" t="s">
        <v>2747</v>
      </c>
      <c r="B1587">
        <f>IF(ISBLANK(PatDetails!$B$6),"",PatDetails!$B$6)</f>
        <v>0</v>
      </c>
      <c r="C1587" s="153">
        <v>0</v>
      </c>
    </row>
    <row r="1588" spans="1:6" x14ac:dyDescent="0.2">
      <c r="A1588" s="151" t="s">
        <v>2748</v>
      </c>
      <c r="B1588">
        <f>IF(ISBLANK(PatDetails!$B$7),"",PatDetails!$B$7)</f>
        <v>0</v>
      </c>
      <c r="C1588" s="153">
        <v>0</v>
      </c>
    </row>
    <row r="1589" spans="1:6" x14ac:dyDescent="0.2">
      <c r="A1589" s="151" t="s">
        <v>2746</v>
      </c>
      <c r="B1589" s="11">
        <f>IF(ISBLANK(PatDetails!$B$10),"",PatDetails!$B$10)</f>
        <v>1462</v>
      </c>
      <c r="C1589" s="43">
        <f>EmptyDate()</f>
        <v>1462</v>
      </c>
    </row>
    <row r="1590" spans="1:6" x14ac:dyDescent="0.2">
      <c r="A1590" s="151" t="s">
        <v>1640</v>
      </c>
      <c r="B1590" t="b">
        <f>IF(ISBLANK(PedBerAfspr!$D$11),"",PedBerAfspr!$D$11)</f>
        <v>0</v>
      </c>
      <c r="C1590" s="151" t="b">
        <v>0</v>
      </c>
    </row>
    <row r="1591" spans="1:6" x14ac:dyDescent="0.2">
      <c r="A1591" s="151" t="s">
        <v>1641</v>
      </c>
      <c r="B1591" t="b">
        <f>IF(ISBLANK(PedBerAfspr!$D$12),"",PedBerAfspr!$D$12)</f>
        <v>0</v>
      </c>
      <c r="C1591" s="151" t="b">
        <v>0</v>
      </c>
    </row>
    <row r="1592" spans="1:6" x14ac:dyDescent="0.2">
      <c r="A1592" s="151" t="s">
        <v>1642</v>
      </c>
      <c r="B1592" t="b">
        <f>IF(ISBLANK(PedBerAfspr!$D$13),"",PedBerAfspr!$D$13)</f>
        <v>0</v>
      </c>
      <c r="C1592" s="151" t="b">
        <v>0</v>
      </c>
    </row>
    <row r="1593" spans="1:6" x14ac:dyDescent="0.2">
      <c r="A1593" s="151" t="s">
        <v>1643</v>
      </c>
      <c r="B1593" t="b">
        <f>IF(ISBLANK(PedBerAfspr!$D$14),"",PedBerAfspr!$D$14)</f>
        <v>0</v>
      </c>
      <c r="C1593" s="151" t="b">
        <v>0</v>
      </c>
    </row>
    <row r="1594" spans="1:6" x14ac:dyDescent="0.2">
      <c r="A1594" s="151" t="s">
        <v>1644</v>
      </c>
      <c r="B1594" t="b">
        <f>IF(ISBLANK(PedBerAfspr!$B$10),"",PedBerAfspr!$B$10)</f>
        <v>0</v>
      </c>
      <c r="C1594" s="151" t="b">
        <v>0</v>
      </c>
    </row>
    <row r="1595" spans="1:6" x14ac:dyDescent="0.2">
      <c r="A1595" s="151" t="s">
        <v>1645</v>
      </c>
      <c r="B1595" t="b">
        <f>IF(ISBLANK(PedBerAfspr!$F$7),"",PedBerAfspr!$F$7)</f>
        <v>0</v>
      </c>
      <c r="C1595" s="151" t="b">
        <v>0</v>
      </c>
    </row>
    <row r="1596" spans="1:6" x14ac:dyDescent="0.2">
      <c r="A1596" s="151" t="s">
        <v>1646</v>
      </c>
      <c r="B1596" t="b">
        <f>IF(ISBLANK(PedBerAfspr!$B$20),"",PedBerAfspr!$B$20)</f>
        <v>0</v>
      </c>
      <c r="C1596" s="151" t="b">
        <v>0</v>
      </c>
    </row>
    <row r="1597" spans="1:6" x14ac:dyDescent="0.2">
      <c r="A1597" s="151" t="s">
        <v>1647</v>
      </c>
      <c r="B1597" t="b">
        <f>IF(ISBLANK(PedBerAfspr!$F$10),"",PedBerAfspr!$F$10)</f>
        <v>0</v>
      </c>
      <c r="C1597" s="151" t="b">
        <v>0</v>
      </c>
    </row>
    <row r="1598" spans="1:6" x14ac:dyDescent="0.2">
      <c r="A1598" s="151" t="s">
        <v>1648</v>
      </c>
      <c r="B1598" t="b">
        <f>IF(ISBLANK(PedBerAfspr!$B$21),"",PedBerAfspr!$B$21)</f>
        <v>0</v>
      </c>
      <c r="C1598" s="151" t="b">
        <v>0</v>
      </c>
    </row>
    <row r="1599" spans="1:6" s="151" customFormat="1" x14ac:dyDescent="0.2">
      <c r="A1599" s="151" t="s">
        <v>1649</v>
      </c>
      <c r="B1599" t="b">
        <f>IF(ISBLANK(PedBerAfspr!$F$12),"",PedBerAfspr!$F$12)</f>
        <v>0</v>
      </c>
      <c r="C1599" s="151" t="b">
        <v>0</v>
      </c>
      <c r="D1599"/>
      <c r="E1599"/>
      <c r="F1599"/>
    </row>
    <row r="1600" spans="1:6" s="151" customFormat="1" x14ac:dyDescent="0.2">
      <c r="A1600" s="151" t="s">
        <v>1650</v>
      </c>
      <c r="B1600" t="b">
        <f>IF(ISBLANK(PedBerAfspr!$B$42),"",PedBerAfspr!$B$42)</f>
        <v>0</v>
      </c>
      <c r="C1600" s="151" t="b">
        <v>0</v>
      </c>
      <c r="D1600"/>
      <c r="E1600"/>
      <c r="F1600"/>
    </row>
    <row r="1601" spans="1:6" s="151" customFormat="1" x14ac:dyDescent="0.2">
      <c r="A1601" s="151" t="s">
        <v>1651</v>
      </c>
      <c r="B1601" t="b">
        <f>IF(ISBLANK(PedBerAfspr!$B$7),"",PedBerAfspr!$B$7)</f>
        <v>0</v>
      </c>
      <c r="C1601" s="151" t="b">
        <v>0</v>
      </c>
      <c r="D1601"/>
      <c r="E1601"/>
      <c r="F1601"/>
    </row>
    <row r="1602" spans="1:6" s="151" customFormat="1" x14ac:dyDescent="0.2">
      <c r="A1602" s="151" t="s">
        <v>1652</v>
      </c>
      <c r="B1602" t="b">
        <f>IF(ISBLANK(PedBerAfspr!$F$15),"",PedBerAfspr!$F$15)</f>
        <v>0</v>
      </c>
      <c r="C1602" s="151" t="b">
        <v>0</v>
      </c>
      <c r="D1602"/>
      <c r="E1602"/>
      <c r="F1602"/>
    </row>
    <row r="1603" spans="1:6" s="151" customFormat="1" x14ac:dyDescent="0.2">
      <c r="A1603" s="151" t="s">
        <v>1653</v>
      </c>
      <c r="B1603" t="b">
        <f>IF(ISBLANK(PedBerAfspr!$F$13),"",PedBerAfspr!$F$13)</f>
        <v>0</v>
      </c>
      <c r="C1603" s="151" t="b">
        <v>0</v>
      </c>
      <c r="D1603"/>
      <c r="E1603"/>
      <c r="F1603"/>
    </row>
    <row r="1604" spans="1:6" x14ac:dyDescent="0.2">
      <c r="A1604" s="151" t="s">
        <v>1654</v>
      </c>
      <c r="B1604" t="b">
        <f>IF(ISBLANK(PedBerAfspr!$B$24),"",PedBerAfspr!$B$24)</f>
        <v>0</v>
      </c>
      <c r="C1604" s="151" t="b">
        <v>0</v>
      </c>
    </row>
    <row r="1605" spans="1:6" x14ac:dyDescent="0.2">
      <c r="A1605" s="151" t="s">
        <v>1655</v>
      </c>
      <c r="B1605" t="b">
        <f>IF(ISBLANK(PedBerAfspr!$B$8),"",PedBerAfspr!$B$8)</f>
        <v>0</v>
      </c>
      <c r="C1605" s="151" t="b">
        <v>0</v>
      </c>
    </row>
    <row r="1606" spans="1:6" x14ac:dyDescent="0.2">
      <c r="A1606" s="151" t="s">
        <v>1656</v>
      </c>
      <c r="B1606" t="b">
        <f>IF(ISBLANK(PedBerAfspr!$B$39),"",PedBerAfspr!$B$39)</f>
        <v>0</v>
      </c>
      <c r="C1606" s="151" t="b">
        <v>0</v>
      </c>
    </row>
    <row r="1607" spans="1:6" x14ac:dyDescent="0.2">
      <c r="A1607" s="151" t="s">
        <v>1657</v>
      </c>
      <c r="B1607" t="b">
        <f>IF(ISBLANK(PedBerAfspr!$F$16),"",PedBerAfspr!$F$16)</f>
        <v>0</v>
      </c>
      <c r="C1607" s="151" t="b">
        <v>0</v>
      </c>
    </row>
    <row r="1608" spans="1:6" x14ac:dyDescent="0.2">
      <c r="A1608" s="151" t="s">
        <v>1658</v>
      </c>
      <c r="B1608" t="b">
        <f>IF(ISBLANK(PedBerAfspr!$F$9),"",PedBerAfspr!$F$9)</f>
        <v>0</v>
      </c>
      <c r="C1608" s="151" t="b">
        <v>0</v>
      </c>
    </row>
    <row r="1609" spans="1:6" x14ac:dyDescent="0.2">
      <c r="A1609" s="151" t="s">
        <v>1659</v>
      </c>
      <c r="B1609" t="b">
        <f>IF(ISBLANK(PedBerAfspr!$B$11),"",PedBerAfspr!$B$11)</f>
        <v>0</v>
      </c>
      <c r="C1609" s="151" t="b">
        <v>0</v>
      </c>
    </row>
    <row r="1610" spans="1:6" x14ac:dyDescent="0.2">
      <c r="A1610" s="151" t="s">
        <v>1660</v>
      </c>
      <c r="B1610" t="b">
        <f>IF(ISBLANK(PedBerAfspr!$B$15),"",PedBerAfspr!$B$15)</f>
        <v>0</v>
      </c>
      <c r="C1610" s="151" t="b">
        <v>0</v>
      </c>
    </row>
    <row r="1611" spans="1:6" x14ac:dyDescent="0.2">
      <c r="A1611" s="151" t="s">
        <v>1661</v>
      </c>
      <c r="B1611" t="b">
        <f>IF(ISBLANK(PedBerAfspr!$B$22),"",PedBerAfspr!$B$22)</f>
        <v>0</v>
      </c>
      <c r="C1611" s="151" t="b">
        <v>0</v>
      </c>
    </row>
    <row r="1612" spans="1:6" x14ac:dyDescent="0.2">
      <c r="A1612" s="151" t="s">
        <v>1662</v>
      </c>
      <c r="B1612" t="b">
        <f>IF(ISBLANK(PedBerAfspr!$B$23),"",PedBerAfspr!$B$23)</f>
        <v>0</v>
      </c>
      <c r="C1612" s="151" t="b">
        <v>0</v>
      </c>
    </row>
    <row r="1613" spans="1:6" x14ac:dyDescent="0.2">
      <c r="A1613" s="151" t="s">
        <v>1663</v>
      </c>
      <c r="B1613" t="b">
        <f>IF(ISBLANK(PedBerAfspr!$F$11),"",PedBerAfspr!$F$11)</f>
        <v>0</v>
      </c>
      <c r="C1613" s="151" t="b">
        <v>0</v>
      </c>
    </row>
    <row r="1614" spans="1:6" x14ac:dyDescent="0.2">
      <c r="A1614" s="151" t="s">
        <v>1664</v>
      </c>
      <c r="B1614" t="b">
        <f>IF(ISBLANK(PedBerAfspr!$B$36),"",PedBerAfspr!$B$36)</f>
        <v>0</v>
      </c>
      <c r="C1614" s="151" t="b">
        <v>0</v>
      </c>
    </row>
    <row r="1615" spans="1:6" x14ac:dyDescent="0.2">
      <c r="A1615" s="151" t="s">
        <v>1665</v>
      </c>
      <c r="B1615" t="b">
        <f>IF(ISBLANK(PedBerAfspr!$D$36),"",PedBerAfspr!$D$36)</f>
        <v>0</v>
      </c>
      <c r="C1615" s="151" t="b">
        <v>0</v>
      </c>
    </row>
    <row r="1616" spans="1:6" x14ac:dyDescent="0.2">
      <c r="A1616" s="151" t="s">
        <v>1666</v>
      </c>
      <c r="B1616" t="b">
        <f>IF(ISBLANK(PedBerAfspr!$B$37),"",PedBerAfspr!$B$37)</f>
        <v>0</v>
      </c>
      <c r="C1616" s="151" t="b">
        <v>0</v>
      </c>
    </row>
    <row r="1617" spans="1:6" x14ac:dyDescent="0.2">
      <c r="A1617" s="151" t="s">
        <v>1667</v>
      </c>
      <c r="B1617" t="b">
        <f>IF(ISBLANK(PedBerAfspr!$D$37),"",PedBerAfspr!$D$37)</f>
        <v>0</v>
      </c>
      <c r="C1617" s="151" t="b">
        <v>0</v>
      </c>
    </row>
    <row r="1618" spans="1:6" x14ac:dyDescent="0.2">
      <c r="A1618" s="151" t="s">
        <v>1668</v>
      </c>
      <c r="B1618" t="b">
        <f>IF(ISBLANK(PedBerAfspr!$B$43),"",PedBerAfspr!$B$43)</f>
        <v>0</v>
      </c>
      <c r="C1618" s="151" t="b">
        <v>0</v>
      </c>
    </row>
    <row r="1619" spans="1:6" s="151" customFormat="1" x14ac:dyDescent="0.2">
      <c r="A1619" s="151" t="s">
        <v>1669</v>
      </c>
      <c r="B1619" t="b">
        <f>IF(ISBLANK(PedBerAfspr!$B$38),"",PedBerAfspr!$B$38)</f>
        <v>0</v>
      </c>
      <c r="C1619" s="151" t="b">
        <v>0</v>
      </c>
      <c r="D1619"/>
      <c r="E1619"/>
      <c r="F1619"/>
    </row>
    <row r="1620" spans="1:6" s="151" customFormat="1" x14ac:dyDescent="0.2">
      <c r="A1620" s="151" t="s">
        <v>1670</v>
      </c>
      <c r="B1620" t="b">
        <f>IF(ISBLANK(PedBerAfspr!$D$38),"",PedBerAfspr!$D$38)</f>
        <v>0</v>
      </c>
      <c r="C1620" s="151" t="b">
        <v>0</v>
      </c>
      <c r="D1620"/>
      <c r="E1620"/>
      <c r="F1620"/>
    </row>
    <row r="1621" spans="1:6" s="151" customFormat="1" x14ac:dyDescent="0.2">
      <c r="A1621" s="151" t="s">
        <v>1671</v>
      </c>
      <c r="B1621" t="b">
        <f>IF(ISBLANK(PedBerAfspr!$B$16),"",PedBerAfspr!$B$16)</f>
        <v>0</v>
      </c>
      <c r="C1621" s="151" t="b">
        <v>0</v>
      </c>
      <c r="D1621"/>
      <c r="E1621"/>
      <c r="F1621"/>
    </row>
    <row r="1622" spans="1:6" s="151" customFormat="1" x14ac:dyDescent="0.2">
      <c r="A1622" s="151" t="s">
        <v>1672</v>
      </c>
      <c r="B1622" t="b">
        <f>IF(ISBLANK(PedBerAfspr!$B$17),"",PedBerAfspr!$B$17)</f>
        <v>0</v>
      </c>
      <c r="C1622" s="151" t="b">
        <v>0</v>
      </c>
      <c r="D1622"/>
      <c r="E1622"/>
      <c r="F1622"/>
    </row>
    <row r="1623" spans="1:6" s="151" customFormat="1" x14ac:dyDescent="0.2">
      <c r="A1623" s="151" t="s">
        <v>1673</v>
      </c>
      <c r="B1623" t="b">
        <f>IF(ISBLANK(PedBerAfspr!$B$9),"",PedBerAfspr!$B$9)</f>
        <v>0</v>
      </c>
      <c r="C1623" s="151" t="b">
        <v>0</v>
      </c>
      <c r="D1623"/>
      <c r="E1623"/>
      <c r="F1623"/>
    </row>
    <row r="1624" spans="1:6" x14ac:dyDescent="0.2">
      <c r="A1624" s="151" t="s">
        <v>1674</v>
      </c>
      <c r="B1624" t="b">
        <f>IF(ISBLANK(PedBerAfspr!$B$44),"",PedBerAfspr!$B$44)</f>
        <v>0</v>
      </c>
      <c r="C1624" s="151" t="b">
        <v>0</v>
      </c>
    </row>
    <row r="1625" spans="1:6" x14ac:dyDescent="0.2">
      <c r="A1625" s="151" t="s">
        <v>1675</v>
      </c>
      <c r="B1625" t="b">
        <f>IF(ISBLANK(PedBerAfspr!$B$27),"",PedBerAfspr!$B$27)</f>
        <v>0</v>
      </c>
      <c r="C1625" s="151" t="b">
        <v>0</v>
      </c>
    </row>
    <row r="1626" spans="1:6" x14ac:dyDescent="0.2">
      <c r="A1626" s="151" t="s">
        <v>1676</v>
      </c>
      <c r="B1626" t="b">
        <f>IF(ISBLANK(PedBerAfspr!$B$30),"",PedBerAfspr!$B$30)</f>
        <v>0</v>
      </c>
      <c r="C1626" s="151" t="b">
        <v>0</v>
      </c>
    </row>
    <row r="1627" spans="1:6" x14ac:dyDescent="0.2">
      <c r="A1627" s="151" t="s">
        <v>1677</v>
      </c>
      <c r="B1627" t="b">
        <f>IF(ISBLANK(PedBerAfspr!$B$33),"",PedBerAfspr!$B$33)</f>
        <v>0</v>
      </c>
      <c r="C1627" s="151" t="b">
        <v>0</v>
      </c>
    </row>
    <row r="1628" spans="1:6" x14ac:dyDescent="0.2">
      <c r="A1628" s="151" t="s">
        <v>1678</v>
      </c>
      <c r="B1628" t="b">
        <f>IF(ISBLANK(PedBerAfspr!$B$25),"",PedBerAfspr!$B$25)</f>
        <v>0</v>
      </c>
      <c r="C1628" s="151" t="b">
        <v>0</v>
      </c>
    </row>
    <row r="1629" spans="1:6" x14ac:dyDescent="0.2">
      <c r="A1629" s="151" t="s">
        <v>1679</v>
      </c>
      <c r="B1629" t="b">
        <f>IF(ISBLANK(PedBerAfspr!$F$8),"",PedBerAfspr!$F$8)</f>
        <v>0</v>
      </c>
      <c r="C1629" s="151" t="b">
        <v>0</v>
      </c>
    </row>
    <row r="1630" spans="1:6" x14ac:dyDescent="0.2">
      <c r="A1630" s="151" t="s">
        <v>1680</v>
      </c>
      <c r="B1630" t="b">
        <f>IF(ISBLANK(PedBerAfspr!$F$18),"",PedBerAfspr!$F$18)</f>
        <v>0</v>
      </c>
      <c r="C1630" s="151" t="b">
        <v>0</v>
      </c>
    </row>
    <row r="1631" spans="1:6" x14ac:dyDescent="0.2">
      <c r="A1631" s="151" t="s">
        <v>1681</v>
      </c>
      <c r="B1631" t="b">
        <f>IF(ISBLANK(PedBerAfspr!$F$14),"",PedBerAfspr!$F$14)</f>
        <v>0</v>
      </c>
      <c r="C1631" s="151" t="b">
        <v>0</v>
      </c>
    </row>
    <row r="1632" spans="1:6" x14ac:dyDescent="0.2">
      <c r="A1632" s="151" t="s">
        <v>1682</v>
      </c>
      <c r="B1632">
        <f>IF(ISBLANK(PedBerAfspr!$C$42),"",PedBerAfspr!$C$42)</f>
        <v>0</v>
      </c>
      <c r="C1632" s="151">
        <v>0</v>
      </c>
    </row>
    <row r="1633" spans="1:6" x14ac:dyDescent="0.2">
      <c r="A1633" s="151" t="s">
        <v>1683</v>
      </c>
      <c r="B1633">
        <f>IF(ISBLANK(PedBerAfspr!$C$7),"",PedBerAfspr!$C$7)</f>
        <v>0</v>
      </c>
      <c r="C1633" s="151">
        <v>0</v>
      </c>
    </row>
    <row r="1634" spans="1:6" x14ac:dyDescent="0.2">
      <c r="A1634" s="151" t="s">
        <v>1684</v>
      </c>
      <c r="B1634">
        <f>IF(ISBLANK(PedBerAfspr!$D$7),"",PedBerAfspr!$D$7)</f>
        <v>0</v>
      </c>
      <c r="C1634" s="151">
        <v>0</v>
      </c>
    </row>
    <row r="1635" spans="1:6" x14ac:dyDescent="0.2">
      <c r="A1635" s="151" t="s">
        <v>1685</v>
      </c>
      <c r="B1635">
        <f>IF(ISBLANK(PedBerAfspr!$C$8),"",PedBerAfspr!$C$8)</f>
        <v>0</v>
      </c>
      <c r="C1635" s="151">
        <v>0</v>
      </c>
    </row>
    <row r="1636" spans="1:6" x14ac:dyDescent="0.2">
      <c r="A1636" s="151" t="s">
        <v>1686</v>
      </c>
      <c r="B1636">
        <f>IF(ISBLANK(PedBerAfspr!$D$8),"",PedBerAfspr!$D$8)</f>
        <v>0</v>
      </c>
      <c r="C1636" s="151">
        <v>0</v>
      </c>
    </row>
    <row r="1637" spans="1:6" x14ac:dyDescent="0.2">
      <c r="A1637" s="151" t="s">
        <v>1687</v>
      </c>
      <c r="B1637">
        <f>IF(ISBLANK(PedBerAfspr!$D$40),"",PedBerAfspr!$D$40)</f>
        <v>0</v>
      </c>
      <c r="C1637" s="151">
        <v>0</v>
      </c>
    </row>
    <row r="1638" spans="1:6" x14ac:dyDescent="0.2">
      <c r="A1638" s="151" t="s">
        <v>1688</v>
      </c>
      <c r="B1638">
        <f>IF(ISBLANK(PedBerAfspr!$D$39),"",PedBerAfspr!$D$39)</f>
        <v>0</v>
      </c>
      <c r="C1638" s="151">
        <v>0</v>
      </c>
    </row>
    <row r="1639" spans="1:6" x14ac:dyDescent="0.2">
      <c r="A1639" s="151" t="s">
        <v>1689</v>
      </c>
      <c r="B1639">
        <f>IF(ISBLANK(PedBerAfspr!$G$16),"",PedBerAfspr!$G$16)</f>
        <v>0</v>
      </c>
      <c r="C1639" s="151">
        <v>0</v>
      </c>
    </row>
    <row r="1640" spans="1:6" s="151" customFormat="1" x14ac:dyDescent="0.2">
      <c r="A1640" s="151" t="s">
        <v>1690</v>
      </c>
      <c r="B1640">
        <f>IF(ISBLANK(PedBerAfspr!$B$12),"",PedBerAfspr!$B$12)</f>
        <v>0</v>
      </c>
      <c r="C1640" s="151">
        <v>0</v>
      </c>
      <c r="D1640"/>
      <c r="E1640"/>
      <c r="F1640"/>
    </row>
    <row r="1641" spans="1:6" s="151" customFormat="1" x14ac:dyDescent="0.2">
      <c r="A1641" s="151" t="s">
        <v>1691</v>
      </c>
      <c r="B1641" t="str">
        <f>IF(ISBLANK(PedBerAfspr!$F$17),"",PedBerAfspr!$F$17)</f>
        <v/>
      </c>
      <c r="C1641" s="44"/>
      <c r="D1641"/>
      <c r="E1641"/>
      <c r="F1641"/>
    </row>
    <row r="1642" spans="1:6" s="151" customFormat="1" x14ac:dyDescent="0.2">
      <c r="A1642" s="155" t="s">
        <v>4499</v>
      </c>
      <c r="B1642">
        <f>IF(ISBLANK(PedBerAfspr!$C$43),"",PedBerAfspr!$C$43)</f>
        <v>0</v>
      </c>
      <c r="C1642" s="461" t="s">
        <v>4500</v>
      </c>
      <c r="D1642"/>
      <c r="E1642"/>
      <c r="F1642"/>
    </row>
    <row r="1643" spans="1:6" s="151" customFormat="1" x14ac:dyDescent="0.2">
      <c r="A1643" s="151" t="s">
        <v>1692</v>
      </c>
      <c r="B1643">
        <f>IF(ISBLANK(PedBerAfspr!$C$9),"",PedBerAfspr!$C$9)</f>
        <v>0</v>
      </c>
      <c r="C1643" s="151">
        <v>0</v>
      </c>
      <c r="D1643"/>
      <c r="E1643"/>
      <c r="F1643"/>
    </row>
    <row r="1644" spans="1:6" s="151" customFormat="1" x14ac:dyDescent="0.2">
      <c r="A1644" s="151" t="s">
        <v>1693</v>
      </c>
      <c r="B1644">
        <f>IF(ISBLANK(PedBerAfspr!$D$9),"",PedBerAfspr!$D$9)</f>
        <v>1</v>
      </c>
      <c r="C1644" s="151">
        <v>1</v>
      </c>
      <c r="D1644"/>
      <c r="E1644"/>
      <c r="F1644"/>
    </row>
    <row r="1645" spans="1:6" x14ac:dyDescent="0.2">
      <c r="A1645" s="151" t="s">
        <v>1694</v>
      </c>
      <c r="B1645">
        <f>IF(ISBLANK(PedBerAfspr!$D$29),"",PedBerAfspr!$D$29)</f>
        <v>1</v>
      </c>
      <c r="C1645" s="151">
        <v>1</v>
      </c>
    </row>
    <row r="1646" spans="1:6" x14ac:dyDescent="0.2">
      <c r="A1646" s="151" t="s">
        <v>1695</v>
      </c>
      <c r="B1646">
        <f>IF(ISBLANK(PedBerAfspr!$D$27),"",PedBerAfspr!$D$27)</f>
        <v>1</v>
      </c>
      <c r="C1646" s="151">
        <v>1</v>
      </c>
    </row>
    <row r="1647" spans="1:6" x14ac:dyDescent="0.2">
      <c r="A1647" s="151" t="s">
        <v>1696</v>
      </c>
      <c r="B1647">
        <f>IF(ISBLANK(PedBerAfspr!$D$28),"",PedBerAfspr!$D$28)</f>
        <v>1</v>
      </c>
      <c r="C1647" s="151">
        <v>1</v>
      </c>
    </row>
    <row r="1648" spans="1:6" x14ac:dyDescent="0.2">
      <c r="A1648" s="151" t="s">
        <v>1697</v>
      </c>
      <c r="B1648">
        <f>IF(ISBLANK(PedBerAfspr!$D$32),"",PedBerAfspr!$D$32)</f>
        <v>1</v>
      </c>
      <c r="C1648" s="151">
        <v>1</v>
      </c>
    </row>
    <row r="1649" spans="1:6" x14ac:dyDescent="0.2">
      <c r="A1649" s="151" t="s">
        <v>1698</v>
      </c>
      <c r="B1649">
        <f>IF(ISBLANK(PedBerAfspr!$D$30),"",PedBerAfspr!$D$30)</f>
        <v>1</v>
      </c>
      <c r="C1649" s="151">
        <v>1</v>
      </c>
    </row>
    <row r="1650" spans="1:6" x14ac:dyDescent="0.2">
      <c r="A1650" s="151" t="s">
        <v>1699</v>
      </c>
      <c r="B1650">
        <f>IF(ISBLANK(PedBerAfspr!$D$31),"",PedBerAfspr!$D$31)</f>
        <v>1</v>
      </c>
      <c r="C1650" s="151">
        <v>1</v>
      </c>
    </row>
    <row r="1651" spans="1:6" x14ac:dyDescent="0.2">
      <c r="A1651" s="151" t="s">
        <v>1700</v>
      </c>
      <c r="B1651">
        <f>IF(ISBLANK(PedBerAfspr!$D$35),"",PedBerAfspr!$D$35)</f>
        <v>1</v>
      </c>
      <c r="C1651" s="151">
        <v>1</v>
      </c>
    </row>
    <row r="1652" spans="1:6" x14ac:dyDescent="0.2">
      <c r="A1652" s="151" t="s">
        <v>1701</v>
      </c>
      <c r="B1652">
        <f>IF(ISBLANK(PedBerAfspr!$D$33),"",PedBerAfspr!$D$33)</f>
        <v>1</v>
      </c>
      <c r="C1652" s="151">
        <v>1</v>
      </c>
    </row>
    <row r="1653" spans="1:6" x14ac:dyDescent="0.2">
      <c r="A1653" s="151" t="s">
        <v>1702</v>
      </c>
      <c r="B1653">
        <f>IF(ISBLANK(PedBerAfspr!$D$34),"",PedBerAfspr!$D$34)</f>
        <v>1</v>
      </c>
      <c r="C1653" s="151">
        <v>1</v>
      </c>
    </row>
    <row r="1654" spans="1:6" x14ac:dyDescent="0.2">
      <c r="A1654" s="151" t="s">
        <v>2461</v>
      </c>
      <c r="B1654" t="str">
        <f>IF(ISBLANK(PedBerAfspr!$H$18),"",PedBerAfspr!$H$18)</f>
        <v/>
      </c>
      <c r="C1654" s="151">
        <v>0</v>
      </c>
    </row>
    <row r="1655" spans="1:6" x14ac:dyDescent="0.2">
      <c r="A1655" s="151" t="s">
        <v>1703</v>
      </c>
      <c r="B1655" t="str">
        <f>IF(ISBLANK(PedBerAfspr!$H$18),"",PedBerAfspr!$H$18)</f>
        <v/>
      </c>
      <c r="C1655" s="44"/>
    </row>
    <row r="1656" spans="1:6" x14ac:dyDescent="0.2">
      <c r="A1656" s="151" t="s">
        <v>1704</v>
      </c>
      <c r="B1656">
        <f>IF(ISBLANK(PedBerAfspr!$G$18),"",PedBerAfspr!$G$18)</f>
        <v>0</v>
      </c>
      <c r="C1656" s="151">
        <v>0</v>
      </c>
    </row>
    <row r="1657" spans="1:6" x14ac:dyDescent="0.2">
      <c r="A1657" s="151" t="s">
        <v>1526</v>
      </c>
      <c r="B1657" t="str">
        <f>IF(ISBLANK(PedBerAfspr!$F$17),"",PedBerAfspr!$F$17)</f>
        <v/>
      </c>
      <c r="C1657" s="44"/>
    </row>
    <row r="1658" spans="1:6" x14ac:dyDescent="0.2">
      <c r="A1658" s="151" t="s">
        <v>2462</v>
      </c>
      <c r="B1658">
        <f>IF(ISBLANK(PedBerEnt!$B$4),"",PedBerEnt!$B$4)</f>
        <v>1</v>
      </c>
      <c r="C1658" s="151">
        <v>1</v>
      </c>
    </row>
    <row r="1659" spans="1:6" x14ac:dyDescent="0.2">
      <c r="A1659" s="151" t="s">
        <v>2463</v>
      </c>
      <c r="B1659">
        <f>IF(ISBLANK(PedBerEnt!$B$5),"",PedBerEnt!$B$5)</f>
        <v>1</v>
      </c>
      <c r="C1659" s="151">
        <v>1</v>
      </c>
    </row>
    <row r="1660" spans="1:6" s="151" customFormat="1" x14ac:dyDescent="0.2">
      <c r="A1660" s="151" t="s">
        <v>2464</v>
      </c>
      <c r="B1660">
        <f>IF(ISBLANK(PedBerEnt!$B$6),"",PedBerEnt!$B$6)</f>
        <v>1</v>
      </c>
      <c r="C1660" s="151">
        <v>1</v>
      </c>
      <c r="D1660"/>
      <c r="E1660"/>
      <c r="F1660"/>
    </row>
    <row r="1661" spans="1:6" s="151" customFormat="1" x14ac:dyDescent="0.2">
      <c r="A1661" s="151" t="s">
        <v>2465</v>
      </c>
      <c r="B1661">
        <f>IF(ISBLANK(PedBerEnt!$B$7),"",PedBerEnt!$B$7)</f>
        <v>1</v>
      </c>
      <c r="C1661" s="151">
        <v>1</v>
      </c>
      <c r="D1661"/>
      <c r="E1661"/>
      <c r="F1661"/>
    </row>
    <row r="1662" spans="1:6" s="151" customFormat="1" x14ac:dyDescent="0.2">
      <c r="A1662" s="151" t="s">
        <v>2466</v>
      </c>
      <c r="B1662">
        <f>IF(ISBLANK(PedBerEnt!$F$4),"",PedBerEnt!$F$4)</f>
        <v>1</v>
      </c>
      <c r="C1662" s="151">
        <v>1</v>
      </c>
      <c r="D1662"/>
      <c r="E1662"/>
      <c r="F1662"/>
    </row>
    <row r="1663" spans="1:6" s="151" customFormat="1" x14ac:dyDescent="0.2">
      <c r="A1663" s="151" t="s">
        <v>2467</v>
      </c>
      <c r="B1663">
        <f>IF(ISBLANK(PedBerEnt!$F$5),"",PedBerEnt!$F$5)</f>
        <v>1</v>
      </c>
      <c r="C1663" s="151">
        <v>1</v>
      </c>
      <c r="D1663"/>
      <c r="E1663"/>
      <c r="F1663"/>
    </row>
    <row r="1664" spans="1:6" s="151" customFormat="1" x14ac:dyDescent="0.2">
      <c r="A1664" s="151" t="s">
        <v>2468</v>
      </c>
      <c r="B1664">
        <f>IF(ISBLANK(PedBerEnt!$F$6),"",PedBerEnt!$F$6)</f>
        <v>1</v>
      </c>
      <c r="C1664" s="151">
        <v>1</v>
      </c>
      <c r="D1664"/>
      <c r="E1664"/>
      <c r="F1664"/>
    </row>
    <row r="1665" spans="1:3" x14ac:dyDescent="0.2">
      <c r="A1665" s="151" t="s">
        <v>2469</v>
      </c>
      <c r="B1665">
        <f>IF(ISBLANK(PedBerEnt!$F$7),"",PedBerEnt!$F$7)</f>
        <v>1</v>
      </c>
      <c r="C1665" s="151">
        <v>1</v>
      </c>
    </row>
    <row r="1666" spans="1:3" x14ac:dyDescent="0.2">
      <c r="A1666" s="151" t="s">
        <v>2470</v>
      </c>
      <c r="B1666" t="str">
        <f>IF(ISBLANK(PedBerEnt!$B$9),"",PedBerEnt!$B$9)</f>
        <v/>
      </c>
      <c r="C1666" s="151"/>
    </row>
    <row r="1667" spans="1:3" x14ac:dyDescent="0.2">
      <c r="A1667" s="151" t="s">
        <v>2471</v>
      </c>
      <c r="B1667">
        <f>IF(ISBLANK(PedBerEnt!$F$3),"",PedBerEnt!$F$3)</f>
        <v>0</v>
      </c>
      <c r="C1667" s="151">
        <v>0</v>
      </c>
    </row>
    <row r="1668" spans="1:3" x14ac:dyDescent="0.2">
      <c r="A1668" s="151" t="s">
        <v>2472</v>
      </c>
      <c r="B1668">
        <f>IF(ISBLANK(PedBerEnt!$C$4),"",PedBerEnt!$C$4)</f>
        <v>0</v>
      </c>
      <c r="C1668" s="153">
        <v>0</v>
      </c>
    </row>
    <row r="1669" spans="1:3" x14ac:dyDescent="0.2">
      <c r="A1669" s="151" t="s">
        <v>2473</v>
      </c>
      <c r="B1669">
        <f>IF(ISBLANK(PedBerEnt!$C$5),"",PedBerEnt!$C$5)</f>
        <v>0</v>
      </c>
      <c r="C1669" s="153">
        <v>0</v>
      </c>
    </row>
    <row r="1670" spans="1:3" x14ac:dyDescent="0.2">
      <c r="A1670" s="151" t="s">
        <v>2474</v>
      </c>
      <c r="B1670">
        <f>IF(ISBLANK(PedBerEnt!$C$6),"",PedBerEnt!$C$6)</f>
        <v>0</v>
      </c>
      <c r="C1670" s="153">
        <v>0</v>
      </c>
    </row>
    <row r="1671" spans="1:3" x14ac:dyDescent="0.2">
      <c r="A1671" s="151" t="s">
        <v>2475</v>
      </c>
      <c r="B1671">
        <f>IF(ISBLANK(PedBerEnt!$C$7),"",PedBerEnt!$C$7)</f>
        <v>0</v>
      </c>
      <c r="C1671" s="153">
        <v>0</v>
      </c>
    </row>
    <row r="1672" spans="1:3" x14ac:dyDescent="0.2">
      <c r="A1672" s="151" t="s">
        <v>2476</v>
      </c>
      <c r="B1672" t="b">
        <f>IF(ISBLANK(PedBerLab!$E$4),"",PedBerLab!$E$4)</f>
        <v>0</v>
      </c>
      <c r="C1672" s="151" t="b">
        <v>0</v>
      </c>
    </row>
    <row r="1673" spans="1:3" x14ac:dyDescent="0.2">
      <c r="A1673" s="151" t="s">
        <v>2477</v>
      </c>
      <c r="B1673" t="b">
        <f>IF(ISBLANK(PedBerLab!$E$5),"",PedBerLab!$E$5)</f>
        <v>0</v>
      </c>
      <c r="C1673" s="151" t="b">
        <v>0</v>
      </c>
    </row>
    <row r="1674" spans="1:3" x14ac:dyDescent="0.2">
      <c r="A1674" s="151" t="s">
        <v>2478</v>
      </c>
      <c r="B1674" t="b">
        <f>IF(ISBLANK(PedBerLab!$E$6),"",PedBerLab!$E$6)</f>
        <v>0</v>
      </c>
      <c r="C1674" s="151" t="b">
        <v>0</v>
      </c>
    </row>
    <row r="1675" spans="1:3" x14ac:dyDescent="0.2">
      <c r="A1675" s="151" t="s">
        <v>2479</v>
      </c>
      <c r="B1675" t="b">
        <f>IF(ISBLANK(PedBerLab!$E$7),"",PedBerLab!$E$7)</f>
        <v>0</v>
      </c>
      <c r="C1675" s="151" t="b">
        <v>0</v>
      </c>
    </row>
    <row r="1676" spans="1:3" x14ac:dyDescent="0.2">
      <c r="A1676" s="151" t="s">
        <v>2480</v>
      </c>
      <c r="B1676" t="b">
        <f>IF(ISBLANK(PedBerLab!$E$8),"",PedBerLab!$E$8)</f>
        <v>0</v>
      </c>
      <c r="C1676" s="151" t="b">
        <v>0</v>
      </c>
    </row>
    <row r="1677" spans="1:3" x14ac:dyDescent="0.2">
      <c r="A1677" s="151" t="s">
        <v>2481</v>
      </c>
      <c r="B1677" t="b">
        <f>IF(ISBLANK(PedBerLab!$E$9),"",PedBerLab!$E$9)</f>
        <v>0</v>
      </c>
      <c r="C1677" s="151" t="b">
        <v>0</v>
      </c>
    </row>
    <row r="1678" spans="1:3" x14ac:dyDescent="0.2">
      <c r="A1678" s="151" t="s">
        <v>2482</v>
      </c>
      <c r="B1678" t="b">
        <f>IF(ISBLANK(PedBerLab!$E$10),"",PedBerLab!$E$10)</f>
        <v>0</v>
      </c>
      <c r="C1678" s="151" t="b">
        <v>0</v>
      </c>
    </row>
    <row r="1679" spans="1:3" x14ac:dyDescent="0.2">
      <c r="A1679" s="151" t="s">
        <v>2483</v>
      </c>
      <c r="B1679" t="b">
        <f>IF(ISBLANK(PedBerLab!$E$11),"",PedBerLab!$E$11)</f>
        <v>0</v>
      </c>
      <c r="C1679" s="151" t="b">
        <v>0</v>
      </c>
    </row>
    <row r="1680" spans="1:3" x14ac:dyDescent="0.2">
      <c r="A1680" s="151" t="s">
        <v>2484</v>
      </c>
      <c r="B1680" t="b">
        <f>IF(ISBLANK(PedBerLab!$E$12),"",PedBerLab!$E$12)</f>
        <v>0</v>
      </c>
      <c r="C1680" s="151" t="b">
        <v>0</v>
      </c>
    </row>
    <row r="1681" spans="1:3" x14ac:dyDescent="0.2">
      <c r="A1681" s="151" t="s">
        <v>2485</v>
      </c>
      <c r="B1681" t="b">
        <f>IF(ISBLANK(PedBerLab!$E$13),"",PedBerLab!$E$13)</f>
        <v>0</v>
      </c>
      <c r="C1681" s="151" t="b">
        <v>0</v>
      </c>
    </row>
    <row r="1682" spans="1:3" x14ac:dyDescent="0.2">
      <c r="A1682" s="151" t="s">
        <v>2486</v>
      </c>
      <c r="B1682" t="b">
        <f>IF(ISBLANK(PedBerLab!$E$14),"",PedBerLab!$E$14)</f>
        <v>0</v>
      </c>
      <c r="C1682" s="151" t="b">
        <v>0</v>
      </c>
    </row>
    <row r="1683" spans="1:3" x14ac:dyDescent="0.2">
      <c r="A1683" s="151" t="s">
        <v>2487</v>
      </c>
      <c r="B1683" t="b">
        <f>IF(ISBLANK(PedBerLab!$E$15),"",PedBerLab!$E$15)</f>
        <v>0</v>
      </c>
      <c r="C1683" s="151" t="b">
        <v>0</v>
      </c>
    </row>
    <row r="1684" spans="1:3" x14ac:dyDescent="0.2">
      <c r="A1684" s="151" t="s">
        <v>2488</v>
      </c>
      <c r="B1684" t="b">
        <f>IF(ISBLANK(PedBerLab!$E$16),"",PedBerLab!$E$16)</f>
        <v>0</v>
      </c>
      <c r="C1684" s="151" t="b">
        <v>0</v>
      </c>
    </row>
    <row r="1685" spans="1:3" x14ac:dyDescent="0.2">
      <c r="A1685" s="151" t="s">
        <v>2489</v>
      </c>
      <c r="B1685" t="b">
        <f>IF(ISBLANK(PedBerLab!$E$17),"",PedBerLab!$E$17)</f>
        <v>0</v>
      </c>
      <c r="C1685" s="151" t="b">
        <v>0</v>
      </c>
    </row>
    <row r="1686" spans="1:3" x14ac:dyDescent="0.2">
      <c r="A1686" s="151" t="s">
        <v>2490</v>
      </c>
      <c r="B1686" t="b">
        <f>IF(ISBLANK(PedBerLab!$E$18),"",PedBerLab!$E$18)</f>
        <v>0</v>
      </c>
      <c r="C1686" s="151" t="b">
        <v>0</v>
      </c>
    </row>
    <row r="1687" spans="1:3" x14ac:dyDescent="0.2">
      <c r="A1687" s="151" t="s">
        <v>2491</v>
      </c>
      <c r="B1687" t="b">
        <f>IF(ISBLANK(PedBerLab!$E$19),"",PedBerLab!$E$19)</f>
        <v>0</v>
      </c>
      <c r="C1687" s="151" t="b">
        <v>0</v>
      </c>
    </row>
    <row r="1688" spans="1:3" x14ac:dyDescent="0.2">
      <c r="A1688" s="151" t="s">
        <v>2492</v>
      </c>
      <c r="B1688" t="b">
        <f>IF(ISBLANK(PedBerLab!$E$20),"",PedBerLab!$E$20)</f>
        <v>0</v>
      </c>
      <c r="C1688" s="151" t="b">
        <v>0</v>
      </c>
    </row>
    <row r="1689" spans="1:3" x14ac:dyDescent="0.2">
      <c r="A1689" s="151" t="s">
        <v>2493</v>
      </c>
      <c r="B1689" t="b">
        <f>IF(ISBLANK(PedBerLab!$E$21),"",PedBerLab!$E$21)</f>
        <v>0</v>
      </c>
      <c r="C1689" s="151" t="b">
        <v>0</v>
      </c>
    </row>
    <row r="1690" spans="1:3" x14ac:dyDescent="0.2">
      <c r="A1690" s="151" t="s">
        <v>2494</v>
      </c>
      <c r="B1690" t="b">
        <f>IF(ISBLANK(PedBerLab!$E$22),"",PedBerLab!$E$22)</f>
        <v>0</v>
      </c>
      <c r="C1690" s="151" t="b">
        <v>0</v>
      </c>
    </row>
    <row r="1691" spans="1:3" x14ac:dyDescent="0.2">
      <c r="A1691" s="151" t="s">
        <v>2495</v>
      </c>
      <c r="B1691" t="b">
        <f>IF(ISBLANK(PedBerLab!$E$23),"",PedBerLab!$E$23)</f>
        <v>0</v>
      </c>
      <c r="C1691" s="151" t="b">
        <v>0</v>
      </c>
    </row>
    <row r="1692" spans="1:3" x14ac:dyDescent="0.2">
      <c r="A1692" s="151" t="s">
        <v>2496</v>
      </c>
      <c r="B1692" t="b">
        <f>IF(ISBLANK(PedBerLab!$E$24),"",PedBerLab!$E$24)</f>
        <v>0</v>
      </c>
      <c r="C1692" s="151" t="b">
        <v>0</v>
      </c>
    </row>
    <row r="1693" spans="1:3" x14ac:dyDescent="0.2">
      <c r="A1693" s="151" t="s">
        <v>2497</v>
      </c>
      <c r="B1693" t="b">
        <f>IF(ISBLANK(PedBerLab!$E$25),"",PedBerLab!$E$25)</f>
        <v>0</v>
      </c>
      <c r="C1693" s="151" t="b">
        <v>0</v>
      </c>
    </row>
    <row r="1694" spans="1:3" x14ac:dyDescent="0.2">
      <c r="A1694" s="151" t="s">
        <v>2498</v>
      </c>
      <c r="B1694" t="b">
        <f>IF(ISBLANK(PedBerLab!$E$26),"",PedBerLab!$E$26)</f>
        <v>0</v>
      </c>
      <c r="C1694" s="151" t="b">
        <v>0</v>
      </c>
    </row>
    <row r="1695" spans="1:3" x14ac:dyDescent="0.2">
      <c r="A1695" s="151" t="s">
        <v>2499</v>
      </c>
      <c r="B1695" t="b">
        <f>IF(ISBLANK(PedBerLab!$E$27),"",PedBerLab!$E$27)</f>
        <v>0</v>
      </c>
      <c r="C1695" s="151" t="b">
        <v>0</v>
      </c>
    </row>
    <row r="1696" spans="1:3" x14ac:dyDescent="0.2">
      <c r="A1696" s="151" t="s">
        <v>2500</v>
      </c>
      <c r="B1696" t="b">
        <f>IF(ISBLANK(PedBerLab!$E$28),"",PedBerLab!$E$28)</f>
        <v>0</v>
      </c>
      <c r="C1696" s="151" t="b">
        <v>0</v>
      </c>
    </row>
    <row r="1697" spans="1:6" x14ac:dyDescent="0.2">
      <c r="A1697" s="151" t="s">
        <v>2501</v>
      </c>
      <c r="B1697" t="b">
        <f>IF(ISBLANK(PedBerLab!$E$29),"",PedBerLab!$E$29)</f>
        <v>0</v>
      </c>
      <c r="C1697" s="151" t="b">
        <v>0</v>
      </c>
    </row>
    <row r="1698" spans="1:6" x14ac:dyDescent="0.2">
      <c r="A1698" s="151" t="s">
        <v>2502</v>
      </c>
      <c r="B1698" t="b">
        <f>IF(ISBLANK(PedBerLab!$E$30),"",PedBerLab!$E$30)</f>
        <v>0</v>
      </c>
      <c r="C1698" s="151" t="b">
        <v>0</v>
      </c>
    </row>
    <row r="1699" spans="1:6" x14ac:dyDescent="0.2">
      <c r="A1699" s="151" t="s">
        <v>2503</v>
      </c>
      <c r="B1699" t="b">
        <f>IF(ISBLANK(PedBerLab!$E$31),"",PedBerLab!$E$31)</f>
        <v>0</v>
      </c>
      <c r="C1699" s="151" t="b">
        <v>0</v>
      </c>
      <c r="F1699" s="151"/>
    </row>
    <row r="1700" spans="1:6" x14ac:dyDescent="0.2">
      <c r="A1700" s="151" t="s">
        <v>2504</v>
      </c>
      <c r="B1700" t="b">
        <f>IF(ISBLANK(PedBerLab!$E$32),"",PedBerLab!$E$32)</f>
        <v>0</v>
      </c>
      <c r="C1700" s="151" t="b">
        <v>0</v>
      </c>
      <c r="F1700" s="151"/>
    </row>
    <row r="1701" spans="1:6" x14ac:dyDescent="0.2">
      <c r="A1701" s="151" t="s">
        <v>2505</v>
      </c>
      <c r="B1701" t="b">
        <f>IF(ISBLANK(PedBerLab!$E$33),"",PedBerLab!$E$33)</f>
        <v>0</v>
      </c>
      <c r="C1701" s="151" t="b">
        <v>0</v>
      </c>
      <c r="F1701" s="151"/>
    </row>
    <row r="1702" spans="1:6" x14ac:dyDescent="0.2">
      <c r="A1702" s="151" t="s">
        <v>2506</v>
      </c>
      <c r="B1702" t="b">
        <f>IF(ISBLANK(PedBerLab!$E$34),"",PedBerLab!$E$34)</f>
        <v>0</v>
      </c>
      <c r="C1702" s="151" t="b">
        <v>0</v>
      </c>
      <c r="F1702" s="151"/>
    </row>
    <row r="1703" spans="1:6" x14ac:dyDescent="0.2">
      <c r="A1703" s="151" t="s">
        <v>2507</v>
      </c>
      <c r="B1703" t="b">
        <f>IF(ISBLANK(PedBerLab!$G$4),"",PedBerLab!$G$4)</f>
        <v>0</v>
      </c>
      <c r="C1703" s="151" t="b">
        <v>0</v>
      </c>
      <c r="F1703" s="151"/>
    </row>
    <row r="1704" spans="1:6" x14ac:dyDescent="0.2">
      <c r="A1704" s="151" t="s">
        <v>2508</v>
      </c>
      <c r="B1704" t="b">
        <f>IF(ISBLANK(PedBerLab!$G$5),"",PedBerLab!$G$5)</f>
        <v>0</v>
      </c>
      <c r="C1704" s="151" t="b">
        <v>0</v>
      </c>
    </row>
    <row r="1705" spans="1:6" x14ac:dyDescent="0.2">
      <c r="A1705" s="151" t="s">
        <v>2509</v>
      </c>
      <c r="B1705" t="b">
        <f>IF(ISBLANK(PedBerLab!$G$6),"",PedBerLab!$G$6)</f>
        <v>0</v>
      </c>
      <c r="C1705" s="151" t="b">
        <v>0</v>
      </c>
    </row>
    <row r="1706" spans="1:6" x14ac:dyDescent="0.2">
      <c r="A1706" s="151" t="s">
        <v>2510</v>
      </c>
      <c r="B1706" t="b">
        <f>IF(ISBLANK(PedBerLab!$G$7),"",PedBerLab!$G$7)</f>
        <v>0</v>
      </c>
      <c r="C1706" s="151" t="b">
        <v>0</v>
      </c>
    </row>
    <row r="1707" spans="1:6" x14ac:dyDescent="0.2">
      <c r="A1707" s="151" t="s">
        <v>2511</v>
      </c>
      <c r="B1707" t="b">
        <f>IF(ISBLANK(PedBerLab!$G$8),"",PedBerLab!$G$8)</f>
        <v>0</v>
      </c>
      <c r="C1707" s="151" t="b">
        <v>0</v>
      </c>
    </row>
    <row r="1708" spans="1:6" x14ac:dyDescent="0.2">
      <c r="A1708" s="151" t="s">
        <v>2512</v>
      </c>
      <c r="B1708" t="b">
        <f>IF(ISBLANK(PedBerLab!$G$9),"",PedBerLab!$G$9)</f>
        <v>0</v>
      </c>
      <c r="C1708" t="b">
        <v>0</v>
      </c>
    </row>
    <row r="1709" spans="1:6" x14ac:dyDescent="0.2">
      <c r="A1709" s="151" t="s">
        <v>2513</v>
      </c>
      <c r="B1709" t="b">
        <f>IF(ISBLANK(PedBerLab!$G$10),"",PedBerLab!$G$10)</f>
        <v>0</v>
      </c>
      <c r="C1709" s="151" t="b">
        <v>0</v>
      </c>
    </row>
    <row r="1710" spans="1:6" x14ac:dyDescent="0.2">
      <c r="A1710" s="151" t="s">
        <v>2514</v>
      </c>
      <c r="B1710" t="b">
        <f>IF(ISBLANK(PedBerLab!$G$11),"",PedBerLab!$G$11)</f>
        <v>0</v>
      </c>
      <c r="C1710" s="151" t="b">
        <v>0</v>
      </c>
    </row>
    <row r="1711" spans="1:6" x14ac:dyDescent="0.2">
      <c r="A1711" s="151" t="s">
        <v>2515</v>
      </c>
      <c r="B1711" t="b">
        <f>IF(ISBLANK(PedBerLab!$G$12),"",PedBerLab!$G$12)</f>
        <v>0</v>
      </c>
      <c r="C1711" s="151" t="b">
        <v>0</v>
      </c>
    </row>
    <row r="1712" spans="1:6" x14ac:dyDescent="0.2">
      <c r="A1712" s="151" t="s">
        <v>2516</v>
      </c>
      <c r="B1712" t="b">
        <f>IF(ISBLANK(PedBerLab!$G$13),"",PedBerLab!$G$13)</f>
        <v>0</v>
      </c>
      <c r="C1712" s="151" t="b">
        <v>0</v>
      </c>
    </row>
    <row r="1713" spans="1:6" x14ac:dyDescent="0.2">
      <c r="A1713" s="151" t="s">
        <v>2517</v>
      </c>
      <c r="B1713" t="b">
        <f>IF(ISBLANK(PedBerLab!$G$14),"",PedBerLab!$G$14)</f>
        <v>0</v>
      </c>
      <c r="C1713" s="151" t="b">
        <v>0</v>
      </c>
    </row>
    <row r="1714" spans="1:6" x14ac:dyDescent="0.2">
      <c r="A1714" s="151" t="s">
        <v>2518</v>
      </c>
      <c r="B1714" t="b">
        <f>IF(ISBLANK(PedBerLab!$G$15),"",PedBerLab!$G$15)</f>
        <v>0</v>
      </c>
      <c r="C1714" s="151" t="b">
        <v>0</v>
      </c>
    </row>
    <row r="1715" spans="1:6" x14ac:dyDescent="0.2">
      <c r="A1715" s="151" t="s">
        <v>2519</v>
      </c>
      <c r="B1715" t="b">
        <f>IF(ISBLANK(PedBerLab!$G$16),"",PedBerLab!$G$16)</f>
        <v>0</v>
      </c>
      <c r="C1715" s="151" t="b">
        <v>0</v>
      </c>
    </row>
    <row r="1716" spans="1:6" x14ac:dyDescent="0.2">
      <c r="A1716" s="151" t="s">
        <v>2520</v>
      </c>
      <c r="B1716" t="b">
        <f>IF(ISBLANK(PedBerLab!$G$17),"",PedBerLab!$G$17)</f>
        <v>0</v>
      </c>
      <c r="C1716" s="151" t="b">
        <v>0</v>
      </c>
    </row>
    <row r="1717" spans="1:6" x14ac:dyDescent="0.2">
      <c r="A1717" s="151" t="s">
        <v>2521</v>
      </c>
      <c r="B1717" t="b">
        <f>IF(ISBLANK(PedBerLab!$G$18),"",PedBerLab!$G$18)</f>
        <v>0</v>
      </c>
      <c r="C1717" s="151" t="b">
        <v>0</v>
      </c>
    </row>
    <row r="1718" spans="1:6" x14ac:dyDescent="0.2">
      <c r="A1718" s="151" t="s">
        <v>2522</v>
      </c>
      <c r="B1718" t="b">
        <f>IF(ISBLANK(PedBerLab!$G$19),"",PedBerLab!$G$19)</f>
        <v>0</v>
      </c>
      <c r="C1718" s="151" t="b">
        <v>0</v>
      </c>
    </row>
    <row r="1719" spans="1:6" x14ac:dyDescent="0.2">
      <c r="A1719" s="151" t="s">
        <v>2523</v>
      </c>
      <c r="B1719" t="b">
        <f>IF(ISBLANK(PedBerLab!$G$20),"",PedBerLab!$G$20)</f>
        <v>0</v>
      </c>
      <c r="C1719" s="151" t="b">
        <v>0</v>
      </c>
      <c r="F1719" s="151"/>
    </row>
    <row r="1720" spans="1:6" x14ac:dyDescent="0.2">
      <c r="A1720" s="151" t="s">
        <v>2524</v>
      </c>
      <c r="B1720" t="b">
        <f>IF(ISBLANK(PedBerLab!$G$21),"",PedBerLab!$G$21)</f>
        <v>0</v>
      </c>
      <c r="C1720" s="151" t="b">
        <v>0</v>
      </c>
      <c r="F1720" s="151"/>
    </row>
    <row r="1721" spans="1:6" x14ac:dyDescent="0.2">
      <c r="A1721" s="151" t="s">
        <v>2525</v>
      </c>
      <c r="B1721" t="b">
        <f>IF(ISBLANK(PedBerLab!$G$22),"",PedBerLab!$G$22)</f>
        <v>0</v>
      </c>
      <c r="C1721" s="151" t="b">
        <v>0</v>
      </c>
      <c r="F1721" s="151"/>
    </row>
    <row r="1722" spans="1:6" x14ac:dyDescent="0.2">
      <c r="A1722" s="151" t="s">
        <v>2526</v>
      </c>
      <c r="B1722" t="b">
        <f>IF(ISBLANK(PedBerLab!$G$23),"",PedBerLab!$G$23)</f>
        <v>0</v>
      </c>
      <c r="C1722" s="151" t="b">
        <v>0</v>
      </c>
      <c r="F1722" s="151"/>
    </row>
    <row r="1723" spans="1:6" x14ac:dyDescent="0.2">
      <c r="A1723" s="151" t="s">
        <v>2527</v>
      </c>
      <c r="B1723" t="b">
        <f>IF(ISBLANK(PedBerLab!$G$24),"",PedBerLab!$G$24)</f>
        <v>0</v>
      </c>
      <c r="C1723" s="151" t="b">
        <v>0</v>
      </c>
      <c r="F1723" s="151"/>
    </row>
    <row r="1724" spans="1:6" x14ac:dyDescent="0.2">
      <c r="A1724" s="151" t="s">
        <v>2528</v>
      </c>
      <c r="B1724" t="b">
        <f>IF(ISBLANK(PedBerLab!$G$25),"",PedBerLab!$G$25)</f>
        <v>0</v>
      </c>
      <c r="C1724" s="151" t="b">
        <v>0</v>
      </c>
    </row>
    <row r="1725" spans="1:6" x14ac:dyDescent="0.2">
      <c r="A1725" s="151" t="s">
        <v>2529</v>
      </c>
      <c r="B1725" t="b">
        <f>IF(ISBLANK(PedBerLab!$G$26),"",PedBerLab!$G$26)</f>
        <v>0</v>
      </c>
      <c r="C1725" s="151" t="b">
        <v>0</v>
      </c>
    </row>
    <row r="1726" spans="1:6" x14ac:dyDescent="0.2">
      <c r="A1726" s="151" t="s">
        <v>2530</v>
      </c>
      <c r="B1726" t="b">
        <f>IF(ISBLANK(PedBerLab!$G$27),"",PedBerLab!$G$27)</f>
        <v>0</v>
      </c>
      <c r="C1726" s="151" t="b">
        <v>0</v>
      </c>
    </row>
    <row r="1727" spans="1:6" x14ac:dyDescent="0.2">
      <c r="A1727" s="151" t="s">
        <v>2531</v>
      </c>
      <c r="B1727" t="b">
        <f>IF(ISBLANK(PedBerLab!$G$28),"",PedBerLab!$G$28)</f>
        <v>0</v>
      </c>
      <c r="C1727" s="151" t="b">
        <v>0</v>
      </c>
    </row>
    <row r="1728" spans="1:6" x14ac:dyDescent="0.2">
      <c r="A1728" s="151" t="s">
        <v>2532</v>
      </c>
      <c r="B1728" t="b">
        <f>IF(ISBLANK(PedBerLab!$G$29),"",PedBerLab!$G$29)</f>
        <v>0</v>
      </c>
      <c r="C1728" s="151" t="b">
        <v>0</v>
      </c>
    </row>
    <row r="1729" spans="1:6" x14ac:dyDescent="0.2">
      <c r="A1729" s="151" t="s">
        <v>2533</v>
      </c>
      <c r="B1729" t="b">
        <f>IF(ISBLANK(PedBerLab!$G$30),"",PedBerLab!$G$30)</f>
        <v>0</v>
      </c>
      <c r="C1729" s="151" t="b">
        <v>0</v>
      </c>
      <c r="E1729" s="151"/>
    </row>
    <row r="1730" spans="1:6" x14ac:dyDescent="0.2">
      <c r="A1730" s="151" t="s">
        <v>2534</v>
      </c>
      <c r="B1730" t="b">
        <f>IF(ISBLANK(PedBerLab!$G$31),"",PedBerLab!$G$31)</f>
        <v>0</v>
      </c>
      <c r="C1730" s="151" t="b">
        <v>0</v>
      </c>
      <c r="D1730" s="151"/>
      <c r="E1730" s="151"/>
    </row>
    <row r="1731" spans="1:6" x14ac:dyDescent="0.2">
      <c r="A1731" s="151" t="s">
        <v>2535</v>
      </c>
      <c r="B1731" t="b">
        <f>IF(ISBLANK(PedBerLab!$G$32),"",PedBerLab!$G$32)</f>
        <v>0</v>
      </c>
      <c r="C1731" s="151" t="b">
        <v>0</v>
      </c>
      <c r="D1731" s="151"/>
      <c r="E1731" s="151"/>
    </row>
    <row r="1732" spans="1:6" x14ac:dyDescent="0.2">
      <c r="A1732" s="151" t="s">
        <v>2536</v>
      </c>
      <c r="B1732" t="b">
        <f>IF(ISBLANK(PedBerLab!$G$33),"",PedBerLab!$G$33)</f>
        <v>0</v>
      </c>
      <c r="C1732" s="151" t="b">
        <v>0</v>
      </c>
      <c r="D1732" s="151"/>
      <c r="E1732" s="151"/>
    </row>
    <row r="1733" spans="1:6" x14ac:dyDescent="0.2">
      <c r="A1733" s="151" t="s">
        <v>2537</v>
      </c>
      <c r="B1733" t="b">
        <f>IF(ISBLANK(PedBerLab!$G$34),"",PedBerLab!$G$34)</f>
        <v>0</v>
      </c>
      <c r="C1733" s="151" t="b">
        <v>0</v>
      </c>
      <c r="D1733" s="151"/>
      <c r="E1733" s="151"/>
    </row>
    <row r="1734" spans="1:6" x14ac:dyDescent="0.2">
      <c r="A1734" s="151" t="s">
        <v>2538</v>
      </c>
      <c r="B1734" t="b">
        <f>IF(ISBLANK(PedBerLab!$G$35),"",PedBerLab!$G$35)</f>
        <v>0</v>
      </c>
      <c r="C1734" s="151" t="b">
        <v>0</v>
      </c>
      <c r="D1734" s="151"/>
    </row>
    <row r="1735" spans="1:6" x14ac:dyDescent="0.2">
      <c r="A1735" s="151" t="s">
        <v>2539</v>
      </c>
      <c r="B1735" t="b">
        <f>IF(ISBLANK(PedBerLab!$I$4),"",PedBerLab!$I$4)</f>
        <v>0</v>
      </c>
      <c r="C1735" s="151" t="b">
        <v>0</v>
      </c>
    </row>
    <row r="1736" spans="1:6" x14ac:dyDescent="0.2">
      <c r="A1736" s="151" t="s">
        <v>2540</v>
      </c>
      <c r="B1736" t="b">
        <f>IF(ISBLANK(PedBerLab!$I$5),"",PedBerLab!$I$5)</f>
        <v>0</v>
      </c>
      <c r="C1736" s="151" t="b">
        <v>0</v>
      </c>
    </row>
    <row r="1737" spans="1:6" x14ac:dyDescent="0.2">
      <c r="A1737" s="151" t="s">
        <v>2541</v>
      </c>
      <c r="B1737" t="b">
        <f>IF(ISBLANK(PedBerLab!$I$6),"",PedBerLab!$I$6)</f>
        <v>0</v>
      </c>
      <c r="C1737" s="151" t="b">
        <v>0</v>
      </c>
    </row>
    <row r="1738" spans="1:6" x14ac:dyDescent="0.2">
      <c r="A1738" s="151" t="s">
        <v>2542</v>
      </c>
      <c r="B1738" t="b">
        <f>IF(ISBLANK(PedBerLab!$I$7),"",PedBerLab!$I$7)</f>
        <v>0</v>
      </c>
      <c r="C1738" s="151" t="b">
        <v>0</v>
      </c>
    </row>
    <row r="1739" spans="1:6" x14ac:dyDescent="0.2">
      <c r="A1739" s="151" t="s">
        <v>2543</v>
      </c>
      <c r="B1739" t="b">
        <f>IF(ISBLANK(PedBerLab!$I$8),"",PedBerLab!$I$8)</f>
        <v>0</v>
      </c>
      <c r="C1739" s="151" t="b">
        <v>0</v>
      </c>
      <c r="F1739" s="151"/>
    </row>
    <row r="1740" spans="1:6" x14ac:dyDescent="0.2">
      <c r="A1740" s="151" t="s">
        <v>2544</v>
      </c>
      <c r="B1740" s="151" t="b">
        <f>IF(ISBLANK(PedBerLab!$I$9),"",PedBerLab!$I$9)</f>
        <v>0</v>
      </c>
      <c r="C1740" s="151" t="b">
        <v>0</v>
      </c>
      <c r="F1740" s="151"/>
    </row>
    <row r="1741" spans="1:6" x14ac:dyDescent="0.2">
      <c r="A1741" s="151" t="s">
        <v>2545</v>
      </c>
      <c r="B1741" s="151" t="b">
        <f>IF(ISBLANK(PedBerLab!$I$10),"",PedBerLab!$I$10)</f>
        <v>0</v>
      </c>
      <c r="C1741" s="151" t="b">
        <v>0</v>
      </c>
      <c r="F1741" s="151"/>
    </row>
    <row r="1742" spans="1:6" x14ac:dyDescent="0.2">
      <c r="A1742" s="151" t="s">
        <v>2546</v>
      </c>
      <c r="B1742" s="151" t="b">
        <f>IF(ISBLANK(PedBerLab!$I$11),"",PedBerLab!$I$11)</f>
        <v>0</v>
      </c>
      <c r="C1742" s="151" t="b">
        <v>0</v>
      </c>
      <c r="F1742" s="151"/>
    </row>
    <row r="1743" spans="1:6" x14ac:dyDescent="0.2">
      <c r="A1743" s="151" t="s">
        <v>2547</v>
      </c>
      <c r="B1743" s="151" t="b">
        <f>IF(ISBLANK(PedBerLab!$I$12),"",PedBerLab!$I$12)</f>
        <v>0</v>
      </c>
      <c r="C1743" s="151" t="b">
        <v>0</v>
      </c>
      <c r="F1743" s="151"/>
    </row>
    <row r="1744" spans="1:6" x14ac:dyDescent="0.2">
      <c r="A1744" s="151" t="s">
        <v>2548</v>
      </c>
      <c r="B1744" s="151" t="b">
        <f>IF(ISBLANK(PedBerLab!$I$13),"",PedBerLab!$I$13)</f>
        <v>0</v>
      </c>
      <c r="C1744" s="151" t="b">
        <v>0</v>
      </c>
    </row>
    <row r="1745" spans="1:6" x14ac:dyDescent="0.2">
      <c r="A1745" s="151" t="s">
        <v>2549</v>
      </c>
      <c r="B1745" s="151" t="b">
        <f>IF(ISBLANK(PedBerLab!$I$14),"",PedBerLab!$I$14)</f>
        <v>0</v>
      </c>
      <c r="C1745" s="151" t="b">
        <v>0</v>
      </c>
    </row>
    <row r="1746" spans="1:6" x14ac:dyDescent="0.2">
      <c r="A1746" s="151" t="s">
        <v>2550</v>
      </c>
      <c r="B1746" s="151" t="b">
        <f>IF(ISBLANK(PedBerLab!$I$15),"",PedBerLab!$I$15)</f>
        <v>0</v>
      </c>
      <c r="C1746" s="151" t="b">
        <v>0</v>
      </c>
    </row>
    <row r="1747" spans="1:6" x14ac:dyDescent="0.2">
      <c r="A1747" s="151" t="s">
        <v>2551</v>
      </c>
      <c r="B1747" t="b">
        <f>IF(ISBLANK(PedBerLab!$I$16),"",PedBerLab!$I$16)</f>
        <v>0</v>
      </c>
      <c r="C1747" t="b">
        <v>0</v>
      </c>
    </row>
    <row r="1748" spans="1:6" x14ac:dyDescent="0.2">
      <c r="A1748" s="151" t="s">
        <v>2552</v>
      </c>
      <c r="B1748" t="b">
        <f>IF(ISBLANK(PedBerLab!$I$17),"",PedBerLab!$I$17)</f>
        <v>0</v>
      </c>
      <c r="C1748" t="b">
        <v>0</v>
      </c>
    </row>
    <row r="1749" spans="1:6" x14ac:dyDescent="0.2">
      <c r="A1749" s="151" t="s">
        <v>2553</v>
      </c>
      <c r="B1749" t="b">
        <f>IF(ISBLANK(PedBerLab!$I$18),"",PedBerLab!$I$18)</f>
        <v>0</v>
      </c>
      <c r="C1749" t="b">
        <v>0</v>
      </c>
      <c r="E1749" s="151"/>
    </row>
    <row r="1750" spans="1:6" x14ac:dyDescent="0.2">
      <c r="A1750" s="151" t="s">
        <v>2554</v>
      </c>
      <c r="B1750" t="b">
        <f>IF(ISBLANK(PedBerLab!$I$19),"",PedBerLab!$I$19)</f>
        <v>0</v>
      </c>
      <c r="C1750" t="b">
        <v>0</v>
      </c>
      <c r="D1750" s="151"/>
      <c r="E1750" s="151"/>
    </row>
    <row r="1751" spans="1:6" x14ac:dyDescent="0.2">
      <c r="A1751" s="151" t="s">
        <v>2555</v>
      </c>
      <c r="B1751" t="b">
        <f>IF(ISBLANK(PedBerLab!$I$20),"",PedBerLab!$I$20)</f>
        <v>0</v>
      </c>
      <c r="C1751" t="b">
        <v>0</v>
      </c>
      <c r="D1751" s="151"/>
      <c r="E1751" s="151"/>
    </row>
    <row r="1752" spans="1:6" x14ac:dyDescent="0.2">
      <c r="A1752" s="151" t="s">
        <v>2556</v>
      </c>
      <c r="B1752" t="b">
        <f>IF(ISBLANK(PedBerLab!$I$21),"",PedBerLab!$I$21)</f>
        <v>0</v>
      </c>
      <c r="C1752" t="b">
        <v>0</v>
      </c>
      <c r="D1752" s="151"/>
      <c r="E1752" s="151"/>
    </row>
    <row r="1753" spans="1:6" x14ac:dyDescent="0.2">
      <c r="A1753" s="151" t="s">
        <v>2557</v>
      </c>
      <c r="B1753" t="b">
        <f>IF(ISBLANK(PedBerLab!$I$22),"",PedBerLab!$I$22)</f>
        <v>0</v>
      </c>
      <c r="C1753" t="b">
        <v>0</v>
      </c>
      <c r="D1753" s="151"/>
      <c r="E1753" s="151"/>
    </row>
    <row r="1754" spans="1:6" x14ac:dyDescent="0.2">
      <c r="A1754" s="151" t="s">
        <v>2558</v>
      </c>
      <c r="B1754" t="b">
        <f>IF(ISBLANK(PedBerLab!$I$23),"",PedBerLab!$I$23)</f>
        <v>0</v>
      </c>
      <c r="C1754" t="b">
        <v>0</v>
      </c>
      <c r="D1754" s="151"/>
    </row>
    <row r="1755" spans="1:6" x14ac:dyDescent="0.2">
      <c r="A1755" s="151" t="s">
        <v>2559</v>
      </c>
      <c r="B1755" t="b">
        <f>IF(ISBLANK(PedBerLab!$I$24),"",PedBerLab!$I$24)</f>
        <v>0</v>
      </c>
      <c r="C1755" t="b">
        <v>0</v>
      </c>
    </row>
    <row r="1756" spans="1:6" x14ac:dyDescent="0.2">
      <c r="A1756" s="151" t="s">
        <v>2560</v>
      </c>
      <c r="B1756" t="b">
        <f>IF(ISBLANK(PedBerLab!$I$25),"",PedBerLab!$I$25)</f>
        <v>0</v>
      </c>
      <c r="C1756" t="b">
        <v>0</v>
      </c>
    </row>
    <row r="1757" spans="1:6" x14ac:dyDescent="0.2">
      <c r="A1757" s="151" t="s">
        <v>2561</v>
      </c>
      <c r="B1757" t="b">
        <f>IF(ISBLANK(PedBerLab!$I$26),"",PedBerLab!$I$26)</f>
        <v>0</v>
      </c>
      <c r="C1757" s="151" t="b">
        <v>0</v>
      </c>
    </row>
    <row r="1758" spans="1:6" x14ac:dyDescent="0.2">
      <c r="A1758" s="151" t="s">
        <v>2562</v>
      </c>
      <c r="B1758" t="b">
        <f>IF(ISBLANK(PedBerLab!$I$27),"",PedBerLab!$I$27)</f>
        <v>0</v>
      </c>
      <c r="C1758" s="151" t="b">
        <v>0</v>
      </c>
    </row>
    <row r="1759" spans="1:6" x14ac:dyDescent="0.2">
      <c r="A1759" s="151" t="s">
        <v>2563</v>
      </c>
      <c r="B1759" t="b">
        <f>IF(ISBLANK(PedBerLab!$I$28),"",PedBerLab!$I$28)</f>
        <v>0</v>
      </c>
      <c r="C1759" s="151" t="b">
        <v>0</v>
      </c>
    </row>
    <row r="1760" spans="1:6" x14ac:dyDescent="0.2">
      <c r="A1760" s="151" t="s">
        <v>2564</v>
      </c>
      <c r="B1760" t="b">
        <f>IF(ISBLANK(PedBerLab!$I$29),"",PedBerLab!$I$29)</f>
        <v>0</v>
      </c>
      <c r="C1760" s="151" t="b">
        <v>0</v>
      </c>
      <c r="F1760" s="151"/>
    </row>
    <row r="1761" spans="1:6" x14ac:dyDescent="0.2">
      <c r="A1761" s="151" t="s">
        <v>2565</v>
      </c>
      <c r="B1761" t="b">
        <f>IF(ISBLANK(PedBerLab!$I$30),"",PedBerLab!$I$30)</f>
        <v>0</v>
      </c>
      <c r="C1761" s="151" t="b">
        <v>0</v>
      </c>
      <c r="F1761" s="151"/>
    </row>
    <row r="1762" spans="1:6" x14ac:dyDescent="0.2">
      <c r="A1762" s="151" t="s">
        <v>2566</v>
      </c>
      <c r="B1762" s="151" t="b">
        <f>IF(ISBLANK(PedBerLab!$I$31),"",PedBerLab!$I$31)</f>
        <v>0</v>
      </c>
      <c r="C1762" s="151" t="b">
        <v>0</v>
      </c>
      <c r="F1762" s="151"/>
    </row>
    <row r="1763" spans="1:6" x14ac:dyDescent="0.2">
      <c r="A1763" s="151" t="s">
        <v>2567</v>
      </c>
      <c r="B1763" s="151" t="b">
        <f>IF(ISBLANK(PedBerLab!$I$32),"",PedBerLab!$I$32)</f>
        <v>0</v>
      </c>
      <c r="C1763" s="151" t="b">
        <v>0</v>
      </c>
      <c r="F1763" s="151"/>
    </row>
    <row r="1764" spans="1:6" x14ac:dyDescent="0.2">
      <c r="A1764" s="151" t="s">
        <v>2568</v>
      </c>
      <c r="B1764" s="151" t="b">
        <f>IF(ISBLANK(PedBerLab!$I$33),"",PedBerLab!$I$33)</f>
        <v>0</v>
      </c>
      <c r="C1764" s="151" t="b">
        <v>0</v>
      </c>
      <c r="F1764" s="151"/>
    </row>
    <row r="1765" spans="1:6" x14ac:dyDescent="0.2">
      <c r="A1765" s="151" t="s">
        <v>2569</v>
      </c>
      <c r="B1765" s="151" t="b">
        <f>IF(ISBLANK(PedBerLab!$I$34),"",PedBerLab!$I$34)</f>
        <v>0</v>
      </c>
      <c r="C1765" s="151" t="b">
        <v>0</v>
      </c>
    </row>
    <row r="1766" spans="1:6" x14ac:dyDescent="0.2">
      <c r="A1766" s="151" t="s">
        <v>2570</v>
      </c>
      <c r="B1766" s="151" t="b">
        <f>IF(ISBLANK(PedBerLab!$L$4),"",PedBerLab!$L$4)</f>
        <v>0</v>
      </c>
      <c r="C1766" s="151" t="b">
        <v>0</v>
      </c>
    </row>
    <row r="1767" spans="1:6" x14ac:dyDescent="0.2">
      <c r="A1767" s="151" t="s">
        <v>2571</v>
      </c>
      <c r="B1767" t="b">
        <f>IF(ISBLANK(PedBerLab!$L$5),"",PedBerLab!$L$5)</f>
        <v>0</v>
      </c>
      <c r="C1767" t="b">
        <v>0</v>
      </c>
    </row>
    <row r="1768" spans="1:6" x14ac:dyDescent="0.2">
      <c r="A1768" s="151" t="s">
        <v>2572</v>
      </c>
      <c r="B1768" t="b">
        <f>IF(ISBLANK(PedBerLab!$L$6),"",PedBerLab!$L$6)</f>
        <v>0</v>
      </c>
      <c r="C1768" t="b">
        <v>0</v>
      </c>
    </row>
    <row r="1769" spans="1:6" x14ac:dyDescent="0.2">
      <c r="A1769" s="151" t="s">
        <v>2573</v>
      </c>
      <c r="B1769" t="b">
        <f>IF(ISBLANK(PedBerLab!$L$7),"",PedBerLab!$L$7)</f>
        <v>0</v>
      </c>
      <c r="C1769" t="b">
        <v>0</v>
      </c>
      <c r="E1769" s="151"/>
    </row>
    <row r="1770" spans="1:6" x14ac:dyDescent="0.2">
      <c r="A1770" s="151" t="s">
        <v>2574</v>
      </c>
      <c r="B1770" t="b">
        <f>IF(ISBLANK(PedBerLab!$L$8),"",PedBerLab!$L$8)</f>
        <v>0</v>
      </c>
      <c r="C1770" t="b">
        <v>0</v>
      </c>
      <c r="D1770" s="151"/>
      <c r="E1770" s="151"/>
    </row>
    <row r="1771" spans="1:6" x14ac:dyDescent="0.2">
      <c r="A1771" s="151" t="s">
        <v>2575</v>
      </c>
      <c r="B1771" t="b">
        <f>IF(ISBLANK(PedBerLab!$L$9),"",PedBerLab!$L$9)</f>
        <v>0</v>
      </c>
      <c r="C1771" t="b">
        <v>0</v>
      </c>
      <c r="D1771" s="151"/>
      <c r="E1771" s="151"/>
    </row>
    <row r="1772" spans="1:6" x14ac:dyDescent="0.2">
      <c r="A1772" s="151" t="s">
        <v>2576</v>
      </c>
      <c r="B1772" t="b">
        <f>IF(ISBLANK(PedBerLab!$L$10),"",PedBerLab!$L$10)</f>
        <v>0</v>
      </c>
      <c r="C1772" t="b">
        <v>0</v>
      </c>
      <c r="D1772" s="151"/>
      <c r="E1772" s="151"/>
    </row>
    <row r="1773" spans="1:6" x14ac:dyDescent="0.2">
      <c r="A1773" s="151" t="s">
        <v>2577</v>
      </c>
      <c r="B1773" t="b">
        <f>IF(ISBLANK(PedBerLab!$L$11),"",PedBerLab!$L$11)</f>
        <v>0</v>
      </c>
      <c r="C1773" t="b">
        <v>0</v>
      </c>
      <c r="D1773" s="151"/>
      <c r="E1773" s="151"/>
    </row>
    <row r="1774" spans="1:6" x14ac:dyDescent="0.2">
      <c r="A1774" s="151" t="s">
        <v>2578</v>
      </c>
      <c r="B1774" t="b">
        <f>IF(ISBLANK(PedBerLab!$L$12),"",PedBerLab!$L$12)</f>
        <v>0</v>
      </c>
      <c r="C1774" t="b">
        <v>0</v>
      </c>
      <c r="D1774" s="151"/>
    </row>
    <row r="1775" spans="1:6" x14ac:dyDescent="0.2">
      <c r="A1775" s="151" t="s">
        <v>2579</v>
      </c>
      <c r="B1775" t="b">
        <f>IF(ISBLANK(PedBerLab!$L$13),"",PedBerLab!$L$13)</f>
        <v>0</v>
      </c>
      <c r="C1775" t="b">
        <v>0</v>
      </c>
    </row>
    <row r="1776" spans="1:6" x14ac:dyDescent="0.2">
      <c r="A1776" s="151" t="s">
        <v>2580</v>
      </c>
      <c r="B1776" t="b">
        <f>IF(ISBLANK(PedBerLab!$L$14),"",PedBerLab!$L$14)</f>
        <v>0</v>
      </c>
      <c r="C1776" t="b">
        <v>0</v>
      </c>
    </row>
    <row r="1777" spans="1:6" x14ac:dyDescent="0.2">
      <c r="A1777" s="151" t="s">
        <v>2581</v>
      </c>
      <c r="B1777" t="b">
        <f>IF(ISBLANK(PedBerLab!$L$15),"",PedBerLab!$L$15)</f>
        <v>0</v>
      </c>
      <c r="C1777" t="b">
        <v>0</v>
      </c>
    </row>
    <row r="1778" spans="1:6" x14ac:dyDescent="0.2">
      <c r="A1778" s="151" t="s">
        <v>2582</v>
      </c>
      <c r="B1778" t="b">
        <f>IF(ISBLANK(PedBerLab!$L$16),"",PedBerLab!$L$16)</f>
        <v>0</v>
      </c>
      <c r="C1778" t="b">
        <v>0</v>
      </c>
    </row>
    <row r="1779" spans="1:6" x14ac:dyDescent="0.2">
      <c r="A1779" s="151" t="s">
        <v>2583</v>
      </c>
      <c r="B1779" t="b">
        <f>IF(ISBLANK(PedBerLab!$L$17),"",PedBerLab!$L$17)</f>
        <v>0</v>
      </c>
      <c r="C1779" t="b">
        <v>0</v>
      </c>
    </row>
    <row r="1780" spans="1:6" x14ac:dyDescent="0.2">
      <c r="A1780" s="151" t="s">
        <v>2584</v>
      </c>
      <c r="B1780" t="b">
        <f>IF(ISBLANK(PedBerLab!$L$18),"",PedBerLab!$L$18)</f>
        <v>0</v>
      </c>
      <c r="C1780" t="b">
        <v>0</v>
      </c>
      <c r="F1780" s="151"/>
    </row>
    <row r="1781" spans="1:6" x14ac:dyDescent="0.2">
      <c r="A1781" s="151" t="s">
        <v>2585</v>
      </c>
      <c r="B1781" t="b">
        <f>IF(ISBLANK(PedBerLab!$L$19),"",PedBerLab!$L$19)</f>
        <v>0</v>
      </c>
      <c r="C1781" t="b">
        <v>0</v>
      </c>
      <c r="F1781" s="151"/>
    </row>
    <row r="1782" spans="1:6" x14ac:dyDescent="0.2">
      <c r="A1782" s="151" t="s">
        <v>2586</v>
      </c>
      <c r="B1782" s="151" t="b">
        <f>IF(ISBLANK(PedBerLab!$L$20),"",PedBerLab!$L$20)</f>
        <v>0</v>
      </c>
      <c r="C1782" s="151" t="b">
        <v>0</v>
      </c>
      <c r="F1782" s="151"/>
    </row>
    <row r="1783" spans="1:6" x14ac:dyDescent="0.2">
      <c r="A1783" s="151" t="s">
        <v>2587</v>
      </c>
      <c r="B1783" s="151" t="b">
        <f>IF(ISBLANK(PedBerLab!$L$21),"",PedBerLab!$L$21)</f>
        <v>0</v>
      </c>
      <c r="C1783" s="151" t="b">
        <v>0</v>
      </c>
      <c r="F1783" s="151"/>
    </row>
    <row r="1784" spans="1:6" x14ac:dyDescent="0.2">
      <c r="A1784" s="151" t="s">
        <v>2588</v>
      </c>
      <c r="B1784" s="151" t="b">
        <f>IF(ISBLANK(PedBerLab!$L$22),"",PedBerLab!$L$22)</f>
        <v>0</v>
      </c>
      <c r="C1784" s="151" t="b">
        <v>0</v>
      </c>
      <c r="F1784" s="151"/>
    </row>
    <row r="1785" spans="1:6" x14ac:dyDescent="0.2">
      <c r="A1785" s="151" t="s">
        <v>2589</v>
      </c>
      <c r="B1785" s="151" t="b">
        <f>IF(ISBLANK(PedBerLab!$L$23),"",PedBerLab!$L$23)</f>
        <v>0</v>
      </c>
      <c r="C1785" s="151" t="b">
        <v>0</v>
      </c>
    </row>
    <row r="1786" spans="1:6" x14ac:dyDescent="0.2">
      <c r="A1786" s="151" t="s">
        <v>2590</v>
      </c>
      <c r="B1786" s="151" t="b">
        <f>IF(ISBLANK(PedBerLab!$L$24),"",PedBerLab!$L$24)</f>
        <v>0</v>
      </c>
      <c r="C1786" s="151" t="b">
        <v>0</v>
      </c>
    </row>
    <row r="1787" spans="1:6" x14ac:dyDescent="0.2">
      <c r="A1787" s="151" t="s">
        <v>2591</v>
      </c>
      <c r="B1787" t="b">
        <f>IF(ISBLANK(PedBerLab!$L$25),"",PedBerLab!$L$25)</f>
        <v>0</v>
      </c>
      <c r="C1787" s="151" t="b">
        <v>0</v>
      </c>
    </row>
    <row r="1788" spans="1:6" x14ac:dyDescent="0.2">
      <c r="A1788" s="151" t="s">
        <v>2592</v>
      </c>
      <c r="B1788" t="b">
        <f>IF(ISBLANK(PedBerLab!$L$26),"",PedBerLab!$L$26)</f>
        <v>0</v>
      </c>
      <c r="C1788" s="151" t="b">
        <v>0</v>
      </c>
    </row>
    <row r="1789" spans="1:6" x14ac:dyDescent="0.2">
      <c r="A1789" s="151" t="s">
        <v>2593</v>
      </c>
      <c r="B1789" t="b">
        <f>IF(ISBLANK(PedBerLab!$L$27),"",PedBerLab!$L$27)</f>
        <v>0</v>
      </c>
      <c r="C1789" s="151" t="b">
        <v>0</v>
      </c>
    </row>
    <row r="1790" spans="1:6" x14ac:dyDescent="0.2">
      <c r="A1790" s="151" t="s">
        <v>2594</v>
      </c>
      <c r="B1790" t="b">
        <f>IF(ISBLANK(PedBerLab!$L$28),"",PedBerLab!$L$28)</f>
        <v>0</v>
      </c>
      <c r="C1790" s="151" t="b">
        <v>0</v>
      </c>
      <c r="E1790" s="151"/>
    </row>
    <row r="1791" spans="1:6" x14ac:dyDescent="0.2">
      <c r="A1791" s="151" t="s">
        <v>2595</v>
      </c>
      <c r="B1791" t="b">
        <f>IF(ISBLANK(PedBerLab!$L$29),"",PedBerLab!$L$29)</f>
        <v>0</v>
      </c>
      <c r="C1791" s="151" t="b">
        <v>0</v>
      </c>
      <c r="D1791" s="151"/>
      <c r="E1791" s="151"/>
    </row>
    <row r="1792" spans="1:6" x14ac:dyDescent="0.2">
      <c r="A1792" s="151" t="s">
        <v>2596</v>
      </c>
      <c r="B1792" t="b">
        <f>IF(ISBLANK(PedBerLab!$L$30),"",PedBerLab!$L$30)</f>
        <v>0</v>
      </c>
      <c r="C1792" s="151" t="b">
        <v>0</v>
      </c>
      <c r="D1792" s="151"/>
      <c r="E1792" s="151"/>
    </row>
    <row r="1793" spans="1:5" x14ac:dyDescent="0.2">
      <c r="A1793" s="151" t="s">
        <v>2597</v>
      </c>
      <c r="B1793" t="b">
        <f>IF(ISBLANK(PedBerLab!$L$31),"",PedBerLab!$L$31)</f>
        <v>0</v>
      </c>
      <c r="C1793" s="151" t="b">
        <v>0</v>
      </c>
      <c r="D1793" s="151"/>
      <c r="E1793" s="151"/>
    </row>
    <row r="1794" spans="1:5" x14ac:dyDescent="0.2">
      <c r="A1794" s="151" t="s">
        <v>2598</v>
      </c>
      <c r="B1794" t="b">
        <f>IF(ISBLANK(PedBerLab!$L$32),"",PedBerLab!$L$32)</f>
        <v>0</v>
      </c>
      <c r="C1794" s="151" t="b">
        <v>0</v>
      </c>
      <c r="D1794" s="151"/>
      <c r="E1794" s="151"/>
    </row>
    <row r="1795" spans="1:5" x14ac:dyDescent="0.2">
      <c r="A1795" s="151" t="s">
        <v>2599</v>
      </c>
      <c r="B1795" t="b">
        <f>IF(ISBLANK(PedBerLab!$L$33),"",PedBerLab!$L$33)</f>
        <v>0</v>
      </c>
      <c r="C1795" s="151" t="b">
        <v>0</v>
      </c>
      <c r="D1795" s="151"/>
    </row>
    <row r="1796" spans="1:5" x14ac:dyDescent="0.2">
      <c r="A1796" s="151" t="s">
        <v>2600</v>
      </c>
      <c r="B1796" t="b">
        <f>IF(ISBLANK(PedBerLab!$L$34),"",PedBerLab!$L$34)</f>
        <v>0</v>
      </c>
      <c r="C1796" s="151" t="b">
        <v>0</v>
      </c>
    </row>
    <row r="1797" spans="1:5" x14ac:dyDescent="0.2">
      <c r="A1797" s="151" t="s">
        <v>2601</v>
      </c>
      <c r="B1797" t="str">
        <f>IF(ISBLANK(PedBerLab!$B$37),"",PedBerLab!$B$37)</f>
        <v/>
      </c>
      <c r="C1797" s="44"/>
    </row>
    <row r="1798" spans="1:5" x14ac:dyDescent="0.2">
      <c r="A1798" s="151" t="s">
        <v>2602</v>
      </c>
      <c r="B1798" t="b">
        <f>IF(ISBLANK(PedBerLab!$C$4),"",PedBerLab!$C$4)</f>
        <v>0</v>
      </c>
      <c r="C1798" s="151" t="b">
        <v>0</v>
      </c>
    </row>
    <row r="1799" spans="1:5" x14ac:dyDescent="0.2">
      <c r="A1799" s="151" t="s">
        <v>2603</v>
      </c>
      <c r="B1799" t="b">
        <f>IF(ISBLANK(PedBerLab!$C$5),"",PedBerLab!$C$5)</f>
        <v>0</v>
      </c>
      <c r="C1799" s="151" t="b">
        <v>0</v>
      </c>
    </row>
    <row r="1800" spans="1:5" x14ac:dyDescent="0.2">
      <c r="A1800" s="151" t="s">
        <v>2604</v>
      </c>
      <c r="B1800" t="b">
        <f>IF(ISBLANK(PedBerLab!$C$6),"",PedBerLab!$C$6)</f>
        <v>0</v>
      </c>
      <c r="C1800" s="151" t="b">
        <v>0</v>
      </c>
    </row>
    <row r="1801" spans="1:5" x14ac:dyDescent="0.2">
      <c r="A1801" s="151" t="s">
        <v>2605</v>
      </c>
      <c r="B1801" t="b">
        <f>IF(ISBLANK(PedBerLab!$C$7),"",PedBerLab!$C$7)</f>
        <v>0</v>
      </c>
      <c r="C1801" s="151" t="b">
        <v>0</v>
      </c>
    </row>
    <row r="1802" spans="1:5" x14ac:dyDescent="0.2">
      <c r="A1802" s="151" t="s">
        <v>2606</v>
      </c>
      <c r="B1802" s="151" t="b">
        <f>IF(ISBLANK(PedBerLab!$C$8),"",PedBerLab!$C$8)</f>
        <v>0</v>
      </c>
      <c r="C1802" s="151" t="b">
        <v>0</v>
      </c>
    </row>
    <row r="1803" spans="1:5" x14ac:dyDescent="0.2">
      <c r="A1803" s="151" t="s">
        <v>2607</v>
      </c>
      <c r="B1803" s="151" t="b">
        <f>IF(ISBLANK(PedBerLab!$C$9),"",PedBerLab!$C$9)</f>
        <v>0</v>
      </c>
      <c r="C1803" s="151" t="b">
        <v>0</v>
      </c>
    </row>
    <row r="1804" spans="1:5" x14ac:dyDescent="0.2">
      <c r="A1804" s="151" t="s">
        <v>2608</v>
      </c>
      <c r="B1804" s="151" t="b">
        <f>IF(ISBLANK(PedBerLab!$C$10),"",PedBerLab!$C$10)</f>
        <v>0</v>
      </c>
      <c r="C1804" s="151" t="b">
        <v>0</v>
      </c>
    </row>
    <row r="1805" spans="1:5" x14ac:dyDescent="0.2">
      <c r="A1805" s="151" t="s">
        <v>2609</v>
      </c>
      <c r="B1805" s="151" t="b">
        <f>IF(ISBLANK(PedBerLab!$C$11),"",PedBerLab!$C$11)</f>
        <v>0</v>
      </c>
      <c r="C1805" s="151" t="b">
        <v>0</v>
      </c>
    </row>
    <row r="1806" spans="1:5" x14ac:dyDescent="0.2">
      <c r="A1806" s="151" t="s">
        <v>2610</v>
      </c>
      <c r="B1806" s="151" t="b">
        <f>IF(ISBLANK(PedBerLab!$C$12),"",PedBerLab!$C$12)</f>
        <v>0</v>
      </c>
      <c r="C1806" s="151" t="b">
        <v>0</v>
      </c>
    </row>
    <row r="1807" spans="1:5" x14ac:dyDescent="0.2">
      <c r="A1807" s="151" t="s">
        <v>2611</v>
      </c>
      <c r="B1807" t="b">
        <f>IF(ISBLANK(PedBerLab!$C$13),"",PedBerLab!$C$13)</f>
        <v>0</v>
      </c>
      <c r="C1807" s="151" t="b">
        <v>0</v>
      </c>
    </row>
    <row r="1808" spans="1:5" x14ac:dyDescent="0.2">
      <c r="A1808" s="151" t="s">
        <v>2612</v>
      </c>
      <c r="B1808" t="b">
        <f>IF(ISBLANK(PedBerLab!$C$14),"",PedBerLab!$C$14)</f>
        <v>0</v>
      </c>
      <c r="C1808" s="151" t="b">
        <v>0</v>
      </c>
    </row>
    <row r="1809" spans="1:5" x14ac:dyDescent="0.2">
      <c r="A1809" s="151" t="s">
        <v>2613</v>
      </c>
      <c r="B1809" t="b">
        <f>IF(ISBLANK(PedBerLab!$C$15),"",PedBerLab!$C$15)</f>
        <v>0</v>
      </c>
      <c r="C1809" s="151" t="b">
        <v>0</v>
      </c>
    </row>
    <row r="1810" spans="1:5" x14ac:dyDescent="0.2">
      <c r="A1810" s="151" t="s">
        <v>2614</v>
      </c>
      <c r="B1810" t="b">
        <f>IF(ISBLANK(PedBerLab!$C$16),"",PedBerLab!$C$16)</f>
        <v>0</v>
      </c>
      <c r="C1810" s="151" t="b">
        <v>0</v>
      </c>
      <c r="E1810" s="151"/>
    </row>
    <row r="1811" spans="1:5" x14ac:dyDescent="0.2">
      <c r="A1811" s="151" t="s">
        <v>2615</v>
      </c>
      <c r="B1811" t="b">
        <f>IF(ISBLANK(PedBerLab!$C$17),"",PedBerLab!$C$17)</f>
        <v>0</v>
      </c>
      <c r="C1811" s="151" t="b">
        <v>0</v>
      </c>
      <c r="D1811" s="151"/>
      <c r="E1811" s="151"/>
    </row>
    <row r="1812" spans="1:5" x14ac:dyDescent="0.2">
      <c r="A1812" s="151" t="s">
        <v>2616</v>
      </c>
      <c r="B1812" t="b">
        <f>IF(ISBLANK(PedBerLab!$C$18),"",PedBerLab!$C$18)</f>
        <v>0</v>
      </c>
      <c r="C1812" s="151" t="b">
        <v>0</v>
      </c>
      <c r="D1812" s="151"/>
      <c r="E1812" s="151"/>
    </row>
    <row r="1813" spans="1:5" x14ac:dyDescent="0.2">
      <c r="A1813" s="151" t="s">
        <v>2617</v>
      </c>
      <c r="B1813" t="b">
        <f>IF(ISBLANK(PedBerLab!$C$19),"",PedBerLab!$C$19)</f>
        <v>0</v>
      </c>
      <c r="C1813" s="151" t="b">
        <v>0</v>
      </c>
      <c r="D1813" s="151"/>
      <c r="E1813" s="151"/>
    </row>
    <row r="1814" spans="1:5" x14ac:dyDescent="0.2">
      <c r="A1814" s="151" t="s">
        <v>2618</v>
      </c>
      <c r="B1814" t="b">
        <f>IF(ISBLANK(PedBerLab!$C$20),"",PedBerLab!$C$20)</f>
        <v>0</v>
      </c>
      <c r="C1814" s="151" t="b">
        <v>0</v>
      </c>
      <c r="D1814" s="151"/>
      <c r="E1814" s="151"/>
    </row>
    <row r="1815" spans="1:5" x14ac:dyDescent="0.2">
      <c r="A1815" s="151" t="s">
        <v>2619</v>
      </c>
      <c r="B1815" t="b">
        <f>IF(ISBLANK(PedBerLab!$C$21),"",PedBerLab!$C$21)</f>
        <v>0</v>
      </c>
      <c r="C1815" s="151" t="b">
        <v>0</v>
      </c>
      <c r="D1815" s="151"/>
    </row>
    <row r="1816" spans="1:5" x14ac:dyDescent="0.2">
      <c r="A1816" s="151" t="s">
        <v>2620</v>
      </c>
      <c r="B1816" t="b">
        <f>IF(ISBLANK(PedBerLab!$C$22),"",PedBerLab!$C$22)</f>
        <v>0</v>
      </c>
      <c r="C1816" s="151" t="b">
        <v>0</v>
      </c>
    </row>
    <row r="1817" spans="1:5" x14ac:dyDescent="0.2">
      <c r="A1817" s="151" t="s">
        <v>2621</v>
      </c>
      <c r="B1817" t="b">
        <f>IF(ISBLANK(PedBerLab!$C$23),"",PedBerLab!$C$23)</f>
        <v>0</v>
      </c>
      <c r="C1817" s="151" t="b">
        <v>0</v>
      </c>
    </row>
    <row r="1818" spans="1:5" x14ac:dyDescent="0.2">
      <c r="A1818" s="151" t="s">
        <v>2622</v>
      </c>
      <c r="B1818" t="b">
        <f>IF(ISBLANK(PedBerLab!$C$24),"",PedBerLab!$C$24)</f>
        <v>0</v>
      </c>
      <c r="C1818" s="151" t="b">
        <v>0</v>
      </c>
    </row>
    <row r="1819" spans="1:5" x14ac:dyDescent="0.2">
      <c r="A1819" s="151" t="s">
        <v>2623</v>
      </c>
      <c r="B1819" t="b">
        <f>IF(ISBLANK(PedBerLab!$C$25),"",PedBerLab!$C$25)</f>
        <v>0</v>
      </c>
      <c r="C1819" s="151" t="b">
        <v>0</v>
      </c>
    </row>
    <row r="1820" spans="1:5" x14ac:dyDescent="0.2">
      <c r="A1820" s="151" t="s">
        <v>2624</v>
      </c>
      <c r="B1820" t="b">
        <f>IF(ISBLANK(PedBerLab!$C$26),"",PedBerLab!$C$26)</f>
        <v>0</v>
      </c>
      <c r="C1820" s="151" t="b">
        <v>0</v>
      </c>
    </row>
    <row r="1821" spans="1:5" x14ac:dyDescent="0.2">
      <c r="A1821" s="151" t="s">
        <v>2625</v>
      </c>
      <c r="B1821" t="b">
        <f>IF(ISBLANK(PedBerLab!$C$27),"",PedBerLab!$C$27)</f>
        <v>0</v>
      </c>
      <c r="C1821" s="151" t="b">
        <v>0</v>
      </c>
    </row>
    <row r="1822" spans="1:5" x14ac:dyDescent="0.2">
      <c r="A1822" s="151" t="s">
        <v>2626</v>
      </c>
      <c r="B1822" t="b">
        <f>IF(ISBLANK(PedBerLab!$C$28),"",PedBerLab!$C$28)</f>
        <v>0</v>
      </c>
      <c r="C1822" s="151" t="b">
        <v>0</v>
      </c>
    </row>
    <row r="1823" spans="1:5" x14ac:dyDescent="0.2">
      <c r="A1823" s="151" t="s">
        <v>2627</v>
      </c>
      <c r="B1823" s="151" t="b">
        <f>IF(ISBLANK(PedBerLab!$C$29),"",PedBerLab!$C$29)</f>
        <v>0</v>
      </c>
      <c r="C1823" s="151" t="b">
        <v>0</v>
      </c>
    </row>
    <row r="1824" spans="1:5" x14ac:dyDescent="0.2">
      <c r="A1824" s="151" t="s">
        <v>2628</v>
      </c>
      <c r="B1824" s="151" t="b">
        <f>IF(ISBLANK(PedBerLab!$C$30),"",PedBerLab!$C$30)</f>
        <v>0</v>
      </c>
      <c r="C1824" s="151" t="b">
        <v>0</v>
      </c>
    </row>
    <row r="1825" spans="1:3" x14ac:dyDescent="0.2">
      <c r="A1825" s="151" t="s">
        <v>2629</v>
      </c>
      <c r="B1825" s="151" t="b">
        <f>IF(ISBLANK(PedBerLab!$C$31),"",PedBerLab!$C$31)</f>
        <v>0</v>
      </c>
      <c r="C1825" s="151" t="b">
        <v>0</v>
      </c>
    </row>
    <row r="1826" spans="1:3" x14ac:dyDescent="0.2">
      <c r="A1826" s="151" t="s">
        <v>2630</v>
      </c>
      <c r="B1826" s="151" t="b">
        <f>IF(ISBLANK(PedBerLab!$C$32),"",PedBerLab!$C$32)</f>
        <v>0</v>
      </c>
      <c r="C1826" s="151" t="b">
        <v>0</v>
      </c>
    </row>
    <row r="1827" spans="1:3" x14ac:dyDescent="0.2">
      <c r="A1827" s="151" t="s">
        <v>2631</v>
      </c>
      <c r="B1827" s="151" t="b">
        <f>IF(ISBLANK(PedBerLab!$C$33),"",PedBerLab!$C$33)</f>
        <v>0</v>
      </c>
      <c r="C1827" s="151" t="b">
        <v>0</v>
      </c>
    </row>
    <row r="1828" spans="1:3" x14ac:dyDescent="0.2">
      <c r="A1828" s="151" t="s">
        <v>2632</v>
      </c>
      <c r="B1828" t="b">
        <f>IF(ISBLANK(PedBerLab!$C$34),"",PedBerLab!$C$34)</f>
        <v>0</v>
      </c>
      <c r="C1828" s="151" t="b">
        <v>0</v>
      </c>
    </row>
    <row r="1829" spans="1:3" x14ac:dyDescent="0.2">
      <c r="A1829" s="151" t="s">
        <v>2633</v>
      </c>
      <c r="B1829" t="b">
        <f>IF(ISBLANK(PedBerLab!$C$35),"",PedBerLab!$C$35)</f>
        <v>0</v>
      </c>
      <c r="C1829" s="151" t="b">
        <v>0</v>
      </c>
    </row>
    <row r="1830" spans="1:3" x14ac:dyDescent="0.2">
      <c r="A1830" s="151" t="s">
        <v>4697</v>
      </c>
      <c r="B1830">
        <f>IF(ISBLANK(PedBerIVenPM!$B$2),"",PedBerIVenPM!$B$2)</f>
        <v>1</v>
      </c>
      <c r="C1830" s="151">
        <v>1</v>
      </c>
    </row>
    <row r="1831" spans="1:3" x14ac:dyDescent="0.2">
      <c r="A1831" s="151" t="s">
        <v>4698</v>
      </c>
      <c r="B1831">
        <f>IF(ISBLANK(PedBerIVenPM!$B$3),"",PedBerIVenPM!$B$3)</f>
        <v>1</v>
      </c>
      <c r="C1831" s="151">
        <v>1</v>
      </c>
    </row>
    <row r="1832" spans="1:3" x14ac:dyDescent="0.2">
      <c r="A1832" s="151" t="s">
        <v>4699</v>
      </c>
      <c r="B1832">
        <f>IF(ISBLANK(PedBerIVenPM!$B$4),"",PedBerIVenPM!$B$4)</f>
        <v>1</v>
      </c>
      <c r="C1832" s="151">
        <v>1</v>
      </c>
    </row>
    <row r="1833" spans="1:3" x14ac:dyDescent="0.2">
      <c r="A1833" s="151" t="s">
        <v>4700</v>
      </c>
      <c r="B1833">
        <f>IF(ISBLANK(PedBerIVenPM!$B$5),"",PedBerIVenPM!$B$5)</f>
        <v>1</v>
      </c>
      <c r="C1833" s="151">
        <v>1</v>
      </c>
    </row>
    <row r="1834" spans="1:3" x14ac:dyDescent="0.2">
      <c r="A1834" s="151" t="s">
        <v>4701</v>
      </c>
      <c r="B1834">
        <f>IF(ISBLANK(PedBerIVenPM!$B$6),"",PedBerIVenPM!$B$6)</f>
        <v>1</v>
      </c>
      <c r="C1834" s="151">
        <v>1</v>
      </c>
    </row>
    <row r="1835" spans="1:3" x14ac:dyDescent="0.2">
      <c r="A1835" s="151" t="s">
        <v>4702</v>
      </c>
      <c r="B1835">
        <f>IF(ISBLANK(PedBerIVenPM!$B$7),"",PedBerIVenPM!$B$7)</f>
        <v>1</v>
      </c>
      <c r="C1835" s="151">
        <v>1</v>
      </c>
    </row>
    <row r="1836" spans="1:3" x14ac:dyDescent="0.2">
      <c r="A1836" s="151" t="s">
        <v>4703</v>
      </c>
      <c r="B1836" t="str">
        <f>IF(ISBLANK(PedBerIVenPM!$B$9),"",PedBerIVenPM!$B$9)</f>
        <v/>
      </c>
      <c r="C1836" s="44"/>
    </row>
    <row r="1837" spans="1:3" x14ac:dyDescent="0.2">
      <c r="A1837" s="151" t="s">
        <v>2634</v>
      </c>
      <c r="B1837">
        <f>IF(ISBLANK(PedBerMedIV!$C$5),"",PedBerMedIV!$C$5)</f>
        <v>1</v>
      </c>
      <c r="C1837" s="151">
        <v>1</v>
      </c>
    </row>
    <row r="1838" spans="1:3" x14ac:dyDescent="0.2">
      <c r="A1838" s="151" t="s">
        <v>2635</v>
      </c>
      <c r="B1838">
        <f>IF(ISBLANK(PedBerMedIV!$C$6),"",PedBerMedIV!$C$6)</f>
        <v>1</v>
      </c>
      <c r="C1838" s="151">
        <v>1</v>
      </c>
    </row>
    <row r="1839" spans="1:3" x14ac:dyDescent="0.2">
      <c r="A1839" s="151" t="s">
        <v>2636</v>
      </c>
      <c r="B1839">
        <f>IF(ISBLANK(PedBerMedIV!$C$7),"",PedBerMedIV!$C$7)</f>
        <v>1</v>
      </c>
      <c r="C1839" s="151">
        <v>1</v>
      </c>
    </row>
    <row r="1840" spans="1:3" x14ac:dyDescent="0.2">
      <c r="A1840" s="151" t="s">
        <v>2637</v>
      </c>
      <c r="B1840">
        <f>IF(ISBLANK(PedBerMedIV!$C$8),"",PedBerMedIV!$C$8)</f>
        <v>1</v>
      </c>
      <c r="C1840" s="151">
        <v>1</v>
      </c>
    </row>
    <row r="1841" spans="1:3" x14ac:dyDescent="0.2">
      <c r="A1841" s="151" t="s">
        <v>2638</v>
      </c>
      <c r="B1841">
        <f>IF(ISBLANK(PedBerMedIV!$C$9),"",PedBerMedIV!$C$9)</f>
        <v>1</v>
      </c>
      <c r="C1841" s="151">
        <v>1</v>
      </c>
    </row>
    <row r="1842" spans="1:3" x14ac:dyDescent="0.2">
      <c r="A1842" s="151" t="s">
        <v>2639</v>
      </c>
      <c r="B1842">
        <f>IF(ISBLANK(PedBerMedIV!$C$10),"",PedBerMedIV!$C$10)</f>
        <v>1</v>
      </c>
      <c r="C1842" s="151">
        <v>1</v>
      </c>
    </row>
    <row r="1843" spans="1:3" x14ac:dyDescent="0.2">
      <c r="A1843" s="151" t="s">
        <v>2640</v>
      </c>
      <c r="B1843" s="151">
        <f>IF(ISBLANK(PedBerMedIV!$C$11),"",PedBerMedIV!$C$11)</f>
        <v>1</v>
      </c>
      <c r="C1843" s="151">
        <v>1</v>
      </c>
    </row>
    <row r="1844" spans="1:3" x14ac:dyDescent="0.2">
      <c r="A1844" s="151" t="s">
        <v>2641</v>
      </c>
      <c r="B1844" s="151">
        <f>IF(ISBLANK(PedBerMedIV!$C$12),"",PedBerMedIV!$C$12)</f>
        <v>1</v>
      </c>
      <c r="C1844" s="151">
        <v>1</v>
      </c>
    </row>
    <row r="1845" spans="1:3" x14ac:dyDescent="0.2">
      <c r="A1845" s="151" t="s">
        <v>2642</v>
      </c>
      <c r="B1845" s="151">
        <f>IF(ISBLANK(PedBerMedIV!$C$13),"",PedBerMedIV!$C$13)</f>
        <v>1</v>
      </c>
      <c r="C1845" s="151">
        <v>1</v>
      </c>
    </row>
    <row r="1846" spans="1:3" x14ac:dyDescent="0.2">
      <c r="A1846" s="151" t="s">
        <v>2643</v>
      </c>
      <c r="B1846" s="151">
        <f>IF(ISBLANK(PedBerMedIV!$C$14),"",PedBerMedIV!$C$14)</f>
        <v>1</v>
      </c>
      <c r="C1846" s="151">
        <v>1</v>
      </c>
    </row>
    <row r="1847" spans="1:3" x14ac:dyDescent="0.2">
      <c r="A1847" s="151" t="s">
        <v>2644</v>
      </c>
      <c r="B1847" s="151">
        <f>IF(ISBLANK(PedBerMedIV!$C$15),"",PedBerMedIV!$C$15)</f>
        <v>1</v>
      </c>
      <c r="C1847" s="151">
        <v>1</v>
      </c>
    </row>
    <row r="1848" spans="1:3" x14ac:dyDescent="0.2">
      <c r="A1848" s="151" t="s">
        <v>2645</v>
      </c>
      <c r="B1848">
        <f>IF(ISBLANK(PedBerMedIV!$C$16),"",PedBerMedIV!$C$16)</f>
        <v>1</v>
      </c>
      <c r="C1848">
        <v>1</v>
      </c>
    </row>
    <row r="1849" spans="1:3" x14ac:dyDescent="0.2">
      <c r="A1849" s="151" t="s">
        <v>2646</v>
      </c>
      <c r="B1849">
        <f>IF(ISBLANK(PedBerMedIV!$C$17),"",PedBerMedIV!$C$17)</f>
        <v>1</v>
      </c>
      <c r="C1849">
        <v>1</v>
      </c>
    </row>
    <row r="1850" spans="1:3" x14ac:dyDescent="0.2">
      <c r="A1850" s="151" t="s">
        <v>2647</v>
      </c>
      <c r="B1850">
        <f>IF(ISBLANK(PedBerMedIV!$C$18),"",PedBerMedIV!$C$18)</f>
        <v>1</v>
      </c>
      <c r="C1850">
        <v>1</v>
      </c>
    </row>
    <row r="1851" spans="1:3" x14ac:dyDescent="0.2">
      <c r="A1851" s="151" t="s">
        <v>2648</v>
      </c>
      <c r="B1851">
        <f>IF(ISBLANK(PedBerMedIV!$C$19),"",PedBerMedIV!$C$19)</f>
        <v>1</v>
      </c>
      <c r="C1851">
        <v>1</v>
      </c>
    </row>
    <row r="1852" spans="1:3" x14ac:dyDescent="0.2">
      <c r="A1852" s="152" t="s">
        <v>3252</v>
      </c>
      <c r="B1852" t="str">
        <f>IF(ISBLANK(PedBerMedIV!$C$21),"",PedBerMedIV!$C$21)</f>
        <v/>
      </c>
      <c r="C1852" s="44"/>
    </row>
    <row r="1853" spans="1:3" x14ac:dyDescent="0.2">
      <c r="A1853" s="152" t="s">
        <v>3253</v>
      </c>
      <c r="B1853" t="str">
        <f>IF(ISBLANK(PedBerMedIV!$C$22),"",PedBerMedIV!$C$22)</f>
        <v/>
      </c>
      <c r="C1853" s="44"/>
    </row>
    <row r="1854" spans="1:3" x14ac:dyDescent="0.2">
      <c r="A1854" s="152" t="s">
        <v>3254</v>
      </c>
      <c r="B1854" t="str">
        <f>IF(ISBLANK(PedBerMedIV!$C$23),"",PedBerMedIV!$C$23)</f>
        <v/>
      </c>
      <c r="C1854" s="44"/>
    </row>
    <row r="1855" spans="1:3" x14ac:dyDescent="0.2">
      <c r="A1855" s="152" t="s">
        <v>3255</v>
      </c>
      <c r="B1855" t="str">
        <f>IF(ISBLANK(PedBerMedIV!$C$24),"",PedBerMedIV!$C$24)</f>
        <v/>
      </c>
      <c r="C1855" s="44"/>
    </row>
    <row r="1856" spans="1:3" x14ac:dyDescent="0.2">
      <c r="A1856" s="152" t="s">
        <v>3256</v>
      </c>
      <c r="B1856" t="str">
        <f>IF(ISBLANK(PedBerMedIV!$C$25),"",PedBerMedIV!$C$25)</f>
        <v/>
      </c>
      <c r="C1856" s="44"/>
    </row>
    <row r="1857" spans="1:3" x14ac:dyDescent="0.2">
      <c r="A1857" s="151" t="s">
        <v>2649</v>
      </c>
      <c r="B1857">
        <f>IF(ISBLANK(PedBerMedIV!$F$5),"",PedBerMedIV!$F$5)</f>
        <v>1</v>
      </c>
      <c r="C1857" s="151">
        <v>1</v>
      </c>
    </row>
    <row r="1858" spans="1:3" x14ac:dyDescent="0.2">
      <c r="A1858" s="151" t="s">
        <v>2650</v>
      </c>
      <c r="B1858" s="151">
        <f>IF(ISBLANK(PedBerMedIV!$F$6),"",PedBerMedIV!$F$6)</f>
        <v>1</v>
      </c>
      <c r="C1858" s="151">
        <v>1</v>
      </c>
    </row>
    <row r="1859" spans="1:3" x14ac:dyDescent="0.2">
      <c r="A1859" s="151" t="s">
        <v>2651</v>
      </c>
      <c r="B1859">
        <f>IF(ISBLANK(PedBerMedIV!$F$7),"",PedBerMedIV!$F$7)</f>
        <v>1</v>
      </c>
      <c r="C1859">
        <v>1</v>
      </c>
    </row>
    <row r="1860" spans="1:3" x14ac:dyDescent="0.2">
      <c r="A1860" s="151" t="s">
        <v>2652</v>
      </c>
      <c r="B1860">
        <f>IF(ISBLANK(PedBerMedIV!$F$8),"",PedBerMedIV!$F$8)</f>
        <v>1</v>
      </c>
      <c r="C1860">
        <v>1</v>
      </c>
    </row>
    <row r="1861" spans="1:3" x14ac:dyDescent="0.2">
      <c r="A1861" s="151" t="s">
        <v>2653</v>
      </c>
      <c r="B1861">
        <f>IF(ISBLANK(PedBerMedIV!$F$9),"",PedBerMedIV!$F$9)</f>
        <v>1</v>
      </c>
      <c r="C1861" s="151">
        <v>1</v>
      </c>
    </row>
    <row r="1862" spans="1:3" x14ac:dyDescent="0.2">
      <c r="A1862" s="151" t="s">
        <v>2654</v>
      </c>
      <c r="B1862">
        <f>IF(ISBLANK(PedBerMedIV!$F$10),"",PedBerMedIV!$F$10)</f>
        <v>1</v>
      </c>
      <c r="C1862" s="151">
        <v>1</v>
      </c>
    </row>
    <row r="1863" spans="1:3" x14ac:dyDescent="0.2">
      <c r="A1863" s="151" t="s">
        <v>2655</v>
      </c>
      <c r="B1863">
        <f>IF(ISBLANK(PedBerMedIV!$F$11),"",PedBerMedIV!$F$11)</f>
        <v>1</v>
      </c>
      <c r="C1863">
        <v>1</v>
      </c>
    </row>
    <row r="1864" spans="1:3" x14ac:dyDescent="0.2">
      <c r="A1864" s="151" t="s">
        <v>2656</v>
      </c>
      <c r="B1864">
        <f>IF(ISBLANK(PedBerMedIV!$F$12),"",PedBerMedIV!$F$12)</f>
        <v>1</v>
      </c>
      <c r="C1864">
        <v>1</v>
      </c>
    </row>
    <row r="1865" spans="1:3" x14ac:dyDescent="0.2">
      <c r="A1865" s="151" t="s">
        <v>2657</v>
      </c>
      <c r="B1865">
        <f>IF(ISBLANK(PedBerMedIV!$F$13),"",PedBerMedIV!$F$13)</f>
        <v>1</v>
      </c>
      <c r="C1865" s="151">
        <v>1</v>
      </c>
    </row>
    <row r="1866" spans="1:3" x14ac:dyDescent="0.2">
      <c r="A1866" s="151" t="s">
        <v>2658</v>
      </c>
      <c r="B1866">
        <f>IF(ISBLANK(PedBerMedIV!$F$14),"",PedBerMedIV!$F$14)</f>
        <v>1</v>
      </c>
      <c r="C1866" s="151">
        <v>1</v>
      </c>
    </row>
    <row r="1867" spans="1:3" x14ac:dyDescent="0.2">
      <c r="A1867" s="151" t="s">
        <v>2659</v>
      </c>
      <c r="B1867">
        <f>IF(ISBLANK(PedBerMedIV!$F$15),"",PedBerMedIV!$F$15)</f>
        <v>1</v>
      </c>
      <c r="C1867">
        <v>1</v>
      </c>
    </row>
    <row r="1868" spans="1:3" x14ac:dyDescent="0.2">
      <c r="A1868" s="151" t="s">
        <v>2660</v>
      </c>
      <c r="B1868">
        <f>IF(ISBLANK(PedBerMedIV!$F$16),"",PedBerMedIV!$F$16)</f>
        <v>1</v>
      </c>
      <c r="C1868" s="151">
        <v>1</v>
      </c>
    </row>
    <row r="1869" spans="1:3" x14ac:dyDescent="0.2">
      <c r="A1869" s="151" t="s">
        <v>2661</v>
      </c>
      <c r="B1869">
        <f>IF(ISBLANK(PedBerMedIV!$F$17),"",PedBerMedIV!$F$17)</f>
        <v>1</v>
      </c>
      <c r="C1869">
        <v>1</v>
      </c>
    </row>
    <row r="1870" spans="1:3" x14ac:dyDescent="0.2">
      <c r="A1870" s="151" t="s">
        <v>2662</v>
      </c>
      <c r="B1870">
        <f>IF(ISBLANK(PedBerMedIV!$F$18),"",PedBerMedIV!$F$18)</f>
        <v>1</v>
      </c>
      <c r="C1870" s="151">
        <v>1</v>
      </c>
    </row>
    <row r="1871" spans="1:3" x14ac:dyDescent="0.2">
      <c r="A1871" s="151" t="s">
        <v>2663</v>
      </c>
      <c r="B1871">
        <f>IF(ISBLANK(PedBerMedIV!$F$19),"",PedBerMedIV!$F$19)</f>
        <v>1</v>
      </c>
      <c r="C1871" s="151">
        <v>1</v>
      </c>
    </row>
    <row r="1872" spans="1:3" x14ac:dyDescent="0.2">
      <c r="A1872" s="152" t="s">
        <v>3257</v>
      </c>
      <c r="B1872">
        <f>IF(ISBLANK(PedBerMedIV!$F$21),"",PedBerMedIV!$F$21)</f>
        <v>1</v>
      </c>
      <c r="C1872" s="151">
        <v>1</v>
      </c>
    </row>
    <row r="1873" spans="1:3" x14ac:dyDescent="0.2">
      <c r="A1873" s="152" t="s">
        <v>3258</v>
      </c>
      <c r="B1873">
        <f>IF(ISBLANK(PedBerMedIV!$F$22),"",PedBerMedIV!$F$22)</f>
        <v>1</v>
      </c>
      <c r="C1873" s="151">
        <v>1</v>
      </c>
    </row>
    <row r="1874" spans="1:3" x14ac:dyDescent="0.2">
      <c r="A1874" s="152" t="s">
        <v>3259</v>
      </c>
      <c r="B1874">
        <f>IF(ISBLANK(PedBerMedIV!$F$23),"",PedBerMedIV!$F$23)</f>
        <v>1</v>
      </c>
      <c r="C1874" s="151">
        <v>1</v>
      </c>
    </row>
    <row r="1875" spans="1:3" x14ac:dyDescent="0.2">
      <c r="A1875" s="152" t="s">
        <v>3260</v>
      </c>
      <c r="B1875">
        <f>IF(ISBLANK(PedBerMedIV!$F$24),"",PedBerMedIV!$F$24)</f>
        <v>1</v>
      </c>
      <c r="C1875" s="151">
        <v>1</v>
      </c>
    </row>
    <row r="1876" spans="1:3" x14ac:dyDescent="0.2">
      <c r="A1876" s="152" t="s">
        <v>3261</v>
      </c>
      <c r="B1876">
        <f>IF(ISBLANK(PedBerMedIV!$F$25),"",PedBerMedIV!$F$25)</f>
        <v>1</v>
      </c>
      <c r="C1876">
        <v>1</v>
      </c>
    </row>
    <row r="1877" spans="1:3" x14ac:dyDescent="0.2">
      <c r="A1877" s="151" t="s">
        <v>2664</v>
      </c>
      <c r="B1877">
        <f>IF(ISBLANK(PedBerMedIV!$E$5),"",PedBerMedIV!$E$5)</f>
        <v>0</v>
      </c>
      <c r="C1877" s="153">
        <v>0</v>
      </c>
    </row>
    <row r="1878" spans="1:3" x14ac:dyDescent="0.2">
      <c r="A1878" s="151" t="s">
        <v>2665</v>
      </c>
      <c r="B1878">
        <f>IF(ISBLANK(PedBerMedIV!$E$6),"",PedBerMedIV!$E$6)</f>
        <v>0</v>
      </c>
      <c r="C1878" s="153">
        <v>0</v>
      </c>
    </row>
    <row r="1879" spans="1:3" x14ac:dyDescent="0.2">
      <c r="A1879" s="151" t="s">
        <v>2666</v>
      </c>
      <c r="B1879">
        <f>IF(ISBLANK(PedBerMedIV!$E$7),"",PedBerMedIV!$E$7)</f>
        <v>0</v>
      </c>
      <c r="C1879" s="153">
        <v>0</v>
      </c>
    </row>
    <row r="1880" spans="1:3" x14ac:dyDescent="0.2">
      <c r="A1880" s="151" t="s">
        <v>2667</v>
      </c>
      <c r="B1880">
        <f>IF(ISBLANK(PedBerMedIV!$E$8),"",PedBerMedIV!$E$8)</f>
        <v>0</v>
      </c>
      <c r="C1880" s="153">
        <v>0</v>
      </c>
    </row>
    <row r="1881" spans="1:3" x14ac:dyDescent="0.2">
      <c r="A1881" s="151" t="s">
        <v>2668</v>
      </c>
      <c r="B1881">
        <f>IF(ISBLANK(PedBerMedIV!$E$9),"",PedBerMedIV!$E$9)</f>
        <v>0</v>
      </c>
      <c r="C1881" s="153">
        <v>0</v>
      </c>
    </row>
    <row r="1882" spans="1:3" x14ac:dyDescent="0.2">
      <c r="A1882" s="151" t="s">
        <v>2669</v>
      </c>
      <c r="B1882">
        <f>IF(ISBLANK(PedBerMedIV!$E$10),"",PedBerMedIV!$E$10)</f>
        <v>0</v>
      </c>
      <c r="C1882" s="153">
        <v>0</v>
      </c>
    </row>
    <row r="1883" spans="1:3" x14ac:dyDescent="0.2">
      <c r="A1883" s="151" t="s">
        <v>2670</v>
      </c>
      <c r="B1883">
        <f>IF(ISBLANK(PedBerMedIV!$E$11),"",PedBerMedIV!$E$11)</f>
        <v>0</v>
      </c>
      <c r="C1883" s="153">
        <v>0</v>
      </c>
    </row>
    <row r="1884" spans="1:3" x14ac:dyDescent="0.2">
      <c r="A1884" s="151" t="s">
        <v>2671</v>
      </c>
      <c r="B1884">
        <f>IF(ISBLANK(PedBerMedIV!$E$12),"",PedBerMedIV!$E$12)</f>
        <v>0</v>
      </c>
      <c r="C1884" s="153">
        <v>0</v>
      </c>
    </row>
    <row r="1885" spans="1:3" x14ac:dyDescent="0.2">
      <c r="A1885" s="151" t="s">
        <v>2672</v>
      </c>
      <c r="B1885">
        <f>IF(ISBLANK(PedBerMedIV!$E$13),"",PedBerMedIV!$E$13)</f>
        <v>0</v>
      </c>
      <c r="C1885" s="153">
        <v>0</v>
      </c>
    </row>
    <row r="1886" spans="1:3" x14ac:dyDescent="0.2">
      <c r="A1886" s="151" t="s">
        <v>2673</v>
      </c>
      <c r="B1886">
        <f>IF(ISBLANK(PedBerMedIV!$E$14),"",PedBerMedIV!$E$14)</f>
        <v>0</v>
      </c>
      <c r="C1886" s="153">
        <v>0</v>
      </c>
    </row>
    <row r="1887" spans="1:3" x14ac:dyDescent="0.2">
      <c r="A1887" s="151" t="s">
        <v>2674</v>
      </c>
      <c r="B1887">
        <f>IF(ISBLANK(PedBerMedIV!$E$15),"",PedBerMedIV!$E$15)</f>
        <v>0</v>
      </c>
      <c r="C1887" s="153">
        <v>0</v>
      </c>
    </row>
    <row r="1888" spans="1:3" x14ac:dyDescent="0.2">
      <c r="A1888" s="151" t="s">
        <v>2675</v>
      </c>
      <c r="B1888">
        <f>IF(ISBLANK(PedBerMedIV!$E$16),"",PedBerMedIV!$E$16)</f>
        <v>0</v>
      </c>
      <c r="C1888" s="153">
        <v>0</v>
      </c>
    </row>
    <row r="1889" spans="1:3" x14ac:dyDescent="0.2">
      <c r="A1889" s="151" t="s">
        <v>2676</v>
      </c>
      <c r="B1889">
        <f>IF(ISBLANK(PedBerMedIV!$E$17),"",PedBerMedIV!$E$17)</f>
        <v>0</v>
      </c>
      <c r="C1889" s="153">
        <v>0</v>
      </c>
    </row>
    <row r="1890" spans="1:3" x14ac:dyDescent="0.2">
      <c r="A1890" s="151" t="s">
        <v>2677</v>
      </c>
      <c r="B1890">
        <f>IF(ISBLANK(PedBerMedIV!$E$18),"",PedBerMedIV!$E$18)</f>
        <v>0</v>
      </c>
      <c r="C1890" s="153">
        <v>0</v>
      </c>
    </row>
    <row r="1891" spans="1:3" x14ac:dyDescent="0.2">
      <c r="A1891" s="151" t="s">
        <v>2678</v>
      </c>
      <c r="B1891">
        <f>IF(ISBLANK(PedBerMedIV!$E$19),"",PedBerMedIV!$E$19)</f>
        <v>0</v>
      </c>
      <c r="C1891" s="153">
        <v>0</v>
      </c>
    </row>
    <row r="1892" spans="1:3" x14ac:dyDescent="0.2">
      <c r="A1892" s="152" t="s">
        <v>3263</v>
      </c>
      <c r="B1892">
        <f>IF(ISBLANK(PedBerMedIV!$E$21),"",PedBerMedIV!$E$21)</f>
        <v>0</v>
      </c>
      <c r="C1892" s="153">
        <v>0</v>
      </c>
    </row>
    <row r="1893" spans="1:3" x14ac:dyDescent="0.2">
      <c r="A1893" s="152" t="s">
        <v>3265</v>
      </c>
      <c r="B1893">
        <f>IF(ISBLANK(PedBerMedIV!$E$22),"",PedBerMedIV!$E$22)</f>
        <v>0</v>
      </c>
      <c r="C1893" s="153">
        <v>0</v>
      </c>
    </row>
    <row r="1894" spans="1:3" x14ac:dyDescent="0.2">
      <c r="A1894" s="152" t="s">
        <v>3266</v>
      </c>
      <c r="B1894">
        <f>IF(ISBLANK(PedBerMedIV!$E$23),"",PedBerMedIV!$E$23)</f>
        <v>0</v>
      </c>
      <c r="C1894" s="153">
        <v>0</v>
      </c>
    </row>
    <row r="1895" spans="1:3" x14ac:dyDescent="0.2">
      <c r="A1895" s="152" t="s">
        <v>3268</v>
      </c>
      <c r="B1895">
        <f>IF(ISBLANK(PedBerMedIV!$E$24),"",PedBerMedIV!$E$24)</f>
        <v>0</v>
      </c>
      <c r="C1895" s="153">
        <v>0</v>
      </c>
    </row>
    <row r="1896" spans="1:3" x14ac:dyDescent="0.2">
      <c r="A1896" s="152" t="s">
        <v>3270</v>
      </c>
      <c r="B1896">
        <f>IF(ISBLANK(PedBerMedIV!$E$25),"",PedBerMedIV!$E$25)</f>
        <v>0</v>
      </c>
      <c r="C1896" s="153">
        <v>0</v>
      </c>
    </row>
    <row r="1897" spans="1:3" x14ac:dyDescent="0.2">
      <c r="A1897" s="151" t="s">
        <v>2679</v>
      </c>
      <c r="B1897" t="str">
        <f>IF(ISBLANK(PedBerMedIV!$C$29),"",PedBerMedIV!$C$29)</f>
        <v/>
      </c>
      <c r="C1897" s="44"/>
    </row>
    <row r="1898" spans="1:3" x14ac:dyDescent="0.2">
      <c r="A1898" s="151" t="s">
        <v>2680</v>
      </c>
      <c r="B1898">
        <f>IF(ISBLANK(PedBerMedIV!$G$5),"",PedBerMedIV!$G$5)</f>
        <v>0</v>
      </c>
      <c r="C1898" s="153">
        <v>0</v>
      </c>
    </row>
    <row r="1899" spans="1:3" x14ac:dyDescent="0.2">
      <c r="A1899" s="151" t="s">
        <v>2681</v>
      </c>
      <c r="B1899">
        <f>IF(ISBLANK(PedBerMedIV!$G$6),"",PedBerMedIV!$G$6)</f>
        <v>0</v>
      </c>
      <c r="C1899" s="153">
        <v>0</v>
      </c>
    </row>
    <row r="1900" spans="1:3" x14ac:dyDescent="0.2">
      <c r="A1900" s="151" t="s">
        <v>2682</v>
      </c>
      <c r="B1900">
        <f>IF(ISBLANK(PedBerMedIV!$G$7),"",PedBerMedIV!$G$7)</f>
        <v>0</v>
      </c>
      <c r="C1900" s="153">
        <v>0</v>
      </c>
    </row>
    <row r="1901" spans="1:3" x14ac:dyDescent="0.2">
      <c r="A1901" s="151" t="s">
        <v>2683</v>
      </c>
      <c r="B1901">
        <f>IF(ISBLANK(PedBerMedIV!$G$8),"",PedBerMedIV!$G$8)</f>
        <v>0</v>
      </c>
      <c r="C1901" s="153">
        <v>0</v>
      </c>
    </row>
    <row r="1902" spans="1:3" x14ac:dyDescent="0.2">
      <c r="A1902" s="151" t="s">
        <v>2684</v>
      </c>
      <c r="B1902">
        <f>IF(ISBLANK(PedBerMedIV!$G$9),"",PedBerMedIV!$G$9)</f>
        <v>0</v>
      </c>
      <c r="C1902" s="153">
        <v>0</v>
      </c>
    </row>
    <row r="1903" spans="1:3" x14ac:dyDescent="0.2">
      <c r="A1903" s="151" t="s">
        <v>2685</v>
      </c>
      <c r="B1903">
        <f>IF(ISBLANK(PedBerMedIV!$G$10),"",PedBerMedIV!$G$10)</f>
        <v>0</v>
      </c>
      <c r="C1903" s="153">
        <v>0</v>
      </c>
    </row>
    <row r="1904" spans="1:3" x14ac:dyDescent="0.2">
      <c r="A1904" s="151" t="s">
        <v>2686</v>
      </c>
      <c r="B1904">
        <f>IF(ISBLANK(PedBerMedIV!$G$11),"",PedBerMedIV!$G$11)</f>
        <v>0</v>
      </c>
      <c r="C1904" s="153">
        <v>0</v>
      </c>
    </row>
    <row r="1905" spans="1:3" x14ac:dyDescent="0.2">
      <c r="A1905" s="151" t="s">
        <v>2687</v>
      </c>
      <c r="B1905">
        <f>IF(ISBLANK(PedBerMedIV!$G$12),"",PedBerMedIV!$G$12)</f>
        <v>0</v>
      </c>
      <c r="C1905" s="153">
        <v>0</v>
      </c>
    </row>
    <row r="1906" spans="1:3" x14ac:dyDescent="0.2">
      <c r="A1906" s="151" t="s">
        <v>2688</v>
      </c>
      <c r="B1906">
        <f>IF(ISBLANK(PedBerMedIV!$G$13),"",PedBerMedIV!$G$13)</f>
        <v>0</v>
      </c>
      <c r="C1906" s="153">
        <v>0</v>
      </c>
    </row>
    <row r="1907" spans="1:3" x14ac:dyDescent="0.2">
      <c r="A1907" s="151" t="s">
        <v>2689</v>
      </c>
      <c r="B1907">
        <f>IF(ISBLANK(PedBerMedIV!$G$14),"",PedBerMedIV!$G$14)</f>
        <v>0</v>
      </c>
      <c r="C1907" s="153">
        <v>0</v>
      </c>
    </row>
    <row r="1908" spans="1:3" x14ac:dyDescent="0.2">
      <c r="A1908" s="151" t="s">
        <v>2690</v>
      </c>
      <c r="B1908">
        <f>IF(ISBLANK(PedBerMedIV!$G$15),"",PedBerMedIV!$G$15)</f>
        <v>0</v>
      </c>
      <c r="C1908" s="153">
        <v>0</v>
      </c>
    </row>
    <row r="1909" spans="1:3" x14ac:dyDescent="0.2">
      <c r="A1909" s="151" t="s">
        <v>2691</v>
      </c>
      <c r="B1909">
        <f>IF(ISBLANK(PedBerMedIV!$G$16),"",PedBerMedIV!$G$16)</f>
        <v>0</v>
      </c>
      <c r="C1909" s="153">
        <v>0</v>
      </c>
    </row>
    <row r="1910" spans="1:3" x14ac:dyDescent="0.2">
      <c r="A1910" s="151" t="s">
        <v>2692</v>
      </c>
      <c r="B1910">
        <f>IF(ISBLANK(PedBerMedIV!$G$17),"",PedBerMedIV!$G$17)</f>
        <v>0</v>
      </c>
      <c r="C1910" s="153">
        <v>0</v>
      </c>
    </row>
    <row r="1911" spans="1:3" x14ac:dyDescent="0.2">
      <c r="A1911" s="151" t="s">
        <v>2693</v>
      </c>
      <c r="B1911">
        <f>IF(ISBLANK(PedBerMedIV!$G$18),"",PedBerMedIV!$G$18)</f>
        <v>0</v>
      </c>
      <c r="C1911" s="153">
        <v>0</v>
      </c>
    </row>
    <row r="1912" spans="1:3" x14ac:dyDescent="0.2">
      <c r="A1912" s="151" t="s">
        <v>2694</v>
      </c>
      <c r="B1912">
        <f>IF(ISBLANK(PedBerMedIV!$G$19),"",PedBerMedIV!$G$19)</f>
        <v>0</v>
      </c>
      <c r="C1912" s="153">
        <v>0</v>
      </c>
    </row>
    <row r="1913" spans="1:3" x14ac:dyDescent="0.2">
      <c r="A1913" s="152" t="s">
        <v>3271</v>
      </c>
      <c r="B1913">
        <f>IF(ISBLANK(PedBerMedIV!$G$21),"",PedBerMedIV!$G$21)</f>
        <v>0</v>
      </c>
      <c r="C1913" s="153">
        <v>0</v>
      </c>
    </row>
    <row r="1914" spans="1:3" x14ac:dyDescent="0.2">
      <c r="A1914" s="152" t="s">
        <v>3272</v>
      </c>
      <c r="B1914">
        <f>IF(ISBLANK(PedBerMedIV!$G$22),"",PedBerMedIV!$G$22)</f>
        <v>0</v>
      </c>
      <c r="C1914" s="153">
        <v>0</v>
      </c>
    </row>
    <row r="1915" spans="1:3" x14ac:dyDescent="0.2">
      <c r="A1915" s="152" t="s">
        <v>3273</v>
      </c>
      <c r="B1915">
        <f>IF(ISBLANK(PedBerMedIV!$G$23),"",PedBerMedIV!$G$23)</f>
        <v>0</v>
      </c>
      <c r="C1915" s="153">
        <v>0</v>
      </c>
    </row>
    <row r="1916" spans="1:3" x14ac:dyDescent="0.2">
      <c r="A1916" s="152" t="s">
        <v>3274</v>
      </c>
      <c r="B1916">
        <f>IF(ISBLANK(PedBerMedIV!$G$24),"",PedBerMedIV!$G$24)</f>
        <v>0</v>
      </c>
      <c r="C1916" s="153">
        <v>0</v>
      </c>
    </row>
    <row r="1917" spans="1:3" x14ac:dyDescent="0.2">
      <c r="A1917" s="152" t="s">
        <v>3275</v>
      </c>
      <c r="B1917">
        <f>IF(ISBLANK(PedBerMedIV!$G$25),"",PedBerMedIV!$G$25)</f>
        <v>0</v>
      </c>
      <c r="C1917" s="153">
        <v>0</v>
      </c>
    </row>
    <row r="1918" spans="1:3" x14ac:dyDescent="0.2">
      <c r="A1918" s="151" t="s">
        <v>2695</v>
      </c>
      <c r="B1918">
        <f>IF(ISBLANK(PedBerMedIV!$D$5),"",PedBerMedIV!$D$5)</f>
        <v>0</v>
      </c>
      <c r="C1918" s="153">
        <v>0</v>
      </c>
    </row>
    <row r="1919" spans="1:3" x14ac:dyDescent="0.2">
      <c r="A1919" s="151" t="s">
        <v>2696</v>
      </c>
      <c r="B1919">
        <f>IF(ISBLANK(PedBerMedIV!$D$6),"",PedBerMedIV!$D$6)</f>
        <v>0</v>
      </c>
      <c r="C1919" s="153">
        <v>0</v>
      </c>
    </row>
    <row r="1920" spans="1:3" x14ac:dyDescent="0.2">
      <c r="A1920" s="151" t="s">
        <v>2697</v>
      </c>
      <c r="B1920">
        <f>IF(ISBLANK(PedBerMedIV!$D$7),"",PedBerMedIV!$D$7)</f>
        <v>0</v>
      </c>
      <c r="C1920" s="153">
        <v>0</v>
      </c>
    </row>
    <row r="1921" spans="1:3" x14ac:dyDescent="0.2">
      <c r="A1921" s="151" t="s">
        <v>2698</v>
      </c>
      <c r="B1921">
        <f>IF(ISBLANK(PedBerMedIV!$D$8),"",PedBerMedIV!$D$8)</f>
        <v>0</v>
      </c>
      <c r="C1921" s="153">
        <v>0</v>
      </c>
    </row>
    <row r="1922" spans="1:3" x14ac:dyDescent="0.2">
      <c r="A1922" s="151" t="s">
        <v>2699</v>
      </c>
      <c r="B1922">
        <f>IF(ISBLANK(PedBerMedIV!$D$9),"",PedBerMedIV!$D$9)</f>
        <v>0</v>
      </c>
      <c r="C1922" s="153">
        <v>0</v>
      </c>
    </row>
    <row r="1923" spans="1:3" x14ac:dyDescent="0.2">
      <c r="A1923" s="151" t="s">
        <v>2700</v>
      </c>
      <c r="B1923">
        <f>IF(ISBLANK(PedBerMedIV!$D$10),"",PedBerMedIV!$D$10)</f>
        <v>0</v>
      </c>
      <c r="C1923" s="153">
        <v>0</v>
      </c>
    </row>
    <row r="1924" spans="1:3" x14ac:dyDescent="0.2">
      <c r="A1924" s="151" t="s">
        <v>2701</v>
      </c>
      <c r="B1924">
        <f>IF(ISBLANK(PedBerMedIV!$D$11),"",PedBerMedIV!$D$11)</f>
        <v>0</v>
      </c>
      <c r="C1924" s="153">
        <v>0</v>
      </c>
    </row>
    <row r="1925" spans="1:3" x14ac:dyDescent="0.2">
      <c r="A1925" s="151" t="s">
        <v>2702</v>
      </c>
      <c r="B1925">
        <f>IF(ISBLANK(PedBerMedIV!$D$12),"",PedBerMedIV!$D$12)</f>
        <v>0</v>
      </c>
      <c r="C1925" s="153">
        <v>0</v>
      </c>
    </row>
    <row r="1926" spans="1:3" x14ac:dyDescent="0.2">
      <c r="A1926" s="151" t="s">
        <v>2703</v>
      </c>
      <c r="B1926">
        <f>IF(ISBLANK(PedBerMedIV!$D$13),"",PedBerMedIV!$D$13)</f>
        <v>0</v>
      </c>
      <c r="C1926" s="153">
        <v>0</v>
      </c>
    </row>
    <row r="1927" spans="1:3" x14ac:dyDescent="0.2">
      <c r="A1927" s="151" t="s">
        <v>2704</v>
      </c>
      <c r="B1927">
        <f>IF(ISBLANK(PedBerMedIV!$D$14),"",PedBerMedIV!$D$14)</f>
        <v>0</v>
      </c>
      <c r="C1927" s="153">
        <v>0</v>
      </c>
    </row>
    <row r="1928" spans="1:3" x14ac:dyDescent="0.2">
      <c r="A1928" s="151" t="s">
        <v>2705</v>
      </c>
      <c r="B1928">
        <f>IF(ISBLANK(PedBerMedIV!$D$15),"",PedBerMedIV!$D$15)</f>
        <v>0</v>
      </c>
      <c r="C1928" s="153">
        <v>0</v>
      </c>
    </row>
    <row r="1929" spans="1:3" x14ac:dyDescent="0.2">
      <c r="A1929" s="151" t="s">
        <v>2706</v>
      </c>
      <c r="B1929">
        <f>IF(ISBLANK(PedBerMedIV!$D$16),"",PedBerMedIV!$D$16)</f>
        <v>0</v>
      </c>
      <c r="C1929" s="153">
        <v>0</v>
      </c>
    </row>
    <row r="1930" spans="1:3" x14ac:dyDescent="0.2">
      <c r="A1930" s="151" t="s">
        <v>2707</v>
      </c>
      <c r="B1930">
        <f>IF(ISBLANK(PedBerMedIV!$D$17),"",PedBerMedIV!$D$17)</f>
        <v>0</v>
      </c>
      <c r="C1930" s="153">
        <v>0</v>
      </c>
    </row>
    <row r="1931" spans="1:3" x14ac:dyDescent="0.2">
      <c r="A1931" s="151" t="s">
        <v>2708</v>
      </c>
      <c r="B1931">
        <f>IF(ISBLANK(PedBerMedIV!$D$18),"",PedBerMedIV!$D$18)</f>
        <v>0</v>
      </c>
      <c r="C1931" s="153">
        <v>0</v>
      </c>
    </row>
    <row r="1932" spans="1:3" x14ac:dyDescent="0.2">
      <c r="A1932" s="151" t="s">
        <v>2709</v>
      </c>
      <c r="B1932">
        <f>IF(ISBLANK(PedBerMedIV!$D$19),"",PedBerMedIV!$D$19)</f>
        <v>0</v>
      </c>
      <c r="C1932" s="153">
        <v>0</v>
      </c>
    </row>
    <row r="1933" spans="1:3" x14ac:dyDescent="0.2">
      <c r="A1933" s="152" t="s">
        <v>3277</v>
      </c>
      <c r="B1933">
        <f>IF(ISBLANK(PedBerMedIV!$D$21),"",PedBerMedIV!$D$21)</f>
        <v>0</v>
      </c>
      <c r="C1933" s="153">
        <v>0</v>
      </c>
    </row>
    <row r="1934" spans="1:3" x14ac:dyDescent="0.2">
      <c r="A1934" s="152" t="s">
        <v>3279</v>
      </c>
      <c r="B1934">
        <f>IF(ISBLANK(PedBerMedIV!$D$22),"",PedBerMedIV!$D$22)</f>
        <v>0</v>
      </c>
      <c r="C1934" s="153">
        <v>0</v>
      </c>
    </row>
    <row r="1935" spans="1:3" x14ac:dyDescent="0.2">
      <c r="A1935" s="152" t="s">
        <v>3280</v>
      </c>
      <c r="B1935">
        <f>IF(ISBLANK(PedBerMedIV!$D$23),"",PedBerMedIV!$D$23)</f>
        <v>0</v>
      </c>
      <c r="C1935" s="153">
        <v>0</v>
      </c>
    </row>
    <row r="1936" spans="1:3" x14ac:dyDescent="0.2">
      <c r="A1936" s="152" t="s">
        <v>3282</v>
      </c>
      <c r="B1936">
        <f>IF(ISBLANK(PedBerMedIV!$D$24),"",PedBerMedIV!$D$24)</f>
        <v>0</v>
      </c>
      <c r="C1936" s="153">
        <v>0</v>
      </c>
    </row>
    <row r="1937" spans="1:3" x14ac:dyDescent="0.2">
      <c r="A1937" s="152" t="s">
        <v>3284</v>
      </c>
      <c r="B1937">
        <f>IF(ISBLANK(PedBerMedIV!$D$25),"",PedBerMedIV!$D$25)</f>
        <v>0</v>
      </c>
      <c r="C1937" s="153">
        <v>0</v>
      </c>
    </row>
    <row r="1938" spans="1:3" x14ac:dyDescent="0.2">
      <c r="A1938" s="151" t="s">
        <v>2710</v>
      </c>
      <c r="B1938">
        <f>IF(ISBLANK(PedBerIVenPM!$A$13),"",PedBerIVenPM!$A$13)</f>
        <v>1</v>
      </c>
      <c r="C1938">
        <v>1</v>
      </c>
    </row>
    <row r="1939" spans="1:3" x14ac:dyDescent="0.2">
      <c r="A1939" s="151" t="s">
        <v>2711</v>
      </c>
      <c r="B1939">
        <f>IF(ISBLANK(PedBerIVenPM!$D$13),"",PedBerIVenPM!$D$13)</f>
        <v>1</v>
      </c>
      <c r="C1939">
        <v>1</v>
      </c>
    </row>
    <row r="1940" spans="1:3" x14ac:dyDescent="0.2">
      <c r="A1940" s="151" t="s">
        <v>2712</v>
      </c>
      <c r="B1940">
        <f>IF(ISBLANK(PedBerIVenPM!$D$16),"",PedBerIVenPM!$D$16)</f>
        <v>2</v>
      </c>
      <c r="C1940">
        <v>2</v>
      </c>
    </row>
    <row r="1941" spans="1:3" x14ac:dyDescent="0.2">
      <c r="A1941" s="151" t="s">
        <v>2713</v>
      </c>
      <c r="B1941">
        <f>IF(ISBLANK(PedBerIVenPM!$D$15),"",PedBerIVenPM!$D$15)</f>
        <v>20</v>
      </c>
      <c r="C1941">
        <v>20</v>
      </c>
    </row>
    <row r="1942" spans="1:3" x14ac:dyDescent="0.2">
      <c r="A1942" s="151" t="s">
        <v>2714</v>
      </c>
      <c r="B1942">
        <f>IF(ISBLANK(PedBerIVenPM!$D$12),"",PedBerIVenPM!$D$12)</f>
        <v>30</v>
      </c>
      <c r="C1942">
        <v>30</v>
      </c>
    </row>
    <row r="1943" spans="1:3" x14ac:dyDescent="0.2">
      <c r="A1943" s="151" t="s">
        <v>2715</v>
      </c>
      <c r="B1943">
        <f>IF(ISBLANK(PedBerIVenPM!$B$13),"",PedBerIVenPM!$B$13)</f>
        <v>1</v>
      </c>
      <c r="C1943">
        <v>1</v>
      </c>
    </row>
    <row r="1944" spans="1:3" x14ac:dyDescent="0.2">
      <c r="A1944" s="151" t="s">
        <v>2716</v>
      </c>
      <c r="B1944">
        <f>IF(ISBLANK(PedBerIVenPM!$D$14),"",PedBerIVenPM!$D$14)</f>
        <v>1</v>
      </c>
      <c r="C1944">
        <v>1</v>
      </c>
    </row>
    <row r="1945" spans="1:3" x14ac:dyDescent="0.2">
      <c r="A1945" s="151" t="s">
        <v>2717</v>
      </c>
      <c r="B1945">
        <f>IF(ISBLANK(PedBerIVenPM!$D$17),"",PedBerIVenPM!$D$17)</f>
        <v>10</v>
      </c>
      <c r="C1945">
        <v>10</v>
      </c>
    </row>
    <row r="1946" spans="1:3" x14ac:dyDescent="0.2">
      <c r="A1946" s="151" t="s">
        <v>2718</v>
      </c>
      <c r="B1946" t="b">
        <f>IF(ISBLANK(PedBerTPN!$B$12),"",PedBerTPN!$B$12)</f>
        <v>0</v>
      </c>
      <c r="C1946" t="b">
        <v>0</v>
      </c>
    </row>
    <row r="1947" spans="1:3" x14ac:dyDescent="0.2">
      <c r="A1947" s="151" t="s">
        <v>2719</v>
      </c>
      <c r="B1947">
        <f>IF(ISBLANK(PedBerTPN!$C$12),"",PedBerTPN!$C$12)</f>
        <v>0</v>
      </c>
      <c r="C1947" s="153">
        <v>0</v>
      </c>
    </row>
    <row r="1948" spans="1:3" x14ac:dyDescent="0.2">
      <c r="A1948" s="151" t="s">
        <v>4744</v>
      </c>
      <c r="B1948">
        <f>IF(ISBLANK(PedBerTPN!$B$4),"",PedBerTPN!$B$4)</f>
        <v>0</v>
      </c>
      <c r="C1948" s="7">
        <v>0</v>
      </c>
    </row>
    <row r="1949" spans="1:3" x14ac:dyDescent="0.2">
      <c r="A1949" s="151" t="s">
        <v>2720</v>
      </c>
      <c r="B1949" t="b">
        <f>IF(ISBLANK(PedBerTPN!$B$10),"",PedBerTPN!$B$10)</f>
        <v>0</v>
      </c>
      <c r="C1949" t="b">
        <v>0</v>
      </c>
    </row>
    <row r="1950" spans="1:3" x14ac:dyDescent="0.2">
      <c r="A1950" s="151" t="s">
        <v>2721</v>
      </c>
      <c r="B1950" t="b">
        <f>IF(ISBLANK(PedBerTPN!$B$24),"",PedBerTPN!$B$24)</f>
        <v>0</v>
      </c>
      <c r="C1950" t="b">
        <v>0</v>
      </c>
    </row>
    <row r="1951" spans="1:3" x14ac:dyDescent="0.2">
      <c r="A1951" s="151" t="s">
        <v>2722</v>
      </c>
      <c r="B1951">
        <f>IF(ISBLANK(PedBerTPN!$C$10),"",PedBerTPN!$C$10)</f>
        <v>0</v>
      </c>
      <c r="C1951" s="153">
        <v>0</v>
      </c>
    </row>
    <row r="1952" spans="1:3" x14ac:dyDescent="0.2">
      <c r="A1952" s="151" t="s">
        <v>2723</v>
      </c>
      <c r="B1952">
        <f>IF(ISBLANK(PedBerTPN!$C$24),"",PedBerTPN!$C$24)</f>
        <v>0</v>
      </c>
      <c r="C1952" s="153">
        <v>0</v>
      </c>
    </row>
    <row r="1953" spans="1:3" x14ac:dyDescent="0.2">
      <c r="A1953" s="151" t="s">
        <v>2724</v>
      </c>
      <c r="B1953">
        <f>IF(ISBLANK(PedBerTPN!$B$5),"",PedBerTPN!$B$5)</f>
        <v>1</v>
      </c>
      <c r="C1953">
        <v>1</v>
      </c>
    </row>
    <row r="1954" spans="1:3" x14ac:dyDescent="0.2">
      <c r="A1954" s="151" t="s">
        <v>2725</v>
      </c>
      <c r="B1954" t="b">
        <f>IF(ISBLANK(PedBerTPN!$B$15),"",PedBerTPN!$B$15)</f>
        <v>0</v>
      </c>
      <c r="C1954" t="b">
        <v>0</v>
      </c>
    </row>
    <row r="1955" spans="1:3" x14ac:dyDescent="0.2">
      <c r="A1955" s="151" t="s">
        <v>2726</v>
      </c>
      <c r="B1955">
        <f>IF(ISBLANK(PedBerTPN!$C$15),"",PedBerTPN!$C$15)</f>
        <v>0</v>
      </c>
      <c r="C1955" s="153">
        <v>0</v>
      </c>
    </row>
    <row r="1956" spans="1:3" s="151" customFormat="1" x14ac:dyDescent="0.2">
      <c r="A1956" s="151" t="s">
        <v>7675</v>
      </c>
      <c r="B1956" s="151">
        <f>IF(ISBLANK(PedBerTPN!$B$17),"",PedBerTPN!$B$17)</f>
        <v>1</v>
      </c>
      <c r="C1956" s="151">
        <v>1</v>
      </c>
    </row>
    <row r="1957" spans="1:3" x14ac:dyDescent="0.2">
      <c r="A1957" s="151" t="s">
        <v>2727</v>
      </c>
      <c r="B1957">
        <f>IF(ISBLANK(PedBerTPN!$C$16),"",PedBerTPN!$C$16)</f>
        <v>0</v>
      </c>
      <c r="C1957" s="153">
        <v>0</v>
      </c>
    </row>
    <row r="1958" spans="1:3" x14ac:dyDescent="0.2">
      <c r="A1958" s="151" t="s">
        <v>2728</v>
      </c>
      <c r="B1958" t="b">
        <f>IF(ISBLANK(PedBerTPN!$B$13),"",PedBerTPN!$B$13)</f>
        <v>0</v>
      </c>
      <c r="C1958" t="b">
        <v>0</v>
      </c>
    </row>
    <row r="1959" spans="1:3" x14ac:dyDescent="0.2">
      <c r="A1959" s="151" t="s">
        <v>2729</v>
      </c>
      <c r="B1959">
        <f>IF(ISBLANK(PedBerTPN!$C$13),"",PedBerTPN!$C$13)</f>
        <v>0</v>
      </c>
      <c r="C1959" s="153">
        <v>0</v>
      </c>
    </row>
    <row r="1960" spans="1:3" x14ac:dyDescent="0.2">
      <c r="A1960" s="151" t="s">
        <v>2730</v>
      </c>
      <c r="B1960" t="b">
        <f>IF(ISBLANK(PedBerTPN!$B$9),"",PedBerTPN!$B$9)</f>
        <v>0</v>
      </c>
      <c r="C1960" t="b">
        <v>0</v>
      </c>
    </row>
    <row r="1961" spans="1:3" x14ac:dyDescent="0.2">
      <c r="A1961" s="151" t="s">
        <v>2731</v>
      </c>
      <c r="B1961" t="b">
        <f>IF(ISBLANK(PedBerTPN!$B$23),"",PedBerTPN!$B$23)</f>
        <v>0</v>
      </c>
      <c r="C1961" t="b">
        <v>0</v>
      </c>
    </row>
    <row r="1962" spans="1:3" x14ac:dyDescent="0.2">
      <c r="A1962" s="151" t="s">
        <v>2732</v>
      </c>
      <c r="B1962">
        <f>IF(ISBLANK(PedBerTPN!$C$9),"",PedBerTPN!$C$9)</f>
        <v>0</v>
      </c>
      <c r="C1962" s="153">
        <v>0</v>
      </c>
    </row>
    <row r="1963" spans="1:3" x14ac:dyDescent="0.2">
      <c r="A1963" s="151" t="s">
        <v>2733</v>
      </c>
      <c r="B1963">
        <f>IF(ISBLANK(PedBerTPN!$C$23),"",PedBerTPN!$C$23)</f>
        <v>0</v>
      </c>
      <c r="C1963" s="153">
        <v>0</v>
      </c>
    </row>
    <row r="1964" spans="1:3" x14ac:dyDescent="0.2">
      <c r="A1964" s="151" t="s">
        <v>2734</v>
      </c>
      <c r="B1964">
        <f>IF(ISBLANK(PedBerTPN!$B$28),"",PedBerTPN!$B$28)</f>
        <v>0</v>
      </c>
      <c r="C1964" s="153">
        <v>0</v>
      </c>
    </row>
    <row r="1965" spans="1:3" x14ac:dyDescent="0.2">
      <c r="A1965" s="151" t="s">
        <v>2735</v>
      </c>
      <c r="B1965">
        <f>IF(ISBLANK(PedBerTPN!$C$6),"",PedBerTPN!$C$6)</f>
        <v>0</v>
      </c>
      <c r="C1965" s="153">
        <v>0</v>
      </c>
    </row>
    <row r="1966" spans="1:3" x14ac:dyDescent="0.2">
      <c r="A1966" s="151" t="s">
        <v>2736</v>
      </c>
      <c r="B1966">
        <f>IF(ISBLANK(PedBerTPN!$B$20),"",PedBerTPN!$B$20)</f>
        <v>0</v>
      </c>
      <c r="C1966" s="153">
        <v>0</v>
      </c>
    </row>
    <row r="1967" spans="1:3" x14ac:dyDescent="0.2">
      <c r="A1967" s="151" t="s">
        <v>2737</v>
      </c>
      <c r="B1967" t="b">
        <f>IF(ISBLANK(PedBerTPN!$B$19),"",PedBerTPN!$B$19)</f>
        <v>0</v>
      </c>
      <c r="C1967" t="b">
        <v>0</v>
      </c>
    </row>
    <row r="1968" spans="1:3" x14ac:dyDescent="0.2">
      <c r="A1968" s="151" t="s">
        <v>2738</v>
      </c>
      <c r="B1968">
        <f>IF(ISBLANK(PedBerTPN!$C$19),"",PedBerTPN!$C$19)</f>
        <v>1</v>
      </c>
      <c r="C1968">
        <v>1</v>
      </c>
    </row>
    <row r="1969" spans="1:3" x14ac:dyDescent="0.2">
      <c r="A1969" s="151" t="s">
        <v>2739</v>
      </c>
      <c r="B1969">
        <f>IF(ISBLANK(PedBerTPN!$B$8),"",PedBerTPN!$B$8)</f>
        <v>1</v>
      </c>
      <c r="C1969">
        <v>1</v>
      </c>
    </row>
    <row r="1970" spans="1:3" x14ac:dyDescent="0.2">
      <c r="A1970" s="151" t="s">
        <v>2740</v>
      </c>
      <c r="B1970">
        <f>IF(ISBLANK(PedBerTPN!$C$3),"",PedBerTPN!$C$3)</f>
        <v>0</v>
      </c>
      <c r="C1970" s="153">
        <v>0</v>
      </c>
    </row>
    <row r="1971" spans="1:3" x14ac:dyDescent="0.2">
      <c r="A1971" s="151" t="s">
        <v>2741</v>
      </c>
      <c r="B1971">
        <f>IF(ISBLANK(PedBerTPN!$B$22),"",PedBerTPN!$B$22)</f>
        <v>1</v>
      </c>
      <c r="C1971">
        <v>1</v>
      </c>
    </row>
    <row r="1972" spans="1:3" x14ac:dyDescent="0.2">
      <c r="A1972" s="151" t="s">
        <v>2742</v>
      </c>
      <c r="B1972">
        <f>IF(ISBLANK(PedBerTPN!$C$21),"",PedBerTPN!$C$21)</f>
        <v>0</v>
      </c>
      <c r="C1972" s="153">
        <v>0</v>
      </c>
    </row>
    <row r="1973" spans="1:3" x14ac:dyDescent="0.2">
      <c r="A1973" s="151" t="s">
        <v>2743</v>
      </c>
      <c r="B1973" t="b">
        <f>IF(ISBLANK(PedBerTPN!$B$18),"",PedBerTPN!$B$18)</f>
        <v>0</v>
      </c>
      <c r="C1973" t="b">
        <v>0</v>
      </c>
    </row>
    <row r="1974" spans="1:3" x14ac:dyDescent="0.2">
      <c r="A1974" s="151" t="s">
        <v>2744</v>
      </c>
      <c r="B1974">
        <f>IF(ISBLANK(PedBerTPN!$C$18),"",PedBerTPN!$C$18)</f>
        <v>1</v>
      </c>
      <c r="C1974">
        <v>1</v>
      </c>
    </row>
    <row r="1975" spans="1:3" x14ac:dyDescent="0.2">
      <c r="A1975" s="151" t="s">
        <v>2745</v>
      </c>
      <c r="B1975">
        <f>IF(ISBLANK(PedBerTPN!$C$5),"",PedBerTPN!$C$5)</f>
        <v>0</v>
      </c>
      <c r="C1975" s="153">
        <v>0</v>
      </c>
    </row>
    <row r="1976" spans="1:3" x14ac:dyDescent="0.2">
      <c r="A1976" s="151"/>
    </row>
    <row r="1977" spans="1:3" x14ac:dyDescent="0.2">
      <c r="A1977" s="151"/>
    </row>
    <row r="1978" spans="1:3" x14ac:dyDescent="0.2">
      <c r="A1978" s="151"/>
    </row>
    <row r="1979" spans="1:3" x14ac:dyDescent="0.2">
      <c r="A197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2810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5165</v>
      </c>
    </row>
    <row r="9" spans="1:7" x14ac:dyDescent="0.2">
      <c r="A9" s="152" t="s">
        <v>2809</v>
      </c>
      <c r="B9">
        <v>0</v>
      </c>
    </row>
    <row r="10" spans="1:7" x14ac:dyDescent="0.2">
      <c r="A10" s="152" t="s">
        <v>2808</v>
      </c>
      <c r="B10" s="43">
        <v>1462</v>
      </c>
      <c r="E10" s="43"/>
    </row>
    <row r="11" spans="1:7" s="151" customFormat="1" x14ac:dyDescent="0.2">
      <c r="A11" s="152" t="s">
        <v>4090</v>
      </c>
      <c r="B11" s="7">
        <v>0</v>
      </c>
      <c r="E11" s="43"/>
    </row>
    <row r="12" spans="1:7" s="151" customFormat="1" x14ac:dyDescent="0.2">
      <c r="A12" s="152" t="s">
        <v>4091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43180</v>
      </c>
    </row>
    <row r="16" spans="1:7" x14ac:dyDescent="0.2">
      <c r="A16" t="s">
        <v>343</v>
      </c>
      <c r="B16" s="43">
        <v>43011.54184027778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4501</v>
      </c>
      <c r="B18" s="43" t="str">
        <f ca="1">DateToString(Var_AfspraakDatum)</f>
        <v>21-mrt-2018</v>
      </c>
      <c r="E18" s="53"/>
    </row>
    <row r="19" spans="1:5" s="151" customFormat="1" x14ac:dyDescent="0.2">
      <c r="A19" s="152" t="s">
        <v>3301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2810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3302</v>
      </c>
      <c r="B21" s="7" t="str">
        <f>IF(__0_PatNum&gt;0,__0_PatNum,"")</f>
        <v/>
      </c>
      <c r="E21" s="559"/>
    </row>
    <row r="22" spans="1:5" x14ac:dyDescent="0.2">
      <c r="A22" s="152" t="s">
        <v>3297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3298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2807</v>
      </c>
      <c r="B24" s="151" t="str">
        <f ca="1">IF(Var_AfspraakDatum-__4_GebDatum&lt;=28,B23,B22)</f>
        <v/>
      </c>
    </row>
    <row r="25" spans="1:5" x14ac:dyDescent="0.2">
      <c r="A25" s="152" t="s">
        <v>3296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3299</v>
      </c>
      <c r="B26" t="str">
        <f ca="1">IF(AND(__4_GebDatum&gt;0,_Pat_OpnDatum&gt;0),"(dag "&amp;ROUND(Var_AfspraakDatum-_Pat_OpnDatum+1,0)&amp;")", "")</f>
        <v>(dag 41719)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3300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2809</v>
      </c>
      <c r="B31" t="str">
        <f>IF(_Pat_GebGew=0,"",_Pat_GebGew&amp;" gram")</f>
        <v/>
      </c>
    </row>
    <row r="32" spans="1:5" x14ac:dyDescent="0.2">
      <c r="A32" s="152" t="s">
        <v>4503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5165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7277</v>
      </c>
      <c r="B35" t="s">
        <v>7281</v>
      </c>
    </row>
    <row r="36" spans="1:2" x14ac:dyDescent="0.2">
      <c r="A36" s="152" t="s">
        <v>7278</v>
      </c>
      <c r="B36" t="s">
        <v>7282</v>
      </c>
    </row>
    <row r="37" spans="1:2" x14ac:dyDescent="0.2">
      <c r="A37" s="152" t="s">
        <v>7279</v>
      </c>
      <c r="B37" t="s">
        <v>7283</v>
      </c>
    </row>
    <row r="38" spans="1:2" x14ac:dyDescent="0.2">
      <c r="A38" s="152" t="s">
        <v>7280</v>
      </c>
      <c r="B38" s="43" t="s">
        <v>7284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tabSelected="1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21-mrt-2018</v>
      </c>
      <c r="F2" s="570"/>
      <c r="G2" s="571"/>
      <c r="H2" s="569" t="s">
        <v>3462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3463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3459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3293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3287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4764</v>
      </c>
      <c r="F35" s="631" t="s">
        <v>86</v>
      </c>
      <c r="G35" s="631"/>
      <c r="H35" s="631" t="s">
        <v>420</v>
      </c>
      <c r="I35" s="631"/>
      <c r="J35" s="631" t="s">
        <v>4764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4070</v>
      </c>
      <c r="H1" s="152" t="s">
        <v>4071</v>
      </c>
      <c r="V1" s="152" t="s">
        <v>4073</v>
      </c>
      <c r="AD1" s="152" t="s">
        <v>4072</v>
      </c>
    </row>
    <row r="2" spans="1:40" s="369" customFormat="1" x14ac:dyDescent="0.2">
      <c r="A2" s="195" t="s">
        <v>4084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3288</v>
      </c>
      <c r="F3" s="51" t="s">
        <v>4069</v>
      </c>
      <c r="G3" s="51" t="s">
        <v>43</v>
      </c>
      <c r="H3" s="51" t="s">
        <v>4067</v>
      </c>
      <c r="I3" s="51" t="s">
        <v>4068</v>
      </c>
      <c r="J3" s="51" t="s">
        <v>862</v>
      </c>
      <c r="K3" s="286" t="s">
        <v>3289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3480</v>
      </c>
      <c r="W3" s="51" t="s">
        <v>3479</v>
      </c>
      <c r="X3" s="51" t="s">
        <v>3481</v>
      </c>
      <c r="Y3" s="51" t="s">
        <v>3482</v>
      </c>
      <c r="Z3" s="51" t="s">
        <v>4248</v>
      </c>
      <c r="AA3" s="51" t="s">
        <v>4862</v>
      </c>
      <c r="AB3" s="51" t="s">
        <v>4860</v>
      </c>
      <c r="AC3" s="51" t="s">
        <v>4859</v>
      </c>
      <c r="AD3" s="51" t="s">
        <v>3286</v>
      </c>
      <c r="AE3" s="51" t="s">
        <v>3285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3287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4082</v>
      </c>
      <c r="F1" s="730"/>
      <c r="G1" s="730"/>
      <c r="H1" s="730"/>
      <c r="I1" s="730"/>
      <c r="J1" s="730"/>
      <c r="K1" s="730"/>
      <c r="L1" s="730"/>
      <c r="M1" s="730" t="s">
        <v>4083</v>
      </c>
      <c r="N1" s="730"/>
      <c r="O1" s="730"/>
      <c r="P1" s="730"/>
      <c r="Q1" s="730"/>
      <c r="R1" s="730"/>
      <c r="S1" s="730"/>
      <c r="T1" s="730" t="s">
        <v>4071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6984</v>
      </c>
      <c r="J2" s="732"/>
      <c r="K2" s="732" t="s">
        <v>6985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4085</v>
      </c>
      <c r="C3" s="734" t="s">
        <v>3287</v>
      </c>
      <c r="D3" s="734" t="s">
        <v>4087</v>
      </c>
      <c r="E3" s="734" t="s">
        <v>4086</v>
      </c>
      <c r="F3" s="734" t="s">
        <v>367</v>
      </c>
      <c r="G3" s="734" t="s">
        <v>4086</v>
      </c>
      <c r="H3" s="734" t="s">
        <v>367</v>
      </c>
      <c r="I3" s="734" t="s">
        <v>4086</v>
      </c>
      <c r="J3" s="734" t="s">
        <v>367</v>
      </c>
      <c r="K3" s="734" t="s">
        <v>4086</v>
      </c>
      <c r="L3" s="734" t="s">
        <v>367</v>
      </c>
      <c r="M3" s="734" t="s">
        <v>4079</v>
      </c>
      <c r="N3" s="734" t="s">
        <v>4080</v>
      </c>
      <c r="O3" s="734" t="s">
        <v>4081</v>
      </c>
      <c r="P3" s="734" t="s">
        <v>4861</v>
      </c>
      <c r="Q3" s="734" t="s">
        <v>4859</v>
      </c>
      <c r="R3" s="734" t="s">
        <v>4069</v>
      </c>
      <c r="S3" s="734" t="s">
        <v>4089</v>
      </c>
      <c r="T3" s="734" t="s">
        <v>357</v>
      </c>
      <c r="U3" s="734" t="s">
        <v>4086</v>
      </c>
      <c r="V3" s="734" t="s">
        <v>367</v>
      </c>
      <c r="W3" s="734" t="s">
        <v>4735</v>
      </c>
      <c r="X3" s="734" t="s">
        <v>4077</v>
      </c>
      <c r="Z3" s="735" t="s">
        <v>4708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7659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4251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7660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4251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4048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4048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4084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21-mrt-2018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3459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3293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3303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3304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3293</v>
      </c>
      <c r="E1" s="1" t="s">
        <v>94</v>
      </c>
      <c r="F1" s="1" t="s">
        <v>808</v>
      </c>
      <c r="G1" s="1" t="s">
        <v>261</v>
      </c>
      <c r="I1" s="1" t="s">
        <v>4824</v>
      </c>
      <c r="J1" s="1" t="s">
        <v>7446</v>
      </c>
      <c r="K1" s="1" t="s">
        <v>7444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3293</v>
      </c>
      <c r="G12" s="201"/>
      <c r="H12" s="201"/>
      <c r="I12" s="152" t="s">
        <v>4825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7445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854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21-mrt-2018</v>
      </c>
      <c r="G2" s="571"/>
      <c r="H2" s="569"/>
      <c r="I2" s="573" t="s">
        <v>3462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3463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3459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3293</v>
      </c>
      <c r="C7" s="609"/>
      <c r="D7" s="618" t="s">
        <v>3460</v>
      </c>
      <c r="E7" s="609"/>
      <c r="F7" s="618"/>
      <c r="G7" s="619"/>
      <c r="H7" s="618"/>
      <c r="I7" s="620"/>
      <c r="J7" s="620" t="s">
        <v>3293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3461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4046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3293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3293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3467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3477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3468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4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3469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3469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3470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3470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3471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7457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4738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3472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3473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3474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3475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3476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4764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4764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3286</v>
      </c>
      <c r="H2" s="162" t="s">
        <v>3464</v>
      </c>
      <c r="I2" s="162" t="s">
        <v>3465</v>
      </c>
      <c r="J2" s="162" t="s">
        <v>3466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4072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4043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4044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4045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880</v>
      </c>
      <c r="D2" s="51" t="s">
        <v>4740</v>
      </c>
      <c r="E2" s="51" t="s">
        <v>4743</v>
      </c>
      <c r="F2" s="51" t="s">
        <v>4741</v>
      </c>
      <c r="G2" s="51" t="s">
        <v>4739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4736</v>
      </c>
      <c r="W2" s="155" t="s">
        <v>4737</v>
      </c>
      <c r="X2" s="710" t="s">
        <v>5188</v>
      </c>
      <c r="Y2" s="152" t="s">
        <v>4734</v>
      </c>
      <c r="Z2" s="152" t="s">
        <v>4253</v>
      </c>
      <c r="AA2" s="152" t="s">
        <v>7441</v>
      </c>
      <c r="AB2" s="152" t="s">
        <v>4072</v>
      </c>
    </row>
    <row r="3" spans="1:28" x14ac:dyDescent="0.2">
      <c r="A3" s="152" t="s">
        <v>4826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4742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7456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7669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4827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5166</v>
      </c>
      <c r="C30" s="709" t="s">
        <v>5167</v>
      </c>
      <c r="D30" s="709" t="s">
        <v>5168</v>
      </c>
      <c r="E30" s="709" t="s">
        <v>5169</v>
      </c>
      <c r="F30" s="709" t="s">
        <v>5170</v>
      </c>
      <c r="G30" s="709" t="s">
        <v>5171</v>
      </c>
      <c r="H30" s="709" t="s">
        <v>5172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4764</v>
      </c>
      <c r="B2" s="51" t="s">
        <v>3287</v>
      </c>
      <c r="C2" s="51" t="s">
        <v>4765</v>
      </c>
      <c r="D2" s="51" t="s">
        <v>4766</v>
      </c>
      <c r="E2" s="51" t="s">
        <v>4767</v>
      </c>
      <c r="F2" s="51" t="s">
        <v>4768</v>
      </c>
      <c r="G2" s="51" t="s">
        <v>175</v>
      </c>
      <c r="H2" s="51" t="s">
        <v>86</v>
      </c>
      <c r="I2" s="51" t="s">
        <v>4059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4046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3478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3478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4048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3478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4850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4849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4835</v>
      </c>
      <c r="B21" s="152" t="s">
        <v>4836</v>
      </c>
      <c r="C21" s="152" t="s">
        <v>4835</v>
      </c>
      <c r="D21" s="152" t="s">
        <v>4836</v>
      </c>
      <c r="E21" s="152"/>
      <c r="F21" s="151" t="s">
        <v>4830</v>
      </c>
      <c r="G21" s="152" t="s">
        <v>212</v>
      </c>
      <c r="H21" s="151" t="s">
        <v>4831</v>
      </c>
      <c r="I21" s="152" t="s">
        <v>212</v>
      </c>
      <c r="J21" s="151" t="s">
        <v>4832</v>
      </c>
      <c r="K21" s="152" t="s">
        <v>212</v>
      </c>
      <c r="L21" s="151" t="s">
        <v>4832</v>
      </c>
      <c r="M21" s="152" t="s">
        <v>212</v>
      </c>
      <c r="N21" s="151" t="s">
        <v>4833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4834</v>
      </c>
    </row>
    <row r="32" spans="1:15" x14ac:dyDescent="0.2">
      <c r="A32" s="152" t="s">
        <v>4837</v>
      </c>
      <c r="B32" s="151">
        <v>1.75</v>
      </c>
    </row>
    <row r="33" spans="1:2" x14ac:dyDescent="0.2">
      <c r="A33" s="152" t="s">
        <v>4838</v>
      </c>
      <c r="B33" s="151">
        <v>1.1499999999999999</v>
      </c>
    </row>
    <row r="34" spans="1:2" x14ac:dyDescent="0.2">
      <c r="A34" s="152" t="s">
        <v>4839</v>
      </c>
      <c r="B34" s="151">
        <v>1.3</v>
      </c>
    </row>
    <row r="35" spans="1:2" x14ac:dyDescent="0.2">
      <c r="A35" s="152" t="s">
        <v>4840</v>
      </c>
      <c r="B35" s="151">
        <v>1.3</v>
      </c>
    </row>
    <row r="36" spans="1:2" x14ac:dyDescent="0.2">
      <c r="A36" s="152" t="s">
        <v>4841</v>
      </c>
      <c r="B36" s="151">
        <v>1.3</v>
      </c>
    </row>
    <row r="37" spans="1:2" x14ac:dyDescent="0.2">
      <c r="A37" s="152" t="s">
        <v>4842</v>
      </c>
      <c r="B37" s="151">
        <v>1.4</v>
      </c>
    </row>
    <row r="38" spans="1:2" x14ac:dyDescent="0.2">
      <c r="A38" s="152" t="s">
        <v>4843</v>
      </c>
      <c r="B38" s="151">
        <v>1.4</v>
      </c>
    </row>
    <row r="39" spans="1:2" x14ac:dyDescent="0.2">
      <c r="A39" s="152" t="s">
        <v>4844</v>
      </c>
      <c r="B39" s="151">
        <v>1.6</v>
      </c>
    </row>
    <row r="40" spans="1:2" x14ac:dyDescent="0.2">
      <c r="A40" s="152" t="s">
        <v>4845</v>
      </c>
      <c r="B40" s="151">
        <v>1.4</v>
      </c>
    </row>
    <row r="41" spans="1:2" x14ac:dyDescent="0.2">
      <c r="A41" s="152" t="s">
        <v>4846</v>
      </c>
      <c r="B41" s="151">
        <v>1.35</v>
      </c>
    </row>
    <row r="42" spans="1:2" x14ac:dyDescent="0.2">
      <c r="A42" s="152" t="s">
        <v>4847</v>
      </c>
      <c r="B42" s="151">
        <v>1.3</v>
      </c>
    </row>
    <row r="43" spans="1:2" x14ac:dyDescent="0.2">
      <c r="A43" s="152" t="s">
        <v>4848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4062</v>
      </c>
      <c r="C3" t="s">
        <v>4046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4048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4063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4829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4056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4057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4058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7668</v>
      </c>
    </row>
    <row r="29" spans="1:14" x14ac:dyDescent="0.2">
      <c r="A29" s="151">
        <v>1</v>
      </c>
      <c r="B29" t="s">
        <v>148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7667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4042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4050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4246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4212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21-mrt-2018</v>
      </c>
      <c r="E2" s="571"/>
      <c r="F2" s="569"/>
      <c r="G2" s="568"/>
      <c r="H2" s="573" t="s">
        <v>3462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3463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3459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21-mrt-2018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3459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3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6989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21-mrt-2018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41719)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4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4783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21-mrt-2018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41719)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21-mrt-2018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41719)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43180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43180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7466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43180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799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799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799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799"/>
    </row>
    <row r="17" spans="1:9" ht="18" customHeight="1" x14ac:dyDescent="0.2">
      <c r="A17" s="520"/>
      <c r="B17" s="525" t="s">
        <v>4829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799"/>
    </row>
    <row r="18" spans="1:9" ht="18" customHeight="1" x14ac:dyDescent="0.2">
      <c r="A18" s="520"/>
      <c r="B18" s="525" t="s">
        <v>4056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799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5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5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9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795" t="str">
        <f>IF(A13="","",PedBerTPN!X3)</f>
        <v/>
      </c>
      <c r="H22" s="799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0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1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7489</v>
      </c>
      <c r="C32" s="542"/>
      <c r="D32" s="542"/>
      <c r="E32" s="542"/>
      <c r="F32" s="801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1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1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1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43180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4851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4852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529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4854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43180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7480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0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1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1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1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1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1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4855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43180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7480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4856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4857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2" t="str">
        <f>IF(AND(G15&lt;&gt;"",G17="",G18="",G19="",G20=""),PedBerTPN!H8,"")</f>
        <v/>
      </c>
      <c r="C21" s="803"/>
      <c r="D21" s="803"/>
      <c r="E21" s="803"/>
      <c r="F21" s="804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tr">
        <f>PedBerTPN!H17</f>
        <v/>
      </c>
      <c r="C24" s="789"/>
      <c r="D24" s="789" t="s">
        <v>279</v>
      </c>
      <c r="E24" s="789" t="s">
        <v>133</v>
      </c>
      <c r="F24" s="790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9" ht="12.75" customHeight="1" x14ac:dyDescent="0.2">
      <c r="A1" s="183" t="s">
        <v>189</v>
      </c>
      <c r="F1" s="1" t="s">
        <v>4858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43180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7475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1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2"/>
      <c r="C15" s="792"/>
      <c r="D15" s="792"/>
      <c r="E15" s="792"/>
      <c r="F15" s="792" t="s">
        <v>163</v>
      </c>
      <c r="G15" s="793" t="str">
        <f>G13</f>
        <v/>
      </c>
      <c r="H15" s="521"/>
      <c r="I15" s="809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4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89"/>
      <c r="F17" s="790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88"/>
      <c r="C19" s="788"/>
      <c r="D19" s="788"/>
      <c r="E19" s="863" t="s">
        <v>162</v>
      </c>
      <c r="F19" s="863"/>
      <c r="G19" s="795" t="str">
        <f>IF(G17="","",SUM(PedBerTPN!G6:G7)&amp;" ml")</f>
        <v/>
      </c>
      <c r="H19" s="521"/>
      <c r="I19" s="809">
        <f>StringToDouble(G19)</f>
        <v>0</v>
      </c>
    </row>
    <row r="20" spans="1:9" ht="18" customHeight="1" x14ac:dyDescent="0.2">
      <c r="A20" s="520"/>
      <c r="B20" s="807"/>
      <c r="C20" s="807"/>
      <c r="D20" s="807"/>
      <c r="E20" s="808"/>
      <c r="F20" s="808"/>
      <c r="G20" s="795"/>
      <c r="H20" s="806"/>
    </row>
    <row r="21" spans="1:9" ht="18" customHeight="1" x14ac:dyDescent="0.2">
      <c r="A21" s="520"/>
      <c r="B21" s="807"/>
      <c r="C21" s="807"/>
      <c r="D21" s="807"/>
      <c r="E21" s="808"/>
      <c r="F21" s="808"/>
      <c r="G21" s="795"/>
      <c r="H21" s="806"/>
    </row>
    <row r="22" spans="1:9" ht="18" customHeight="1" x14ac:dyDescent="0.2">
      <c r="A22" s="520"/>
      <c r="B22" s="807"/>
      <c r="C22" s="807"/>
      <c r="D22" s="807"/>
      <c r="E22" s="808"/>
      <c r="F22" s="808"/>
      <c r="G22" s="795"/>
      <c r="H22" s="806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tr">
        <f>PedBerTPN!H17</f>
        <v/>
      </c>
      <c r="C24" s="789"/>
      <c r="D24" s="789" t="s">
        <v>63</v>
      </c>
      <c r="E24" s="789" t="s">
        <v>64</v>
      </c>
      <c r="F24" s="790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89"/>
      <c r="F25" s="790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89"/>
      <c r="F26" s="790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PedBerTPN!$W$16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PedBerTPN!$W$3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5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7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4502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4504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4505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21-mrt-2018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4878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5267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4259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5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5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4260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4923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5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6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6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6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6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6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6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6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6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6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6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5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5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5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5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5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4261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6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6" t="str">
        <f>NeoBerInfB!AI39</f>
        <v/>
      </c>
      <c r="B49" s="403" t="str">
        <f>NeoBerInfB!AJ39</f>
        <v/>
      </c>
      <c r="C49" s="638"/>
      <c r="D49" s="638" t="s">
        <v>4263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5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5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5" t="str">
        <f>NeoBerInfB!AI44</f>
        <v/>
      </c>
      <c r="C53" s="638"/>
      <c r="D53" s="638" t="s">
        <v>7455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5" t="str">
        <f>NeoBerInfB!AI45</f>
        <v/>
      </c>
      <c r="C54" s="638"/>
      <c r="D54" s="638" t="s">
        <v>7456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5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5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5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4262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4254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4255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4256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5" t="s">
        <v>4257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AC3" activePane="bottomRight" state="frozenSplit"/>
      <selection activeCell="J34" sqref="J34"/>
      <selection pane="topRight" activeCell="J34" sqref="J34"/>
      <selection pane="bottomLeft" activeCell="J34" sqref="J34"/>
      <selection pane="bottomRight" activeCell="AC33" sqref="AC3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4237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4086</v>
      </c>
      <c r="D2" s="365" t="s">
        <v>3288</v>
      </c>
      <c r="E2" s="365" t="s">
        <v>4069</v>
      </c>
      <c r="F2" s="365" t="s">
        <v>4241</v>
      </c>
      <c r="G2" s="365" t="s">
        <v>862</v>
      </c>
      <c r="H2" s="365" t="s">
        <v>4243</v>
      </c>
      <c r="I2" s="365" t="s">
        <v>394</v>
      </c>
      <c r="J2" s="365" t="s">
        <v>255</v>
      </c>
      <c r="K2" s="365" t="s">
        <v>3294</v>
      </c>
      <c r="L2" s="365" t="s">
        <v>4086</v>
      </c>
      <c r="M2" s="365" t="s">
        <v>154</v>
      </c>
      <c r="N2" s="365" t="s">
        <v>3287</v>
      </c>
      <c r="O2" s="365" t="s">
        <v>3288</v>
      </c>
      <c r="P2" s="365" t="s">
        <v>4242</v>
      </c>
      <c r="Q2" s="365" t="s">
        <v>4235</v>
      </c>
      <c r="R2" s="365" t="s">
        <v>4238</v>
      </c>
      <c r="S2" s="365" t="s">
        <v>420</v>
      </c>
      <c r="T2" s="365" t="s">
        <v>4879</v>
      </c>
      <c r="U2" s="365" t="s">
        <v>4905</v>
      </c>
      <c r="V2" s="365" t="s">
        <v>4882</v>
      </c>
      <c r="W2" s="365" t="s">
        <v>4906</v>
      </c>
      <c r="X2" s="365" t="s">
        <v>4921</v>
      </c>
      <c r="Y2" s="365" t="s">
        <v>4922</v>
      </c>
      <c r="Z2" s="365" t="s">
        <v>293</v>
      </c>
      <c r="AA2" s="365" t="s">
        <v>4494</v>
      </c>
      <c r="AB2" s="365" t="s">
        <v>4492</v>
      </c>
      <c r="AC2" s="365" t="s">
        <v>4493</v>
      </c>
      <c r="AD2" s="365" t="s">
        <v>4490</v>
      </c>
      <c r="AE2" s="365" t="s">
        <v>4491</v>
      </c>
      <c r="AF2" s="365" t="s">
        <v>4863</v>
      </c>
      <c r="AG2" s="365" t="s">
        <v>4864</v>
      </c>
      <c r="AH2" s="365" t="s">
        <v>4865</v>
      </c>
      <c r="AI2" s="365" t="s">
        <v>4252</v>
      </c>
      <c r="AJ2" s="365" t="s">
        <v>4253</v>
      </c>
      <c r="AK2" s="365" t="s">
        <v>4941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4245</v>
      </c>
      <c r="BC2" s="365" t="s">
        <v>6926</v>
      </c>
      <c r="BD2" s="365" t="s">
        <v>3294</v>
      </c>
    </row>
    <row r="3" spans="1:56" s="261" customFormat="1" x14ac:dyDescent="0.2">
      <c r="A3" s="178" t="s">
        <v>3712</v>
      </c>
      <c r="B3" s="261" t="s">
        <v>7690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41719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4240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10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11">
        <f t="shared" si="25"/>
        <v>0</v>
      </c>
      <c r="AO23" s="811">
        <f t="shared" si="25"/>
        <v>0</v>
      </c>
      <c r="AP23" s="811">
        <f t="shared" si="25"/>
        <v>0</v>
      </c>
      <c r="AQ23" s="811">
        <f t="shared" si="25"/>
        <v>0</v>
      </c>
      <c r="AR23" s="811">
        <f t="shared" si="25"/>
        <v>0</v>
      </c>
      <c r="AS23" s="811">
        <f t="shared" si="25"/>
        <v>0</v>
      </c>
      <c r="AT23" s="811">
        <f t="shared" si="25"/>
        <v>0</v>
      </c>
      <c r="AU23" s="811">
        <f t="shared" si="25"/>
        <v>0</v>
      </c>
      <c r="AV23" s="811">
        <f t="shared" si="25"/>
        <v>0</v>
      </c>
      <c r="AW23" s="811">
        <f t="shared" si="25"/>
        <v>0</v>
      </c>
      <c r="AX23" s="81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10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11">
        <f t="shared" si="25"/>
        <v>0</v>
      </c>
      <c r="AN24" s="811">
        <f t="shared" si="25"/>
        <v>0</v>
      </c>
      <c r="AO24" s="811">
        <f t="shared" si="25"/>
        <v>0</v>
      </c>
      <c r="AP24" s="811">
        <f t="shared" si="25"/>
        <v>0</v>
      </c>
      <c r="AQ24" s="811">
        <f t="shared" si="25"/>
        <v>0</v>
      </c>
      <c r="AR24" s="811">
        <f t="shared" si="25"/>
        <v>0</v>
      </c>
      <c r="AS24" s="811">
        <f t="shared" si="25"/>
        <v>0</v>
      </c>
      <c r="AT24" s="811">
        <f t="shared" si="25"/>
        <v>0</v>
      </c>
      <c r="AU24" s="811">
        <f t="shared" si="25"/>
        <v>0</v>
      </c>
      <c r="AV24" s="811">
        <f t="shared" si="25"/>
        <v>0</v>
      </c>
      <c r="AW24" s="811">
        <f t="shared" si="25"/>
        <v>0</v>
      </c>
      <c r="AX24" s="81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810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11">
        <f t="shared" si="25"/>
        <v>0</v>
      </c>
      <c r="AN25" s="811">
        <f t="shared" si="25"/>
        <v>0</v>
      </c>
      <c r="AO25" s="811">
        <f t="shared" si="25"/>
        <v>0</v>
      </c>
      <c r="AP25" s="811">
        <f t="shared" si="25"/>
        <v>0</v>
      </c>
      <c r="AQ25" s="811">
        <f t="shared" si="25"/>
        <v>0</v>
      </c>
      <c r="AR25" s="811">
        <f t="shared" si="25"/>
        <v>0</v>
      </c>
      <c r="AS25" s="811">
        <f t="shared" si="25"/>
        <v>0</v>
      </c>
      <c r="AT25" s="811">
        <f t="shared" si="25"/>
        <v>0</v>
      </c>
      <c r="AU25" s="811">
        <f t="shared" si="25"/>
        <v>0</v>
      </c>
      <c r="AV25" s="811">
        <f t="shared" si="25"/>
        <v>0</v>
      </c>
      <c r="AW25" s="811">
        <f t="shared" si="25"/>
        <v>0</v>
      </c>
      <c r="AX25" s="81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810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11">
        <f t="shared" si="25"/>
        <v>0</v>
      </c>
      <c r="AN26" s="811">
        <f t="shared" si="25"/>
        <v>0</v>
      </c>
      <c r="AO26" s="811">
        <f t="shared" si="25"/>
        <v>0</v>
      </c>
      <c r="AP26" s="811">
        <f t="shared" si="25"/>
        <v>0</v>
      </c>
      <c r="AQ26" s="811">
        <f t="shared" si="25"/>
        <v>0</v>
      </c>
      <c r="AR26" s="811">
        <f t="shared" si="25"/>
        <v>0</v>
      </c>
      <c r="AS26" s="811">
        <f t="shared" si="25"/>
        <v>0</v>
      </c>
      <c r="AT26" s="811">
        <f t="shared" si="25"/>
        <v>0</v>
      </c>
      <c r="AU26" s="811">
        <f t="shared" si="25"/>
        <v>0</v>
      </c>
      <c r="AV26" s="811">
        <f t="shared" si="25"/>
        <v>0</v>
      </c>
      <c r="AW26" s="811">
        <f t="shared" si="25"/>
        <v>0</v>
      </c>
      <c r="AX26" s="81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810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11">
        <f t="shared" si="25"/>
        <v>0</v>
      </c>
      <c r="AN27" s="811">
        <f t="shared" si="25"/>
        <v>0</v>
      </c>
      <c r="AO27" s="811">
        <f t="shared" si="25"/>
        <v>0</v>
      </c>
      <c r="AP27" s="811">
        <f t="shared" si="25"/>
        <v>0</v>
      </c>
      <c r="AQ27" s="811">
        <f t="shared" si="25"/>
        <v>0</v>
      </c>
      <c r="AR27" s="811">
        <f t="shared" si="25"/>
        <v>0</v>
      </c>
      <c r="AS27" s="811">
        <f t="shared" si="25"/>
        <v>0</v>
      </c>
      <c r="AT27" s="811">
        <f t="shared" si="25"/>
        <v>0</v>
      </c>
      <c r="AU27" s="811">
        <f t="shared" si="25"/>
        <v>0</v>
      </c>
      <c r="AV27" s="811">
        <f t="shared" si="25"/>
        <v>0</v>
      </c>
      <c r="AW27" s="811">
        <f t="shared" si="25"/>
        <v>0</v>
      </c>
      <c r="AX27" s="81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810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11">
        <f t="shared" si="25"/>
        <v>0</v>
      </c>
      <c r="AN28" s="811">
        <f t="shared" si="25"/>
        <v>0</v>
      </c>
      <c r="AO28" s="811">
        <f t="shared" si="25"/>
        <v>0</v>
      </c>
      <c r="AP28" s="811">
        <f t="shared" si="25"/>
        <v>0</v>
      </c>
      <c r="AQ28" s="811">
        <f t="shared" si="25"/>
        <v>0</v>
      </c>
      <c r="AR28" s="811">
        <f t="shared" si="25"/>
        <v>0</v>
      </c>
      <c r="AS28" s="811">
        <f t="shared" si="25"/>
        <v>0</v>
      </c>
      <c r="AT28" s="811">
        <f t="shared" si="25"/>
        <v>0</v>
      </c>
      <c r="AU28" s="811">
        <f t="shared" si="25"/>
        <v>0</v>
      </c>
      <c r="AV28" s="811">
        <f t="shared" si="25"/>
        <v>0</v>
      </c>
      <c r="AW28" s="811">
        <f t="shared" si="25"/>
        <v>0</v>
      </c>
      <c r="AX28" s="81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810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11">
        <f t="shared" si="25"/>
        <v>0</v>
      </c>
      <c r="AN29" s="811">
        <f t="shared" si="25"/>
        <v>0</v>
      </c>
      <c r="AO29" s="811">
        <f t="shared" si="25"/>
        <v>0</v>
      </c>
      <c r="AP29" s="811">
        <f t="shared" si="25"/>
        <v>0</v>
      </c>
      <c r="AQ29" s="811">
        <f t="shared" si="25"/>
        <v>0</v>
      </c>
      <c r="AR29" s="811">
        <f t="shared" si="25"/>
        <v>0</v>
      </c>
      <c r="AS29" s="811">
        <f t="shared" si="25"/>
        <v>0</v>
      </c>
      <c r="AT29" s="811">
        <f t="shared" si="25"/>
        <v>0</v>
      </c>
      <c r="AU29" s="811">
        <f t="shared" si="25"/>
        <v>0</v>
      </c>
      <c r="AV29" s="811">
        <f t="shared" si="25"/>
        <v>0</v>
      </c>
      <c r="AW29" s="811">
        <f t="shared" si="25"/>
        <v>0</v>
      </c>
      <c r="AX29" s="81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810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11">
        <f t="shared" si="25"/>
        <v>0</v>
      </c>
      <c r="AN30" s="811">
        <f t="shared" si="25"/>
        <v>0</v>
      </c>
      <c r="AO30" s="811">
        <f t="shared" si="25"/>
        <v>0</v>
      </c>
      <c r="AP30" s="811">
        <f t="shared" si="25"/>
        <v>0</v>
      </c>
      <c r="AQ30" s="811">
        <f t="shared" si="25"/>
        <v>0</v>
      </c>
      <c r="AR30" s="811">
        <f t="shared" si="25"/>
        <v>0</v>
      </c>
      <c r="AS30" s="811">
        <f t="shared" si="25"/>
        <v>0</v>
      </c>
      <c r="AT30" s="811">
        <f t="shared" si="25"/>
        <v>0</v>
      </c>
      <c r="AU30" s="811">
        <f t="shared" si="25"/>
        <v>0</v>
      </c>
      <c r="AV30" s="811">
        <f t="shared" si="25"/>
        <v>0</v>
      </c>
      <c r="AW30" s="811">
        <f t="shared" si="25"/>
        <v>0</v>
      </c>
      <c r="AX30" s="81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810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11">
        <f t="shared" si="25"/>
        <v>0</v>
      </c>
      <c r="AN31" s="811">
        <f t="shared" si="25"/>
        <v>0</v>
      </c>
      <c r="AO31" s="811">
        <f t="shared" si="25"/>
        <v>0</v>
      </c>
      <c r="AP31" s="811">
        <f t="shared" si="25"/>
        <v>0</v>
      </c>
      <c r="AQ31" s="811">
        <f t="shared" si="25"/>
        <v>0</v>
      </c>
      <c r="AR31" s="811">
        <f t="shared" si="25"/>
        <v>0</v>
      </c>
      <c r="AS31" s="811">
        <f t="shared" si="25"/>
        <v>0</v>
      </c>
      <c r="AT31" s="811">
        <f t="shared" si="25"/>
        <v>0</v>
      </c>
      <c r="AU31" s="811">
        <f t="shared" si="25"/>
        <v>0</v>
      </c>
      <c r="AV31" s="811">
        <f t="shared" si="25"/>
        <v>0</v>
      </c>
      <c r="AW31" s="811">
        <f t="shared" si="25"/>
        <v>0</v>
      </c>
      <c r="AX31" s="81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4264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810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11">
        <f t="shared" si="25"/>
        <v>0</v>
      </c>
      <c r="AN32" s="811">
        <f t="shared" si="25"/>
        <v>0</v>
      </c>
      <c r="AO32" s="811">
        <f t="shared" si="25"/>
        <v>0</v>
      </c>
      <c r="AP32" s="811">
        <f t="shared" si="25"/>
        <v>0</v>
      </c>
      <c r="AQ32" s="811">
        <f t="shared" si="25"/>
        <v>0</v>
      </c>
      <c r="AR32" s="811">
        <f t="shared" si="25"/>
        <v>0</v>
      </c>
      <c r="AS32" s="811">
        <f t="shared" si="25"/>
        <v>0</v>
      </c>
      <c r="AT32" s="811">
        <f t="shared" si="25"/>
        <v>0</v>
      </c>
      <c r="AU32" s="811">
        <f t="shared" si="25"/>
        <v>0</v>
      </c>
      <c r="AV32" s="811">
        <f t="shared" si="25"/>
        <v>0</v>
      </c>
      <c r="AW32" s="811">
        <f t="shared" si="25"/>
        <v>0</v>
      </c>
      <c r="AX32" s="811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11">
        <f t="shared" si="25"/>
        <v>0</v>
      </c>
      <c r="AN33" s="811">
        <f t="shared" si="25"/>
        <v>0</v>
      </c>
      <c r="AO33" s="811">
        <f t="shared" si="25"/>
        <v>0</v>
      </c>
      <c r="AP33" s="811">
        <f t="shared" si="25"/>
        <v>0</v>
      </c>
      <c r="AQ33" s="811">
        <f t="shared" si="25"/>
        <v>0</v>
      </c>
      <c r="AR33" s="811">
        <f t="shared" si="25"/>
        <v>0</v>
      </c>
      <c r="AS33" s="811">
        <f t="shared" si="25"/>
        <v>0</v>
      </c>
      <c r="AT33" s="811">
        <f t="shared" si="25"/>
        <v>0</v>
      </c>
      <c r="AU33" s="811">
        <f t="shared" si="25"/>
        <v>0</v>
      </c>
      <c r="AV33" s="811">
        <f t="shared" si="25"/>
        <v>0</v>
      </c>
      <c r="AW33" s="811">
        <f t="shared" si="25"/>
        <v>0</v>
      </c>
      <c r="AX33" s="81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11">
        <f t="shared" si="25"/>
        <v>0</v>
      </c>
      <c r="AN34" s="811">
        <f t="shared" si="25"/>
        <v>0</v>
      </c>
      <c r="AO34" s="811">
        <f t="shared" si="25"/>
        <v>0</v>
      </c>
      <c r="AP34" s="811">
        <f t="shared" si="25"/>
        <v>0</v>
      </c>
      <c r="AQ34" s="811">
        <f t="shared" si="25"/>
        <v>0</v>
      </c>
      <c r="AR34" s="811">
        <f t="shared" si="25"/>
        <v>0</v>
      </c>
      <c r="AS34" s="811">
        <f t="shared" si="25"/>
        <v>0</v>
      </c>
      <c r="AT34" s="811">
        <f t="shared" si="25"/>
        <v>0</v>
      </c>
      <c r="AU34" s="811">
        <f t="shared" si="25"/>
        <v>0</v>
      </c>
      <c r="AV34" s="811">
        <f t="shared" si="25"/>
        <v>0</v>
      </c>
      <c r="AW34" s="811">
        <f t="shared" si="25"/>
        <v>0</v>
      </c>
      <c r="AX34" s="81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11">
        <f t="shared" si="25"/>
        <v>0</v>
      </c>
      <c r="AN35" s="811">
        <f t="shared" si="25"/>
        <v>0</v>
      </c>
      <c r="AO35" s="811">
        <f t="shared" si="25"/>
        <v>0</v>
      </c>
      <c r="AP35" s="811">
        <f t="shared" si="25"/>
        <v>0</v>
      </c>
      <c r="AQ35" s="811">
        <f t="shared" si="25"/>
        <v>0</v>
      </c>
      <c r="AR35" s="811">
        <f t="shared" si="25"/>
        <v>0</v>
      </c>
      <c r="AS35" s="811">
        <f t="shared" si="25"/>
        <v>0</v>
      </c>
      <c r="AT35" s="811">
        <f t="shared" si="25"/>
        <v>0</v>
      </c>
      <c r="AU35" s="811">
        <f t="shared" si="25"/>
        <v>0</v>
      </c>
      <c r="AV35" s="811">
        <f t="shared" si="25"/>
        <v>0</v>
      </c>
      <c r="AW35" s="811">
        <f t="shared" si="25"/>
        <v>0</v>
      </c>
      <c r="AX35" s="81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4265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4239</v>
      </c>
      <c r="F39" s="54" t="s">
        <v>853</v>
      </c>
      <c r="AI39" s="261" t="str">
        <f>IF(SUM(C42:C49)=0,"","verw")</f>
        <v/>
      </c>
      <c r="AJ39" s="781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4244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6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7455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6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7456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6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6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6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6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6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4686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4687</v>
      </c>
      <c r="AM60" s="54" t="s">
        <v>4688</v>
      </c>
      <c r="AN60" s="54" t="s">
        <v>4688</v>
      </c>
      <c r="AO60" s="261" t="s">
        <v>4688</v>
      </c>
      <c r="AP60" s="261" t="s">
        <v>4688</v>
      </c>
      <c r="AQ60" s="261" t="s">
        <v>4688</v>
      </c>
      <c r="AR60" s="54" t="s">
        <v>4689</v>
      </c>
      <c r="AS60" s="54" t="s">
        <v>365</v>
      </c>
      <c r="AT60" s="54" t="s">
        <v>4689</v>
      </c>
      <c r="AU60" s="54" t="s">
        <v>4690</v>
      </c>
      <c r="AV60" s="54" t="s">
        <v>4688</v>
      </c>
      <c r="AW60" s="54" t="s">
        <v>4048</v>
      </c>
      <c r="AX60" s="261" t="s">
        <v>4688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3505</v>
      </c>
      <c r="B1" s="152" t="s">
        <v>3507</v>
      </c>
      <c r="C1" s="354" t="s">
        <v>3506</v>
      </c>
      <c r="D1" s="152" t="s">
        <v>3507</v>
      </c>
      <c r="E1" s="152" t="s">
        <v>3747</v>
      </c>
      <c r="F1" s="152" t="s">
        <v>3748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3963</v>
      </c>
      <c r="F2" t="b">
        <f t="shared" ref="F2:F36" si="1">"Var"&amp;A2=E2</f>
        <v>1</v>
      </c>
      <c r="H2" s="151" t="s">
        <v>3885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4343</v>
      </c>
      <c r="F3" s="151" t="b">
        <f t="shared" si="1"/>
        <v>1</v>
      </c>
      <c r="H3" s="151" t="s">
        <v>4293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4344</v>
      </c>
      <c r="F4" s="151" t="b">
        <f t="shared" si="1"/>
        <v>1</v>
      </c>
      <c r="H4" s="151" t="s">
        <v>4294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4346</v>
      </c>
      <c r="F5" s="151" t="b">
        <f t="shared" si="1"/>
        <v>1</v>
      </c>
      <c r="H5" s="151" t="s">
        <v>4295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4348</v>
      </c>
      <c r="F6" s="151" t="b">
        <f t="shared" si="1"/>
        <v>1</v>
      </c>
      <c r="H6" s="151" t="s">
        <v>4296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4350</v>
      </c>
      <c r="F7" s="151" t="b">
        <f t="shared" si="1"/>
        <v>1</v>
      </c>
      <c r="H7" s="151" t="s">
        <v>4297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4351</v>
      </c>
      <c r="F8" s="151" t="b">
        <f t="shared" si="1"/>
        <v>1</v>
      </c>
      <c r="H8" s="151" t="s">
        <v>4298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4352</v>
      </c>
      <c r="F9" s="151" t="b">
        <f t="shared" si="1"/>
        <v>1</v>
      </c>
      <c r="H9" s="151" t="s">
        <v>4299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4354</v>
      </c>
      <c r="F10" s="151" t="b">
        <f t="shared" si="1"/>
        <v>1</v>
      </c>
      <c r="H10" s="151" t="s">
        <v>4300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4356</v>
      </c>
      <c r="F11" s="151" t="b">
        <f t="shared" si="1"/>
        <v>1</v>
      </c>
      <c r="H11" s="151" t="s">
        <v>4301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4358</v>
      </c>
      <c r="F12" s="151" t="b">
        <f t="shared" si="1"/>
        <v>1</v>
      </c>
      <c r="H12" s="151" t="s">
        <v>4302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4359</v>
      </c>
      <c r="F13" s="151" t="b">
        <f t="shared" si="1"/>
        <v>1</v>
      </c>
      <c r="G13" s="151"/>
      <c r="H13" s="151" t="s">
        <v>4303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4360</v>
      </c>
      <c r="F14" s="151" t="b">
        <f t="shared" si="1"/>
        <v>1</v>
      </c>
      <c r="G14" s="151"/>
      <c r="H14" s="151" t="s">
        <v>4304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4362</v>
      </c>
      <c r="F15" s="151" t="b">
        <f t="shared" si="1"/>
        <v>1</v>
      </c>
      <c r="G15" s="151"/>
      <c r="H15" s="151" t="s">
        <v>4305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4364</v>
      </c>
      <c r="F16" s="151" t="b">
        <f t="shared" si="1"/>
        <v>1</v>
      </c>
      <c r="G16" s="151"/>
      <c r="H16" s="151" t="s">
        <v>4306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4366</v>
      </c>
      <c r="F17" s="151" t="b">
        <f t="shared" si="1"/>
        <v>1</v>
      </c>
      <c r="G17" s="151"/>
      <c r="H17" s="151" t="s">
        <v>4307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4368</v>
      </c>
      <c r="F18" s="151" t="b">
        <f t="shared" si="1"/>
        <v>1</v>
      </c>
      <c r="G18" s="151"/>
      <c r="H18" s="151" t="s">
        <v>4308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4370</v>
      </c>
      <c r="F19" s="151" t="b">
        <f t="shared" si="1"/>
        <v>1</v>
      </c>
      <c r="G19" s="151"/>
      <c r="H19" s="151" t="s">
        <v>4309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4372</v>
      </c>
      <c r="F20" s="151" t="b">
        <f t="shared" si="1"/>
        <v>1</v>
      </c>
      <c r="G20" s="151"/>
      <c r="H20" s="151" t="s">
        <v>4310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4374</v>
      </c>
      <c r="F21" s="151" t="b">
        <f t="shared" si="1"/>
        <v>1</v>
      </c>
      <c r="G21" s="151"/>
      <c r="H21" s="151" t="s">
        <v>4311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4376</v>
      </c>
      <c r="F22" s="151" t="b">
        <f t="shared" si="1"/>
        <v>1</v>
      </c>
      <c r="H22" s="151" t="s">
        <v>4312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3964</v>
      </c>
      <c r="F23" s="151" t="b">
        <f t="shared" si="1"/>
        <v>1</v>
      </c>
      <c r="G23" s="151"/>
      <c r="H23" s="151" t="s">
        <v>3886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3965</v>
      </c>
      <c r="F24" s="151" t="b">
        <f t="shared" si="1"/>
        <v>1</v>
      </c>
      <c r="G24" s="151"/>
      <c r="H24" s="151" t="s">
        <v>3887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4379</v>
      </c>
      <c r="F25" s="151" t="b">
        <f t="shared" si="1"/>
        <v>1</v>
      </c>
      <c r="H25" s="151" t="s">
        <v>4313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4380</v>
      </c>
      <c r="F26" s="151" t="b">
        <f t="shared" si="1"/>
        <v>1</v>
      </c>
      <c r="H26" s="151" t="s">
        <v>4314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4382</v>
      </c>
      <c r="F27" s="151" t="b">
        <f t="shared" si="1"/>
        <v>1</v>
      </c>
      <c r="H27" s="151" t="s">
        <v>4315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4384</v>
      </c>
      <c r="F28" s="151" t="b">
        <f t="shared" si="1"/>
        <v>1</v>
      </c>
      <c r="H28" s="151" t="s">
        <v>4316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4386</v>
      </c>
      <c r="F29" s="151" t="b">
        <f t="shared" si="1"/>
        <v>1</v>
      </c>
      <c r="H29" s="151" t="s">
        <v>4317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4388</v>
      </c>
      <c r="F30" s="151" t="b">
        <f t="shared" si="1"/>
        <v>1</v>
      </c>
      <c r="H30" s="151" t="s">
        <v>4318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4390</v>
      </c>
      <c r="F31" s="151" t="b">
        <f t="shared" si="1"/>
        <v>1</v>
      </c>
      <c r="H31" s="151" t="s">
        <v>4319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4392</v>
      </c>
      <c r="F32" s="151" t="b">
        <f t="shared" si="1"/>
        <v>1</v>
      </c>
      <c r="H32" s="151" t="s">
        <v>4320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4393</v>
      </c>
      <c r="F33" s="151" t="b">
        <f t="shared" si="1"/>
        <v>1</v>
      </c>
      <c r="H33" s="151" t="s">
        <v>4321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4394</v>
      </c>
      <c r="F34" s="151" t="b">
        <f t="shared" si="1"/>
        <v>1</v>
      </c>
      <c r="H34" s="151" t="s">
        <v>4322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3966</v>
      </c>
      <c r="F35" s="151" t="b">
        <f t="shared" si="1"/>
        <v>1</v>
      </c>
      <c r="H35" s="151" t="s">
        <v>3888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3967</v>
      </c>
      <c r="F36" s="151" t="b">
        <f t="shared" si="1"/>
        <v>1</v>
      </c>
      <c r="H36" s="151" t="s">
        <v>3889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3968</v>
      </c>
      <c r="F37" s="151" t="b">
        <f t="shared" ref="F37:F70" si="4">"Var"&amp;A37=E37</f>
        <v>1</v>
      </c>
      <c r="H37" s="151" t="s">
        <v>3890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3969</v>
      </c>
      <c r="F38" s="151" t="b">
        <f t="shared" si="4"/>
        <v>1</v>
      </c>
      <c r="H38" s="151" t="s">
        <v>3891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3970</v>
      </c>
      <c r="F39" s="151" t="b">
        <f t="shared" si="4"/>
        <v>1</v>
      </c>
      <c r="H39" s="151" t="s">
        <v>3892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3971</v>
      </c>
      <c r="F40" s="151" t="b">
        <f t="shared" si="4"/>
        <v>1</v>
      </c>
      <c r="H40" s="151" t="s">
        <v>3893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3972</v>
      </c>
      <c r="F41" s="151" t="b">
        <f t="shared" si="4"/>
        <v>1</v>
      </c>
      <c r="H41" s="151" t="s">
        <v>3894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3973</v>
      </c>
      <c r="F42" s="151" t="b">
        <f t="shared" si="4"/>
        <v>1</v>
      </c>
      <c r="H42" s="151" t="s">
        <v>3895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3974</v>
      </c>
      <c r="F43" s="151" t="b">
        <f t="shared" si="4"/>
        <v>1</v>
      </c>
      <c r="H43" s="151" t="s">
        <v>3896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3975</v>
      </c>
      <c r="F44" s="151" t="b">
        <f t="shared" si="4"/>
        <v>1</v>
      </c>
      <c r="H44" s="151" t="s">
        <v>3897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3976</v>
      </c>
      <c r="F45" s="151" t="b">
        <f t="shared" si="4"/>
        <v>1</v>
      </c>
      <c r="H45" s="151" t="s">
        <v>3898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3977</v>
      </c>
      <c r="F46" s="151" t="b">
        <f t="shared" si="4"/>
        <v>1</v>
      </c>
      <c r="H46" s="151" t="s">
        <v>3899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4403</v>
      </c>
      <c r="F47" s="151" t="b">
        <f t="shared" si="4"/>
        <v>1</v>
      </c>
      <c r="H47" s="151" t="s">
        <v>4323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3978</v>
      </c>
      <c r="F48" s="151" t="b">
        <f t="shared" si="4"/>
        <v>1</v>
      </c>
      <c r="H48" s="151" t="s">
        <v>3900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3979</v>
      </c>
      <c r="F49" s="151" t="b">
        <f t="shared" si="4"/>
        <v>1</v>
      </c>
      <c r="H49" s="151" t="s">
        <v>3901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3980</v>
      </c>
      <c r="F50" s="151" t="b">
        <f t="shared" si="4"/>
        <v>1</v>
      </c>
      <c r="H50" s="151" t="s">
        <v>3902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3981</v>
      </c>
      <c r="F51" s="151" t="b">
        <f t="shared" si="4"/>
        <v>1</v>
      </c>
      <c r="H51" s="151" t="s">
        <v>3903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3982</v>
      </c>
      <c r="F52" s="151" t="b">
        <f t="shared" si="4"/>
        <v>1</v>
      </c>
      <c r="H52" s="151" t="s">
        <v>3904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3983</v>
      </c>
      <c r="F53" s="151" t="b">
        <f t="shared" si="4"/>
        <v>1</v>
      </c>
      <c r="H53" s="151" t="s">
        <v>3905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3984</v>
      </c>
      <c r="F54" s="151" t="b">
        <f t="shared" si="4"/>
        <v>1</v>
      </c>
      <c r="H54" s="151" t="s">
        <v>3906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3985</v>
      </c>
      <c r="F55" s="151" t="b">
        <f t="shared" si="4"/>
        <v>1</v>
      </c>
      <c r="H55" s="151" t="s">
        <v>3907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3986</v>
      </c>
      <c r="F56" s="151" t="b">
        <f t="shared" si="4"/>
        <v>1</v>
      </c>
      <c r="H56" s="151" t="s">
        <v>3908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3987</v>
      </c>
      <c r="F57" s="151" t="b">
        <f t="shared" si="4"/>
        <v>1</v>
      </c>
      <c r="H57" s="151" t="s">
        <v>3909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3988</v>
      </c>
      <c r="F58" s="151" t="b">
        <f t="shared" si="4"/>
        <v>1</v>
      </c>
      <c r="H58" s="151" t="s">
        <v>3910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3989</v>
      </c>
      <c r="F59" s="151" t="b">
        <f t="shared" si="4"/>
        <v>1</v>
      </c>
      <c r="H59" s="151" t="s">
        <v>3911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4411</v>
      </c>
      <c r="F60" s="151" t="b">
        <f t="shared" si="4"/>
        <v>1</v>
      </c>
      <c r="H60" s="151" t="s">
        <v>4324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3990</v>
      </c>
      <c r="F61" s="151" t="b">
        <f t="shared" si="4"/>
        <v>1</v>
      </c>
      <c r="H61" s="151" t="s">
        <v>3912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3991</v>
      </c>
      <c r="F62" s="151" t="b">
        <f t="shared" si="4"/>
        <v>1</v>
      </c>
      <c r="H62" s="151" t="s">
        <v>3913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3992</v>
      </c>
      <c r="F63" s="151" t="b">
        <f t="shared" si="4"/>
        <v>1</v>
      </c>
      <c r="H63" s="151" t="s">
        <v>3914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3993</v>
      </c>
      <c r="F64" s="151" t="b">
        <f t="shared" si="4"/>
        <v>1</v>
      </c>
      <c r="H64" s="151" t="s">
        <v>3915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3994</v>
      </c>
      <c r="F65" s="151" t="b">
        <f t="shared" si="4"/>
        <v>1</v>
      </c>
      <c r="H65" s="151" t="s">
        <v>3916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3995</v>
      </c>
      <c r="F66" s="151" t="b">
        <f t="shared" si="4"/>
        <v>1</v>
      </c>
      <c r="H66" s="151" t="s">
        <v>3917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3996</v>
      </c>
      <c r="F67" s="151" t="b">
        <f t="shared" si="4"/>
        <v>1</v>
      </c>
      <c r="H67" s="151" t="s">
        <v>3918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3997</v>
      </c>
      <c r="F68" s="151" t="b">
        <f t="shared" si="4"/>
        <v>1</v>
      </c>
      <c r="H68" s="151" t="s">
        <v>3919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3998</v>
      </c>
      <c r="F69" s="151" t="b">
        <f t="shared" si="4"/>
        <v>1</v>
      </c>
      <c r="H69" s="151" t="s">
        <v>3920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3999</v>
      </c>
      <c r="F70" s="151" t="b">
        <f t="shared" si="4"/>
        <v>1</v>
      </c>
      <c r="H70" s="151" t="s">
        <v>3921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4000</v>
      </c>
      <c r="F71" s="151" t="b">
        <f t="shared" ref="F71:F98" si="6">"Var"&amp;A71=E71</f>
        <v>1</v>
      </c>
      <c r="H71" s="151" t="s">
        <v>3922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4001</v>
      </c>
      <c r="F72" s="151" t="b">
        <f t="shared" si="6"/>
        <v>1</v>
      </c>
      <c r="H72" s="151" t="s">
        <v>3923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4002</v>
      </c>
      <c r="F73" s="151" t="b">
        <f t="shared" si="6"/>
        <v>1</v>
      </c>
      <c r="H73" s="151" t="s">
        <v>3924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4003</v>
      </c>
      <c r="F74" s="151" t="b">
        <f t="shared" si="6"/>
        <v>1</v>
      </c>
      <c r="H74" s="151" t="s">
        <v>3925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4464</v>
      </c>
      <c r="F75" s="151" t="b">
        <f t="shared" si="6"/>
        <v>1</v>
      </c>
      <c r="H75" s="152" t="s">
        <v>4467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4004</v>
      </c>
      <c r="F76" s="151" t="b">
        <f t="shared" si="6"/>
        <v>1</v>
      </c>
      <c r="H76" s="151" t="s">
        <v>3926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4005</v>
      </c>
      <c r="F77" s="151" t="b">
        <f t="shared" si="6"/>
        <v>1</v>
      </c>
      <c r="H77" s="151" t="s">
        <v>3927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4006</v>
      </c>
      <c r="F78" s="151" t="b">
        <f t="shared" si="6"/>
        <v>1</v>
      </c>
      <c r="H78" s="151" t="s">
        <v>3928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4007</v>
      </c>
      <c r="F79" s="151" t="b">
        <f t="shared" si="6"/>
        <v>1</v>
      </c>
      <c r="H79" s="151" t="s">
        <v>3929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4008</v>
      </c>
      <c r="F80" s="151" t="b">
        <f t="shared" si="6"/>
        <v>1</v>
      </c>
      <c r="H80" s="151" t="s">
        <v>3930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4009</v>
      </c>
      <c r="F81" s="151" t="b">
        <f t="shared" si="6"/>
        <v>1</v>
      </c>
      <c r="H81" s="151" t="s">
        <v>3931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4010</v>
      </c>
      <c r="F82" s="151" t="b">
        <f t="shared" si="6"/>
        <v>1</v>
      </c>
      <c r="H82" s="151" t="s">
        <v>3932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4011</v>
      </c>
      <c r="F83" s="151" t="b">
        <f t="shared" si="6"/>
        <v>1</v>
      </c>
      <c r="H83" s="151" t="s">
        <v>3933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4012</v>
      </c>
      <c r="F84" s="151" t="b">
        <f t="shared" si="6"/>
        <v>1</v>
      </c>
      <c r="H84" s="151" t="s">
        <v>3934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4013</v>
      </c>
      <c r="F85" s="151" t="b">
        <f t="shared" si="6"/>
        <v>1</v>
      </c>
      <c r="H85" s="151" t="s">
        <v>3935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4014</v>
      </c>
      <c r="F86" s="151" t="b">
        <f t="shared" si="6"/>
        <v>1</v>
      </c>
      <c r="H86" s="151" t="s">
        <v>3936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4015</v>
      </c>
      <c r="F87" s="151" t="b">
        <f t="shared" si="6"/>
        <v>1</v>
      </c>
      <c r="H87" s="151" t="s">
        <v>3937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4016</v>
      </c>
      <c r="F88" s="151" t="b">
        <f t="shared" si="6"/>
        <v>1</v>
      </c>
      <c r="H88" s="151" t="s">
        <v>3938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4017</v>
      </c>
      <c r="F89" s="151" t="b">
        <f t="shared" si="6"/>
        <v>1</v>
      </c>
      <c r="H89" s="151" t="s">
        <v>3939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4018</v>
      </c>
      <c r="F90" s="151" t="b">
        <f t="shared" si="6"/>
        <v>1</v>
      </c>
      <c r="H90" s="151" t="s">
        <v>3940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4019</v>
      </c>
      <c r="F91" s="151" t="b">
        <f t="shared" si="6"/>
        <v>1</v>
      </c>
      <c r="H91" s="151" t="s">
        <v>3941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4020</v>
      </c>
      <c r="F92" s="151" t="b">
        <f t="shared" si="6"/>
        <v>1</v>
      </c>
      <c r="H92" s="151" t="s">
        <v>3942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4021</v>
      </c>
      <c r="F93" s="151" t="b">
        <f t="shared" si="6"/>
        <v>1</v>
      </c>
      <c r="H93" s="151" t="s">
        <v>3943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4022</v>
      </c>
      <c r="F94" s="151" t="b">
        <f t="shared" si="6"/>
        <v>1</v>
      </c>
      <c r="H94" s="151" t="s">
        <v>3944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4023</v>
      </c>
      <c r="F95" s="151" t="b">
        <f t="shared" si="6"/>
        <v>1</v>
      </c>
      <c r="H95" s="151" t="s">
        <v>3945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4024</v>
      </c>
      <c r="F96" s="151" t="b">
        <f t="shared" si="6"/>
        <v>1</v>
      </c>
      <c r="H96" s="151" t="s">
        <v>3946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4025</v>
      </c>
      <c r="F97" s="151" t="b">
        <f t="shared" si="6"/>
        <v>1</v>
      </c>
      <c r="H97" s="151" t="s">
        <v>3947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4026</v>
      </c>
      <c r="F98" s="151" t="b">
        <f t="shared" si="6"/>
        <v>1</v>
      </c>
      <c r="H98" s="151" t="s">
        <v>3948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4027</v>
      </c>
      <c r="F99" s="151" t="b">
        <f t="shared" ref="F99:F109" si="9">"Var"&amp;A99=E99</f>
        <v>1</v>
      </c>
      <c r="H99" s="151" t="s">
        <v>3949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4028</v>
      </c>
      <c r="F100" s="151" t="b">
        <f t="shared" si="9"/>
        <v>1</v>
      </c>
      <c r="H100" s="151" t="s">
        <v>3950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4029</v>
      </c>
      <c r="F101" s="151" t="b">
        <f t="shared" si="9"/>
        <v>1</v>
      </c>
      <c r="H101" s="151" t="s">
        <v>3951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4030</v>
      </c>
      <c r="F102" s="151" t="b">
        <f t="shared" si="9"/>
        <v>1</v>
      </c>
      <c r="H102" s="151" t="s">
        <v>3952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4031</v>
      </c>
      <c r="F103" s="151" t="b">
        <f t="shared" si="9"/>
        <v>1</v>
      </c>
      <c r="H103" s="151" t="s">
        <v>3953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4032</v>
      </c>
      <c r="F104" s="151" t="b">
        <f t="shared" si="9"/>
        <v>1</v>
      </c>
      <c r="H104" s="151" t="s">
        <v>3954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4033</v>
      </c>
      <c r="F105" s="151" t="b">
        <f t="shared" si="9"/>
        <v>1</v>
      </c>
      <c r="H105" s="151" t="s">
        <v>3955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4034</v>
      </c>
      <c r="F106" s="151" t="b">
        <f t="shared" si="9"/>
        <v>1</v>
      </c>
      <c r="H106" s="151" t="s">
        <v>3956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4035</v>
      </c>
      <c r="F107" s="151" t="b">
        <f>"Var"&amp;A107=E107</f>
        <v>1</v>
      </c>
      <c r="H107" s="151" t="s">
        <v>3957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4036</v>
      </c>
      <c r="F108" s="151" t="b">
        <f t="shared" si="9"/>
        <v>1</v>
      </c>
      <c r="H108" s="151" t="s">
        <v>3958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4037</v>
      </c>
      <c r="F109" s="151" t="b">
        <f t="shared" si="9"/>
        <v>1</v>
      </c>
      <c r="H109" s="151" t="s">
        <v>3959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4038</v>
      </c>
      <c r="F110" s="151" t="b">
        <f t="shared" ref="F110:F112" si="11">"Var"&amp;A110=E110</f>
        <v>1</v>
      </c>
      <c r="H110" s="151" t="s">
        <v>3960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4039</v>
      </c>
      <c r="F111" s="151" t="b">
        <f t="shared" si="11"/>
        <v>1</v>
      </c>
      <c r="H111" s="151" t="s">
        <v>3961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4040</v>
      </c>
      <c r="F112" s="151" t="b">
        <f t="shared" si="11"/>
        <v>1</v>
      </c>
      <c r="H112" s="151" t="s">
        <v>3962</v>
      </c>
    </row>
    <row r="114" spans="1:2" x14ac:dyDescent="0.2">
      <c r="A114" t="s">
        <v>5075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6928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43180</v>
      </c>
      <c r="J2" s="885"/>
      <c r="K2" s="885"/>
      <c r="L2" s="104" t="s">
        <v>6930</v>
      </c>
      <c r="M2" s="886">
        <f ca="1">NOW()</f>
        <v>43180.058411689817</v>
      </c>
      <c r="N2" s="886"/>
    </row>
    <row r="3" spans="1:16" x14ac:dyDescent="0.2">
      <c r="A3" s="104" t="s">
        <v>6931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6929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5094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StringReplaceEPI( IF(A24&lt;&gt;"",IF(NeoBerInfB!B23&gt;1,INDEX(Tbl_Neo_MedIV,NeoBerInfB!B23,1),""),""))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StringReplaceEPI( IF(A27&lt;&gt;"",IF(NeoBerInfB!B24&gt;1,INDEX(Tbl_Neo_MedIV,NeoBerInfB!B24,1),""),""))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StringReplaceEPI( IF(A30&lt;&gt;"",IF(NeoBerInfB!B25&gt;1,INDEX(Tbl_Neo_MedIV,NeoBerInfB!B25,1),""),""))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StringReplaceEPI( IF(A33&lt;&gt;"",IF(NeoBerInfB!B26&gt;1,INDEX(Tbl_Neo_MedIV,NeoBerInfB!B26,1),""),""))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StringReplaceEPI( IF(A36&lt;&gt;"",IF(NeoBerInfB!B27&gt;1,INDEX(Tbl_Neo_MedIV,NeoBerInfB!B27,1),""),""))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StringReplaceEPI(IF(A39&lt;&gt;"",IF(NeoBerInfB!B28&gt;1,INDEX(Tbl_Neo_MedIV,NeoBerInfB!B28,1),""),""))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StringReplaceEPI(IF(A42&lt;&gt;"",IF(NeoBerInfB!B29&gt;1,INDEX(Tbl_Neo_MedIV,NeoBerInfB!B29,1),""),""))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StringReplaceEPI(IF(A45&lt;&gt;"",IF(NeoBerInfB!B30&gt;1,INDEX(Tbl_Neo_MedIV,NeoBerInfB!B30,1),""),""))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StringReplaceEPI(IF(A48&lt;&gt;"",IF(NeoBerInfB!B31&gt;1,INDEX(Tbl_Neo_MedIV,NeoBerInfB!B31,1),""),""))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StringReplaceEPI(IF(A51&lt;&gt;"",IF(NeoBerInfB!B32&gt;1,INDEX(Tbl_Neo_MedIV,NeoBerInfB!B32,1),""),""))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0.23.07-beta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6953</v>
      </c>
    </row>
    <row r="2" spans="1:22" ht="38.25" x14ac:dyDescent="0.2">
      <c r="A2" s="750"/>
      <c r="B2" s="751" t="s">
        <v>448</v>
      </c>
      <c r="C2" s="751" t="s">
        <v>3287</v>
      </c>
      <c r="D2" s="751" t="s">
        <v>4088</v>
      </c>
      <c r="E2" s="751" t="s">
        <v>4866</v>
      </c>
      <c r="F2" s="751" t="s">
        <v>4867</v>
      </c>
      <c r="G2" s="751" t="s">
        <v>832</v>
      </c>
      <c r="H2" s="751" t="s">
        <v>833</v>
      </c>
      <c r="I2" s="751" t="s">
        <v>831</v>
      </c>
      <c r="J2" s="751" t="s">
        <v>4861</v>
      </c>
      <c r="K2" s="751" t="s">
        <v>4859</v>
      </c>
      <c r="L2" s="751" t="s">
        <v>834</v>
      </c>
      <c r="M2" s="751" t="s">
        <v>4089</v>
      </c>
      <c r="N2" s="751" t="s">
        <v>4920</v>
      </c>
      <c r="O2" s="751" t="s">
        <v>43</v>
      </c>
      <c r="P2" s="751" t="s">
        <v>4879</v>
      </c>
      <c r="Q2" s="751" t="s">
        <v>6954</v>
      </c>
      <c r="R2" s="751" t="s">
        <v>4904</v>
      </c>
      <c r="S2" s="751" t="s">
        <v>4880</v>
      </c>
      <c r="T2" s="751" t="s">
        <v>449</v>
      </c>
      <c r="U2" s="750" t="s">
        <v>4041</v>
      </c>
      <c r="V2" s="748" t="s">
        <v>4084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160</v>
      </c>
      <c r="C4" s="747" t="s">
        <v>119</v>
      </c>
      <c r="D4" s="747" t="s">
        <v>453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6978</v>
      </c>
      <c r="N4" s="745">
        <v>12</v>
      </c>
      <c r="O4" s="745">
        <v>0.5</v>
      </c>
      <c r="P4" s="745" t="s">
        <v>4881</v>
      </c>
      <c r="Q4" s="745">
        <v>1</v>
      </c>
      <c r="R4" s="745" t="s">
        <v>4882</v>
      </c>
      <c r="S4" s="745" t="s">
        <v>7118</v>
      </c>
      <c r="T4" s="747" t="s">
        <v>5095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110</v>
      </c>
      <c r="C5" s="747" t="s">
        <v>119</v>
      </c>
      <c r="D5" s="747" t="s">
        <v>323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7119</v>
      </c>
      <c r="N5" s="745">
        <v>12</v>
      </c>
      <c r="O5" s="745">
        <v>0.5</v>
      </c>
      <c r="P5" s="745" t="s">
        <v>4883</v>
      </c>
      <c r="Q5" s="745">
        <v>1</v>
      </c>
      <c r="R5" s="745" t="s">
        <v>4882</v>
      </c>
      <c r="S5" s="745" t="s">
        <v>7120</v>
      </c>
      <c r="T5" s="747" t="s">
        <v>5096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331</v>
      </c>
      <c r="C6" s="747" t="s">
        <v>119</v>
      </c>
      <c r="D6" s="747" t="s">
        <v>453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7121</v>
      </c>
      <c r="N6" s="745">
        <v>12</v>
      </c>
      <c r="O6" s="745">
        <v>0.5</v>
      </c>
      <c r="P6" s="745" t="s">
        <v>4884</v>
      </c>
      <c r="Q6" s="745">
        <v>1</v>
      </c>
      <c r="R6" s="745" t="s">
        <v>4882</v>
      </c>
      <c r="S6" s="745" t="s">
        <v>7122</v>
      </c>
      <c r="T6" s="747" t="s">
        <v>5097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7656</v>
      </c>
      <c r="C7" s="747" t="s">
        <v>120</v>
      </c>
      <c r="D7" s="747" t="s">
        <v>6952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4251</v>
      </c>
      <c r="N7" s="745">
        <v>24</v>
      </c>
      <c r="O7" s="745">
        <v>1</v>
      </c>
      <c r="P7" s="745" t="s">
        <v>7684</v>
      </c>
      <c r="Q7" s="745">
        <v>1</v>
      </c>
      <c r="R7" s="745" t="s">
        <v>4882</v>
      </c>
      <c r="S7" s="745" t="s">
        <v>7685</v>
      </c>
      <c r="T7" s="747" t="s">
        <v>7657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34</v>
      </c>
      <c r="C8" s="747" t="s">
        <v>119</v>
      </c>
      <c r="D8" s="747" t="s">
        <v>585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7123</v>
      </c>
      <c r="N8" s="745">
        <v>12</v>
      </c>
      <c r="O8" s="745">
        <v>0.5</v>
      </c>
      <c r="P8" s="745" t="s">
        <v>4885</v>
      </c>
      <c r="Q8" s="745">
        <v>1</v>
      </c>
      <c r="R8" s="745" t="s">
        <v>4882</v>
      </c>
      <c r="S8" s="745" t="s">
        <v>7124</v>
      </c>
      <c r="T8" s="747" t="s">
        <v>5098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254</v>
      </c>
      <c r="C9" s="747" t="s">
        <v>119</v>
      </c>
      <c r="D9" s="747" t="s">
        <v>453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7125</v>
      </c>
      <c r="N9" s="745">
        <v>12</v>
      </c>
      <c r="O9" s="745">
        <v>0.5</v>
      </c>
      <c r="P9" s="745" t="s">
        <v>4886</v>
      </c>
      <c r="Q9" s="745">
        <v>1</v>
      </c>
      <c r="R9" s="745" t="s">
        <v>4882</v>
      </c>
      <c r="S9" s="745" t="s">
        <v>7126</v>
      </c>
      <c r="T9" s="747" t="s">
        <v>5099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229</v>
      </c>
      <c r="C10" s="747" t="s">
        <v>119</v>
      </c>
      <c r="D10" s="753" t="s">
        <v>453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7127</v>
      </c>
      <c r="N10" s="746">
        <v>12</v>
      </c>
      <c r="O10" s="745">
        <v>0.5</v>
      </c>
      <c r="P10" s="746" t="s">
        <v>4887</v>
      </c>
      <c r="Q10" s="746">
        <v>1</v>
      </c>
      <c r="R10" s="746" t="s">
        <v>4882</v>
      </c>
      <c r="S10" s="746" t="s">
        <v>7128</v>
      </c>
      <c r="T10" s="747" t="s">
        <v>5100</v>
      </c>
      <c r="U10" s="748">
        <f t="shared" si="0"/>
        <v>16.666666666666668</v>
      </c>
      <c r="V10" s="748">
        <f t="shared" si="2"/>
        <v>8</v>
      </c>
    </row>
    <row r="11" spans="1:22" ht="76.5" x14ac:dyDescent="0.2">
      <c r="A11" s="750">
        <f t="shared" si="1"/>
        <v>9</v>
      </c>
      <c r="B11" s="747" t="s">
        <v>5116</v>
      </c>
      <c r="C11" s="747" t="s">
        <v>119</v>
      </c>
      <c r="D11" s="747" t="s">
        <v>282</v>
      </c>
      <c r="E11" s="747">
        <v>2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1</v>
      </c>
      <c r="M11" s="747" t="s">
        <v>7129</v>
      </c>
      <c r="N11" s="747">
        <v>12</v>
      </c>
      <c r="O11" s="747">
        <v>0.5</v>
      </c>
      <c r="P11" s="747" t="s">
        <v>4888</v>
      </c>
      <c r="Q11" s="747">
        <v>1</v>
      </c>
      <c r="R11" s="747" t="s">
        <v>4882</v>
      </c>
      <c r="S11" s="747" t="s">
        <v>7130</v>
      </c>
      <c r="T11" s="747" t="s">
        <v>5101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76</v>
      </c>
      <c r="C12" s="747" t="s">
        <v>119</v>
      </c>
      <c r="D12" s="747" t="s">
        <v>323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7131</v>
      </c>
      <c r="N12" s="747">
        <v>12</v>
      </c>
      <c r="O12" s="747">
        <v>0.5</v>
      </c>
      <c r="P12" s="747" t="s">
        <v>4889</v>
      </c>
      <c r="Q12" s="747">
        <v>1</v>
      </c>
      <c r="R12" s="747" t="s">
        <v>4882</v>
      </c>
      <c r="S12" s="747" t="s">
        <v>7132</v>
      </c>
      <c r="T12" s="747" t="s">
        <v>5102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358</v>
      </c>
      <c r="C13" s="747" t="s">
        <v>119</v>
      </c>
      <c r="D13" s="747" t="s">
        <v>365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7133</v>
      </c>
      <c r="N13" s="747">
        <v>12</v>
      </c>
      <c r="O13" s="747">
        <v>0.5</v>
      </c>
      <c r="P13" s="745" t="s">
        <v>4890</v>
      </c>
      <c r="Q13" s="745">
        <v>1</v>
      </c>
      <c r="R13" s="745" t="s">
        <v>4882</v>
      </c>
      <c r="S13" s="745" t="s">
        <v>7134</v>
      </c>
      <c r="T13" s="747" t="s">
        <v>5103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124</v>
      </c>
      <c r="C14" s="747" t="s">
        <v>119</v>
      </c>
      <c r="D14" s="747" t="s">
        <v>283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7135</v>
      </c>
      <c r="N14" s="747">
        <v>12</v>
      </c>
      <c r="O14" s="747">
        <v>0.5</v>
      </c>
      <c r="P14" s="745" t="s">
        <v>4891</v>
      </c>
      <c r="Q14" s="745">
        <v>1</v>
      </c>
      <c r="R14" s="745" t="s">
        <v>4882</v>
      </c>
      <c r="S14" s="745" t="s">
        <v>7136</v>
      </c>
      <c r="T14" s="747" t="s">
        <v>5104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360</v>
      </c>
      <c r="C15" s="747" t="s">
        <v>4048</v>
      </c>
      <c r="D15" s="755" t="s">
        <v>140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7137</v>
      </c>
      <c r="N15" s="747">
        <v>12</v>
      </c>
      <c r="O15" s="747">
        <v>0.5</v>
      </c>
      <c r="P15" s="745" t="s">
        <v>4892</v>
      </c>
      <c r="Q15" s="745">
        <v>1</v>
      </c>
      <c r="R15" s="745" t="s">
        <v>4882</v>
      </c>
      <c r="S15" s="745" t="s">
        <v>7688</v>
      </c>
      <c r="T15" s="747" t="s">
        <v>5105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306</v>
      </c>
      <c r="C16" s="747" t="s">
        <v>119</v>
      </c>
      <c r="D16" s="755" t="s">
        <v>453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7138</v>
      </c>
      <c r="N16" s="747">
        <v>12</v>
      </c>
      <c r="O16" s="747">
        <v>0.5</v>
      </c>
      <c r="P16" s="745" t="s">
        <v>4893</v>
      </c>
      <c r="Q16" s="745">
        <v>1</v>
      </c>
      <c r="R16" s="745" t="s">
        <v>4882</v>
      </c>
      <c r="S16" s="745" t="s">
        <v>7139</v>
      </c>
      <c r="T16" s="747" t="s">
        <v>5106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361</v>
      </c>
      <c r="C17" s="747" t="s">
        <v>119</v>
      </c>
      <c r="D17" s="755" t="s">
        <v>282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7140</v>
      </c>
      <c r="N17" s="747">
        <v>12</v>
      </c>
      <c r="O17" s="747">
        <v>0.5</v>
      </c>
      <c r="P17" s="745" t="s">
        <v>4894</v>
      </c>
      <c r="Q17" s="745">
        <v>1</v>
      </c>
      <c r="R17" s="745" t="s">
        <v>4882</v>
      </c>
      <c r="S17" s="745" t="s">
        <v>7141</v>
      </c>
      <c r="T17" s="747" t="s">
        <v>5107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4249</v>
      </c>
      <c r="C18" s="747" t="s">
        <v>119</v>
      </c>
      <c r="D18" s="755" t="s">
        <v>282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7142</v>
      </c>
      <c r="N18" s="747">
        <v>48</v>
      </c>
      <c r="O18" s="747">
        <v>2</v>
      </c>
      <c r="P18" s="745" t="s">
        <v>4895</v>
      </c>
      <c r="Q18" s="745">
        <v>1</v>
      </c>
      <c r="R18" s="745" t="s">
        <v>4882</v>
      </c>
      <c r="S18" s="745" t="s">
        <v>7143</v>
      </c>
      <c r="T18" s="747" t="s">
        <v>5108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277</v>
      </c>
      <c r="C19" s="747" t="s">
        <v>119</v>
      </c>
      <c r="D19" s="747" t="s">
        <v>282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7144</v>
      </c>
      <c r="N19" s="747">
        <v>12</v>
      </c>
      <c r="O19" s="747">
        <v>0.5</v>
      </c>
      <c r="P19" s="747" t="s">
        <v>4896</v>
      </c>
      <c r="Q19" s="747">
        <v>1</v>
      </c>
      <c r="R19" s="747" t="s">
        <v>4882</v>
      </c>
      <c r="S19" s="747" t="s">
        <v>7145</v>
      </c>
      <c r="T19" s="747" t="s">
        <v>5109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363</v>
      </c>
      <c r="C20" s="747" t="s">
        <v>119</v>
      </c>
      <c r="D20" s="755" t="s">
        <v>453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7146</v>
      </c>
      <c r="N20" s="747">
        <v>12</v>
      </c>
      <c r="O20" s="747">
        <v>0.5</v>
      </c>
      <c r="P20" s="745" t="s">
        <v>4897</v>
      </c>
      <c r="Q20" s="745">
        <v>1</v>
      </c>
      <c r="R20" s="745" t="s">
        <v>4882</v>
      </c>
      <c r="S20" s="745" t="s">
        <v>7147</v>
      </c>
      <c r="T20" s="747" t="s">
        <v>5110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90</v>
      </c>
      <c r="C21" s="747" t="s">
        <v>119</v>
      </c>
      <c r="D21" s="755" t="s">
        <v>283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7148</v>
      </c>
      <c r="N21" s="747">
        <v>12</v>
      </c>
      <c r="O21" s="747">
        <v>0.5</v>
      </c>
      <c r="P21" s="745" t="s">
        <v>7164</v>
      </c>
      <c r="Q21" s="745">
        <v>1</v>
      </c>
      <c r="R21" s="745" t="s">
        <v>4882</v>
      </c>
      <c r="S21" s="745" t="s">
        <v>7149</v>
      </c>
      <c r="T21" s="747" t="s">
        <v>5111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4250</v>
      </c>
      <c r="C22" s="747" t="s">
        <v>119</v>
      </c>
      <c r="D22" s="755" t="s">
        <v>453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7150</v>
      </c>
      <c r="N22" s="747">
        <v>12</v>
      </c>
      <c r="O22" s="747">
        <v>0.5</v>
      </c>
      <c r="P22" s="745" t="s">
        <v>4898</v>
      </c>
      <c r="Q22" s="745">
        <v>1</v>
      </c>
      <c r="R22" s="745" t="s">
        <v>4882</v>
      </c>
      <c r="S22" s="745" t="s">
        <v>7151</v>
      </c>
      <c r="T22" s="747" t="s">
        <v>5112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49</v>
      </c>
      <c r="C23" s="747" t="s">
        <v>119</v>
      </c>
      <c r="D23" s="747" t="s">
        <v>453</v>
      </c>
      <c r="E23" s="747">
        <v>10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10</v>
      </c>
      <c r="L23" s="745">
        <v>3</v>
      </c>
      <c r="M23" s="745" t="s">
        <v>7152</v>
      </c>
      <c r="N23" s="747">
        <v>12</v>
      </c>
      <c r="O23" s="747">
        <v>0.5</v>
      </c>
      <c r="P23" s="745" t="s">
        <v>7165</v>
      </c>
      <c r="Q23" s="745">
        <v>1</v>
      </c>
      <c r="R23" s="745" t="s">
        <v>4882</v>
      </c>
      <c r="S23" s="745" t="s">
        <v>7153</v>
      </c>
      <c r="T23" s="747" t="s">
        <v>5113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302</v>
      </c>
      <c r="C24" s="747" t="s">
        <v>119</v>
      </c>
      <c r="D24" s="755" t="s">
        <v>453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7154</v>
      </c>
      <c r="N24" s="747">
        <v>12</v>
      </c>
      <c r="O24" s="747">
        <v>0.5</v>
      </c>
      <c r="P24" s="745" t="s">
        <v>4899</v>
      </c>
      <c r="Q24" s="745">
        <v>1</v>
      </c>
      <c r="R24" s="745" t="s">
        <v>4882</v>
      </c>
      <c r="S24" s="745" t="s">
        <v>7155</v>
      </c>
      <c r="T24" s="747" t="s">
        <v>5114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207</v>
      </c>
      <c r="C25" s="747" t="s">
        <v>119</v>
      </c>
      <c r="D25" s="755" t="s">
        <v>282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7156</v>
      </c>
      <c r="N25" s="747">
        <v>12</v>
      </c>
      <c r="O25" s="747">
        <v>0.5</v>
      </c>
      <c r="P25" s="745" t="s">
        <v>4900</v>
      </c>
      <c r="Q25" s="745">
        <v>1</v>
      </c>
      <c r="R25" s="745" t="s">
        <v>4882</v>
      </c>
      <c r="S25" s="745" t="s">
        <v>7157</v>
      </c>
      <c r="T25" s="747" t="s">
        <v>5115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7658</v>
      </c>
      <c r="C26" s="747" t="s">
        <v>120</v>
      </c>
      <c r="D26" s="755" t="s">
        <v>6952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4251</v>
      </c>
      <c r="N26" s="747">
        <v>24</v>
      </c>
      <c r="O26" s="747">
        <v>1</v>
      </c>
      <c r="P26" s="745" t="s">
        <v>7686</v>
      </c>
      <c r="Q26" s="745">
        <v>1</v>
      </c>
      <c r="R26" s="745" t="s">
        <v>4882</v>
      </c>
      <c r="S26" s="745" t="s">
        <v>7687</v>
      </c>
      <c r="T26" s="747" t="s">
        <v>7657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4078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6927</v>
      </c>
    </row>
    <row r="30" spans="1:22" ht="12.75" customHeight="1" x14ac:dyDescent="0.2">
      <c r="B30" s="893" t="s">
        <v>7158</v>
      </c>
      <c r="C30" s="893" t="s">
        <v>7158</v>
      </c>
      <c r="D30" s="893" t="s">
        <v>7158</v>
      </c>
      <c r="E30" s="893" t="s">
        <v>7158</v>
      </c>
      <c r="F30" s="893" t="s">
        <v>7158</v>
      </c>
      <c r="G30" s="893" t="s">
        <v>7158</v>
      </c>
      <c r="H30" s="893" t="s">
        <v>7158</v>
      </c>
      <c r="I30" s="893" t="s">
        <v>7158</v>
      </c>
      <c r="J30" s="893" t="s">
        <v>7158</v>
      </c>
      <c r="K30" s="893" t="s">
        <v>7158</v>
      </c>
      <c r="L30" s="893" t="s">
        <v>7158</v>
      </c>
    </row>
    <row r="31" spans="1:22" x14ac:dyDescent="0.2">
      <c r="B31" s="893" t="s">
        <v>7158</v>
      </c>
      <c r="C31" s="893" t="s">
        <v>7158</v>
      </c>
      <c r="D31" s="893" t="s">
        <v>7158</v>
      </c>
      <c r="E31" s="893" t="s">
        <v>7158</v>
      </c>
      <c r="F31" s="893" t="s">
        <v>7158</v>
      </c>
      <c r="G31" s="893" t="s">
        <v>7158</v>
      </c>
      <c r="H31" s="893" t="s">
        <v>7158</v>
      </c>
      <c r="I31" s="893" t="s">
        <v>7158</v>
      </c>
      <c r="J31" s="893" t="s">
        <v>7158</v>
      </c>
      <c r="K31" s="893" t="s">
        <v>7158</v>
      </c>
      <c r="L31" s="893" t="s">
        <v>7158</v>
      </c>
    </row>
    <row r="32" spans="1:22" x14ac:dyDescent="0.2">
      <c r="B32" s="893" t="s">
        <v>7158</v>
      </c>
      <c r="C32" s="893" t="s">
        <v>7158</v>
      </c>
      <c r="D32" s="893" t="s">
        <v>7158</v>
      </c>
      <c r="E32" s="893" t="s">
        <v>7158</v>
      </c>
      <c r="F32" s="893" t="s">
        <v>7158</v>
      </c>
      <c r="G32" s="893" t="s">
        <v>7158</v>
      </c>
      <c r="H32" s="893" t="s">
        <v>7158</v>
      </c>
      <c r="I32" s="893" t="s">
        <v>7158</v>
      </c>
      <c r="J32" s="893" t="s">
        <v>7158</v>
      </c>
      <c r="K32" s="893" t="s">
        <v>7158</v>
      </c>
      <c r="L32" s="893" t="s">
        <v>7158</v>
      </c>
    </row>
    <row r="33" spans="2:12" x14ac:dyDescent="0.2">
      <c r="B33" s="893" t="s">
        <v>7158</v>
      </c>
      <c r="C33" s="893" t="s">
        <v>7158</v>
      </c>
      <c r="D33" s="893" t="s">
        <v>7158</v>
      </c>
      <c r="E33" s="893" t="s">
        <v>7158</v>
      </c>
      <c r="F33" s="893" t="s">
        <v>7158</v>
      </c>
      <c r="G33" s="893" t="s">
        <v>7158</v>
      </c>
      <c r="H33" s="893" t="s">
        <v>7158</v>
      </c>
      <c r="I33" s="893" t="s">
        <v>7158</v>
      </c>
      <c r="J33" s="893" t="s">
        <v>7158</v>
      </c>
      <c r="K33" s="893" t="s">
        <v>7158</v>
      </c>
      <c r="L33" s="893" t="s">
        <v>7158</v>
      </c>
    </row>
    <row r="34" spans="2:12" x14ac:dyDescent="0.2">
      <c r="B34" s="893" t="s">
        <v>7158</v>
      </c>
      <c r="C34" s="893" t="s">
        <v>7158</v>
      </c>
      <c r="D34" s="893" t="s">
        <v>7158</v>
      </c>
      <c r="E34" s="893" t="s">
        <v>7158</v>
      </c>
      <c r="F34" s="893" t="s">
        <v>7158</v>
      </c>
      <c r="G34" s="893" t="s">
        <v>7158</v>
      </c>
      <c r="H34" s="893" t="s">
        <v>7158</v>
      </c>
      <c r="I34" s="893" t="s">
        <v>7158</v>
      </c>
      <c r="J34" s="893" t="s">
        <v>7158</v>
      </c>
      <c r="K34" s="893" t="s">
        <v>7158</v>
      </c>
      <c r="L34" s="893" t="s">
        <v>7158</v>
      </c>
    </row>
    <row r="35" spans="2:12" x14ac:dyDescent="0.2">
      <c r="B35" s="893" t="s">
        <v>7158</v>
      </c>
      <c r="C35" s="893" t="s">
        <v>7158</v>
      </c>
      <c r="D35" s="893" t="s">
        <v>7158</v>
      </c>
      <c r="E35" s="893" t="s">
        <v>7158</v>
      </c>
      <c r="F35" s="893" t="s">
        <v>7158</v>
      </c>
      <c r="G35" s="893" t="s">
        <v>7158</v>
      </c>
      <c r="H35" s="893" t="s">
        <v>7158</v>
      </c>
      <c r="I35" s="893" t="s">
        <v>7158</v>
      </c>
      <c r="J35" s="893" t="s">
        <v>7158</v>
      </c>
      <c r="K35" s="893" t="s">
        <v>7158</v>
      </c>
      <c r="L35" s="893" t="s">
        <v>7158</v>
      </c>
    </row>
    <row r="36" spans="2:12" x14ac:dyDescent="0.2">
      <c r="B36" s="893" t="s">
        <v>7158</v>
      </c>
      <c r="C36" s="893" t="s">
        <v>7158</v>
      </c>
      <c r="D36" s="893" t="s">
        <v>7158</v>
      </c>
      <c r="E36" s="893" t="s">
        <v>7158</v>
      </c>
      <c r="F36" s="893" t="s">
        <v>7158</v>
      </c>
      <c r="G36" s="893" t="s">
        <v>7158</v>
      </c>
      <c r="H36" s="893" t="s">
        <v>7158</v>
      </c>
      <c r="I36" s="893" t="s">
        <v>7158</v>
      </c>
      <c r="J36" s="893" t="s">
        <v>7158</v>
      </c>
      <c r="K36" s="893" t="s">
        <v>7158</v>
      </c>
      <c r="L36" s="893" t="s">
        <v>7158</v>
      </c>
    </row>
    <row r="37" spans="2:12" x14ac:dyDescent="0.2">
      <c r="B37" s="893" t="s">
        <v>7158</v>
      </c>
      <c r="C37" s="893" t="s">
        <v>7158</v>
      </c>
      <c r="D37" s="893" t="s">
        <v>7158</v>
      </c>
      <c r="E37" s="893" t="s">
        <v>7158</v>
      </c>
      <c r="F37" s="893" t="s">
        <v>7158</v>
      </c>
      <c r="G37" s="893" t="s">
        <v>7158</v>
      </c>
      <c r="H37" s="893" t="s">
        <v>7158</v>
      </c>
      <c r="I37" s="893" t="s">
        <v>7158</v>
      </c>
      <c r="J37" s="893" t="s">
        <v>7158</v>
      </c>
      <c r="K37" s="893" t="s">
        <v>7158</v>
      </c>
      <c r="L37" s="893" t="s">
        <v>7158</v>
      </c>
    </row>
    <row r="38" spans="2:12" x14ac:dyDescent="0.2">
      <c r="B38" s="893" t="s">
        <v>7158</v>
      </c>
      <c r="C38" s="893" t="s">
        <v>7158</v>
      </c>
      <c r="D38" s="893" t="s">
        <v>7158</v>
      </c>
      <c r="E38" s="893" t="s">
        <v>7158</v>
      </c>
      <c r="F38" s="893" t="s">
        <v>7158</v>
      </c>
      <c r="G38" s="893" t="s">
        <v>7158</v>
      </c>
      <c r="H38" s="893" t="s">
        <v>7158</v>
      </c>
      <c r="I38" s="893" t="s">
        <v>7158</v>
      </c>
      <c r="J38" s="893" t="s">
        <v>7158</v>
      </c>
      <c r="K38" s="893" t="s">
        <v>7158</v>
      </c>
      <c r="L38" s="893" t="s">
        <v>7158</v>
      </c>
    </row>
    <row r="39" spans="2:12" x14ac:dyDescent="0.2">
      <c r="B39" s="893" t="s">
        <v>7158</v>
      </c>
      <c r="C39" s="893" t="s">
        <v>7158</v>
      </c>
      <c r="D39" s="893" t="s">
        <v>7158</v>
      </c>
      <c r="E39" s="893" t="s">
        <v>7158</v>
      </c>
      <c r="F39" s="893" t="s">
        <v>7158</v>
      </c>
      <c r="G39" s="893" t="s">
        <v>7158</v>
      </c>
      <c r="H39" s="893" t="s">
        <v>7158</v>
      </c>
      <c r="I39" s="893" t="s">
        <v>7158</v>
      </c>
      <c r="J39" s="893" t="s">
        <v>7158</v>
      </c>
      <c r="K39" s="893" t="s">
        <v>7158</v>
      </c>
      <c r="L39" s="893" t="s">
        <v>7158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4247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4053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4054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4055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4236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855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21-mrt-2018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3459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7026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7027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7028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21-mrt-2018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3459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851</v>
      </c>
      <c r="P8" s="604" t="s">
        <v>565</v>
      </c>
      <c r="Q8" s="604" t="s">
        <v>850</v>
      </c>
      <c r="R8" s="604" t="s">
        <v>565</v>
      </c>
      <c r="S8" s="604" t="s">
        <v>852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858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859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7372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7371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7370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856</v>
      </c>
      <c r="M21" s="158" t="s">
        <v>857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79" t="s">
        <v>7373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0" t="s">
        <v>7374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7375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860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861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1" t="s">
        <v>245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3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43180</v>
      </c>
      <c r="N1" s="901"/>
      <c r="O1" s="549"/>
      <c r="P1" s="549"/>
      <c r="Q1" s="56">
        <f ca="1">NOW()</f>
        <v>43180.058411689817</v>
      </c>
      <c r="R1" s="56"/>
    </row>
    <row r="2" spans="1:19" ht="6.75" customHeight="1" x14ac:dyDescent="0.2"/>
    <row r="3" spans="1:19" x14ac:dyDescent="0.2">
      <c r="B3" s="57" t="s">
        <v>4868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4869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4870</v>
      </c>
      <c r="J5" s="54" t="s">
        <v>4871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4872</v>
      </c>
      <c r="D9" s="904" t="str">
        <f ca="1">Txt_Pat_AfspraakDat</f>
        <v>21-mrt-2018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4873</v>
      </c>
      <c r="G30" s="60">
        <f>IF(NeoBerInfB!B21,NeoBerInfB!C21,NeoBerInfB!AX53)</f>
        <v>0</v>
      </c>
      <c r="H30" s="54" t="s">
        <v>4874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4875</v>
      </c>
      <c r="F49" s="54" t="s">
        <v>4876</v>
      </c>
      <c r="I49" s="54" t="s">
        <v>257</v>
      </c>
      <c r="L49" s="54" t="s">
        <v>4877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5092</v>
      </c>
      <c r="B1" s="60" t="s">
        <v>7499</v>
      </c>
      <c r="H1" s="907" t="s">
        <v>397</v>
      </c>
      <c r="I1" s="907"/>
      <c r="J1" s="908" t="str">
        <f ca="1">DateToString(TODAY())</f>
        <v>21-mrt-2018</v>
      </c>
      <c r="K1" s="908"/>
      <c r="L1" s="908"/>
      <c r="M1" s="907" t="s">
        <v>7041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/>
      </c>
      <c r="K2" s="902"/>
      <c r="L2" s="902"/>
      <c r="M2" s="907" t="s">
        <v>398</v>
      </c>
      <c r="N2" s="907"/>
      <c r="O2" s="911">
        <f ca="1">NOW()</f>
        <v>43180.058411689817</v>
      </c>
      <c r="P2" s="911"/>
    </row>
    <row r="3" spans="1:17" x14ac:dyDescent="0.2">
      <c r="B3" s="261" t="s">
        <v>7039</v>
      </c>
      <c r="D3" s="902" t="str">
        <f>Txt_Pat_PatNo</f>
        <v/>
      </c>
      <c r="E3" s="902"/>
      <c r="H3" s="909" t="s">
        <v>7040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StringReplaceEPI(INDEX(Tbl_Neo_BerMedCont,A5,10))&amp;" "&amp;D4&amp;" "&amp;E4</f>
        <v>#VALUE!</v>
      </c>
      <c r="E5" s="892"/>
      <c r="F5" s="892"/>
      <c r="G5" s="892"/>
      <c r="H5" s="892"/>
      <c r="I5" s="778" t="e">
        <f>INDEX(Tbl_Neo_BerMedCont,A5,11)</f>
        <v>#VALUE!</v>
      </c>
      <c r="J5" s="778" t="e">
        <f>INDEX(Tbl_Neo_BerMedCont,A5,14)&amp;" = "</f>
        <v>#VALUE!</v>
      </c>
      <c r="K5" s="778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4901</v>
      </c>
      <c r="C9" s="912"/>
      <c r="D9" s="912"/>
      <c r="E9" s="912"/>
      <c r="F9" s="912"/>
      <c r="G9" s="912"/>
      <c r="H9" s="912"/>
      <c r="I9" s="912"/>
      <c r="J9" s="913" t="s">
        <v>5093</v>
      </c>
      <c r="K9" s="913"/>
      <c r="L9" s="913"/>
      <c r="M9" s="913" t="s">
        <v>4902</v>
      </c>
      <c r="N9" s="913"/>
      <c r="O9" s="913" t="s">
        <v>4903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4880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2" t="e">
        <f>INDEX(Tbl_Neo_BerMedCont,A5,21)</f>
        <v>#VALUE!</v>
      </c>
      <c r="B43" s="78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22" t="e">
        <f>IF(E44&lt;=$A$17,$D$2&amp;" "&amp;__0_PatNum,"")</f>
        <v>#VALUE!</v>
      </c>
      <c r="B46" s="922"/>
      <c r="C46" s="922"/>
      <c r="D46" s="922"/>
      <c r="E46" s="922"/>
      <c r="F46" s="70"/>
      <c r="G46" s="922" t="e">
        <f>IF(K44&lt;=$A$17,$D$2&amp;" "&amp;__0_PatNum,"")</f>
        <v>#VALUE!</v>
      </c>
      <c r="H46" s="922"/>
      <c r="I46" s="922"/>
      <c r="J46" s="922"/>
      <c r="K46" s="922"/>
      <c r="L46" s="70"/>
      <c r="M46" s="922" t="e">
        <f>IF(Q44&lt;=$A$17,$D$2&amp;" "&amp;__0_PatNum,"")</f>
        <v>#VALUE!</v>
      </c>
      <c r="N46" s="922"/>
      <c r="O46" s="922"/>
      <c r="P46" s="922"/>
      <c r="Q46" s="922"/>
    </row>
    <row r="47" spans="1:17" ht="12" customHeight="1" x14ac:dyDescent="0.2">
      <c r="A47" s="920" t="e">
        <f>IF(E44&lt;=$A$17,StringReplaceEPI( INDEX(Tbl_Neo_BerMedCont,$A$5,10))&amp;"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IF(K44&lt;=$A$17,StringReplaceEPI( INDEX(Tbl_Neo_BerMedCont,$A$5,10))&amp;"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IF(Q44&lt;=$A$17,StringReplaceEPI( INDEX(Tbl_Neo_BerMedCont,$A$5,10))&amp;"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19" t="e">
        <f>IF(E44&lt;=$A$17,IF(Var_Neo_InfB_Cont_DubbeleHoev,"("&amp;(($N$7+$O$7/10)/2)&amp;" ml extra)",""),"")</f>
        <v>#VALUE!</v>
      </c>
      <c r="E48" s="919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19" t="e">
        <f>IF(K44&lt;=$A$17,IF(Var_Neo_InfB_Cont_DubbeleHoev,"("&amp;(($N$7+$O$7/10)/2)&amp;" ml extra)",""),"")</f>
        <v>#VALUE!</v>
      </c>
      <c r="K48" s="919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19" t="e">
        <f>IF(Q44&lt;=$A$17,IF(Var_Neo_InfB_Cont_DubbeleHoev,"("&amp;(($N$7+$O$7/10)/2)&amp;" ml extra)",""),"")</f>
        <v>#VALUE!</v>
      </c>
      <c r="Q48" s="919"/>
    </row>
    <row r="49" spans="1:17" ht="12" customHeight="1" x14ac:dyDescent="0.2">
      <c r="A49" s="920" t="e">
        <f>IF(E44&lt;=$A$17,$D$6&amp;IF(IsEpiduraal(INDEX(Tbl_Neo_BerMedCont,$A$5,10))," EPIDURAAL","")&amp;IF(E44&lt;=$A$17," = " &amp;$F$6,""),"")</f>
        <v>#VALUE!</v>
      </c>
      <c r="B49" s="920"/>
      <c r="C49" s="921"/>
      <c r="D49" s="921"/>
      <c r="E49" s="921"/>
      <c r="F49" s="70"/>
      <c r="G49" s="920" t="e">
        <f>IF(K44&lt;=$A$17,$D$6&amp;IF(IsEpiduraal(INDEX(Tbl_Neo_BerMedCont,$A$5,10))," EPIDURAAL","")&amp;IF(K44&lt;=$A$17," = " &amp;$F$6,""),"")</f>
        <v>#VALUE!</v>
      </c>
      <c r="H49" s="920"/>
      <c r="I49" s="921"/>
      <c r="J49" s="921"/>
      <c r="K49" s="921"/>
      <c r="L49" s="70"/>
      <c r="M49" s="920" t="e">
        <f>IF(Q44&lt;=$A$17,$D$6&amp;IF(IsEpiduraal(INDEX(Tbl_Neo_BerMedCont,$A$5,10))," EPIDURAAL","")&amp;IF(Q44&lt;=$A$17," = " &amp;$F$6,""),"")</f>
        <v>#VALUE!</v>
      </c>
      <c r="N49" s="920"/>
      <c r="O49" s="921"/>
      <c r="P49" s="921"/>
      <c r="Q49" s="921"/>
    </row>
    <row r="50" spans="1:17" ht="12" customHeight="1" x14ac:dyDescent="0.2">
      <c r="A50" s="923" t="e">
        <f>IF(IsEpiduraal($D$5),"EPIDURAAL","")</f>
        <v>#VALUE!</v>
      </c>
      <c r="B50" s="921"/>
      <c r="C50" s="923" t="e">
        <f>IF(E44&lt;=$A$17,"Exp: "&amp;TEXT($O$2+$A$43,"dd-mm-jj")&amp;" 22:00 "&amp;$B$43,"")</f>
        <v>#VALUE!</v>
      </c>
      <c r="D50" s="921"/>
      <c r="E50" s="921"/>
      <c r="F50" s="70"/>
      <c r="G50" s="923" t="e">
        <f>IF(IsEpiduraal($D$5),"EPIDURAAL","")</f>
        <v>#VALUE!</v>
      </c>
      <c r="H50" s="921"/>
      <c r="I50" s="923" t="e">
        <f>IF(K44&lt;=$A$17,"Exp: "&amp;TEXT($O$2+$A$43,"dd-mm-jj")&amp;" 22:00 "&amp;$B$43,"")</f>
        <v>#VALUE!</v>
      </c>
      <c r="J50" s="921"/>
      <c r="K50" s="921"/>
      <c r="L50" s="688"/>
      <c r="M50" s="923" t="e">
        <f>IF(IsEpiduraal($D$5),"EPIDURAAL","")</f>
        <v>#VALUE!</v>
      </c>
      <c r="N50" s="921"/>
      <c r="O50" s="923" t="e">
        <f>IF(Q44&lt;=$A$17,"Exp: "&amp;TEXT($O$2+$A$43,"dd-mm-jj")&amp;" 22:00 "&amp;$B$43,"")</f>
        <v>#VALUE!</v>
      </c>
      <c r="P50" s="921"/>
      <c r="Q50" s="921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22" t="e">
        <f>IF(E55&lt;=$A$17,$D$2&amp;" "&amp;__0_PatNum,"")</f>
        <v>#VALUE!</v>
      </c>
      <c r="B57" s="922"/>
      <c r="C57" s="922"/>
      <c r="D57" s="922"/>
      <c r="E57" s="922"/>
      <c r="F57" s="70"/>
      <c r="G57" s="922" t="e">
        <f>IF(K55&lt;=$A$17,$D$2&amp;" "&amp;__0_PatNum,"")</f>
        <v>#VALUE!</v>
      </c>
      <c r="H57" s="922"/>
      <c r="I57" s="922"/>
      <c r="J57" s="922"/>
      <c r="K57" s="922"/>
      <c r="L57" s="70"/>
      <c r="M57" s="922" t="e">
        <f>IF(Q55&lt;=$A$17,$D$2&amp;" "&amp;__0_PatNum,"")</f>
        <v>#VALUE!</v>
      </c>
      <c r="N57" s="922"/>
      <c r="O57" s="922"/>
      <c r="P57" s="922"/>
      <c r="Q57" s="922"/>
    </row>
    <row r="58" spans="1:17" ht="12" customHeight="1" x14ac:dyDescent="0.2">
      <c r="A58" s="920" t="e">
        <f>IF(E55&lt;=$A$17,StringReplaceEPI(INDEX(Tbl_Neo_BerMedCont,$A$5,10))&amp;"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IF(K55&lt;=$A$17,StringReplaceEPI(INDEX(Tbl_Neo_BerMedCont,$A$5,10))&amp;"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IF(Q55&lt;=$A$17,StringReplaceEPI(INDEX(Tbl_Neo_BerMedCont,$A$5,10))&amp;"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19" t="e">
        <f>IF(E55&lt;=$A$17,IF(Var_Neo_InfB_Cont_DubbeleHoev,"("&amp;(($N$7+$O$7/10)/2)&amp;" ml extra)",""),"")</f>
        <v>#VALUE!</v>
      </c>
      <c r="E59" s="919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19" t="e">
        <f>IF(K55&lt;=$A$17,IF(Var_Neo_InfB_Cont_DubbeleHoev,"("&amp;(($N$7+$O$7/10)/2)&amp;" ml extra)",""),"")</f>
        <v>#VALUE!</v>
      </c>
      <c r="K59" s="919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19" t="e">
        <f>IF(Q55&lt;=$A$17,IF(Var_Neo_InfB_Cont_DubbeleHoev,"("&amp;(($N$7+$O$7/10)/2)&amp;" ml extra)",""),"")</f>
        <v>#VALUE!</v>
      </c>
      <c r="Q59" s="919"/>
    </row>
    <row r="60" spans="1:17" ht="12" customHeight="1" x14ac:dyDescent="0.2">
      <c r="A60" s="920" t="e">
        <f>IF(E55&lt;=$A$17,$D$6&amp;IF(IsEpiduraal(INDEX(Tbl_Neo_BerMedCont,$A$5,10))," EPIDURAAL","")&amp;IF(E55&lt;=$A$17," = " &amp;$F$6,""),"")</f>
        <v>#VALUE!</v>
      </c>
      <c r="B60" s="920"/>
      <c r="C60" s="921"/>
      <c r="D60" s="921"/>
      <c r="E60" s="921"/>
      <c r="F60" s="70"/>
      <c r="G60" s="920" t="e">
        <f>IF(K55&lt;=$A$17,$D$6&amp;IF(IsEpiduraal(INDEX(Tbl_Neo_BerMedCont,$A$5,10))," EPIDURAAL","")&amp;IF(K55&lt;=$A$17," = " &amp;$F$6,""),"")</f>
        <v>#VALUE!</v>
      </c>
      <c r="H60" s="920"/>
      <c r="I60" s="921"/>
      <c r="J60" s="921"/>
      <c r="K60" s="921"/>
      <c r="L60" s="70"/>
      <c r="M60" s="920" t="e">
        <f>IF(Q55&lt;=$A$17,$D$6&amp;IF(IsEpiduraal(INDEX(Tbl_Neo_BerMedCont,$A$5,10))," EPIDURAAL","")&amp;IF(Q55&lt;=$A$17," = " &amp;$F$6,""),"")</f>
        <v>#VALUE!</v>
      </c>
      <c r="N60" s="920"/>
      <c r="O60" s="921"/>
      <c r="P60" s="921"/>
      <c r="Q60" s="921"/>
    </row>
    <row r="61" spans="1:17" ht="12" customHeight="1" x14ac:dyDescent="0.2">
      <c r="A61" s="923" t="e">
        <f>IF(IsEpiduraal($D$5),"EPIDURAAL","")</f>
        <v>#VALUE!</v>
      </c>
      <c r="B61" s="921"/>
      <c r="C61" s="923" t="e">
        <f>IF(E55&lt;=$A$17,"Exp: "&amp;TEXT($O$2+$A$43,"dd-mm-jj")&amp;" 22:00 "&amp;$B$43,"")</f>
        <v>#VALUE!</v>
      </c>
      <c r="D61" s="921"/>
      <c r="E61" s="921"/>
      <c r="F61" s="688"/>
      <c r="G61" s="923" t="e">
        <f>IF(IsEpiduraal($D$5),"EPIDURAAL","")</f>
        <v>#VALUE!</v>
      </c>
      <c r="H61" s="921"/>
      <c r="I61" s="923" t="e">
        <f>IF(K55&lt;=$A$17,"Exp: "&amp;TEXT($O$2+$A$43,"dd-mm-jj")&amp;" 22:00 "&amp;$B$43,"")</f>
        <v>#VALUE!</v>
      </c>
      <c r="J61" s="921"/>
      <c r="K61" s="921"/>
      <c r="L61" s="688"/>
      <c r="M61" s="923" t="e">
        <f>IF(IsEpiduraal($D$5),"EPIDURAAL","")</f>
        <v>#VALUE!</v>
      </c>
      <c r="N61" s="921"/>
      <c r="O61" s="923" t="e">
        <f>IF(Q55&lt;=$A$17,"Exp: "&amp;TEXT($O$2+$A$43,"dd-mm-jj")&amp;" 22:00 "&amp;$B$43,"")</f>
        <v>#VALUE!</v>
      </c>
      <c r="P61" s="921"/>
      <c r="Q61" s="921"/>
    </row>
  </sheetData>
  <sheetProtection password="CC20" sheet="1" objects="1" scenarios="1" selectLockedCells="1" selectUnlockedCells="1"/>
  <mergeCells count="82"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  <mergeCell ref="A57:E57"/>
    <mergeCell ref="G57:K57"/>
    <mergeCell ref="M57:Q57"/>
    <mergeCell ref="A58:E58"/>
    <mergeCell ref="G58:K58"/>
    <mergeCell ref="M58:Q5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0.23.07-beta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43180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43180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2329</vt:i4>
      </vt:variant>
    </vt:vector>
  </HeadingPairs>
  <TitlesOfParts>
    <vt:vector size="2352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2018-03-04T09:57:48Z</cp:lastPrinted>
  <dcterms:created xsi:type="dcterms:W3CDTF">2000-03-04T00:29:05Z</dcterms:created>
  <dcterms:modified xsi:type="dcterms:W3CDTF">2018-03-21T00:24:13Z</dcterms:modified>
</cp:coreProperties>
</file>