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/>
  </bookViews>
  <sheets>
    <sheet name="PedGuiMedIV" sheetId="10" r:id="rId1"/>
    <sheet name="PedBerMedIV" sheetId="12" state="veryHidden" r:id="rId2"/>
    <sheet name="PedTblMedIV" sheetId="11" state="veryHidden" r:id="rId3"/>
    <sheet name="PedGuiMedDisc" sheetId="13" r:id="rId4"/>
    <sheet name="PedBerMedDisc" sheetId="14" state="veryHidden" r:id="rId5"/>
    <sheet name="PedTblMedDisc" sheetId="69" state="veryHidden" r:id="rId6"/>
    <sheet name="PedGuiPMenIV" sheetId="17" r:id="rId7"/>
    <sheet name="PedBerIVenPM" sheetId="18" state="veryHidden" r:id="rId8"/>
    <sheet name="PedTblIV" sheetId="70" state="veryHidden" r:id="rId9"/>
    <sheet name="PedGuiEntTPN" sheetId="20" r:id="rId10"/>
    <sheet name="GlobBerNorm" sheetId="19" state="veryHidden" r:id="rId11"/>
    <sheet name="PedBerEnt" sheetId="27" state="veryHidden" r:id="rId12"/>
    <sheet name="PedBerTot" sheetId="24" state="veryHidden" r:id="rId13"/>
    <sheet name="PedTblVoed" sheetId="26" state="veryHidden" r:id="rId14"/>
    <sheet name="PedGuiLab" sheetId="58" r:id="rId15"/>
    <sheet name="PedBerLab" sheetId="57" state="veryHidden" r:id="rId16"/>
    <sheet name="PedGuiAfsprExtra" sheetId="60" r:id="rId17"/>
    <sheet name="PedBerExtraAfspr" sheetId="59" state="veryHidden" r:id="rId18"/>
    <sheet name="PedTblAfsprExtra" sheetId="51" state="veryHidden" r:id="rId19"/>
    <sheet name="PedGuiAcuut" sheetId="3" r:id="rId20"/>
    <sheet name="PedTblLengte" sheetId="1" state="veryHidden" r:id="rId21"/>
    <sheet name="PedTblGew" sheetId="2" state="veryHidden" r:id="rId22"/>
    <sheet name="PedPrtAfspr" sheetId="5" r:id="rId23"/>
    <sheet name="PedPrtMedDisc" sheetId="16" r:id="rId24"/>
    <sheet name="PedTblTijden" sheetId="15" state="veryHidden" r:id="rId25"/>
    <sheet name="PedPrtTPN2tot6" sheetId="28" r:id="rId26"/>
    <sheet name="PedPrtTPN7tot15" sheetId="29" r:id="rId27"/>
    <sheet name="PedPrtTPN16tot30" sheetId="30" r:id="rId28"/>
    <sheet name="PedTPN31tot50" sheetId="31" r:id="rId29"/>
    <sheet name="PedPrtTPN50" sheetId="32" r:id="rId30"/>
    <sheet name="PedBerTPN" sheetId="21" state="veryHidden" r:id="rId31"/>
    <sheet name="&lt;--Pediatrie" sheetId="63" state="veryHidden" r:id="rId32"/>
    <sheet name="NeoGuiAfspraken" sheetId="39" r:id="rId33"/>
    <sheet name="NeoBerIV" sheetId="45" state="veryHidden" r:id="rId34"/>
    <sheet name="NeoPrtWerkbrAct" sheetId="74" r:id="rId35"/>
    <sheet name="NeoAfspr1700" sheetId="73" r:id="rId36"/>
    <sheet name="NeoBer1700" sheetId="72" state="veryHidden" r:id="rId37"/>
    <sheet name="NeoPrtWerkbr" sheetId="36" r:id="rId38"/>
    <sheet name="NeoTblMedIV" sheetId="71" state="veryHidden" r:id="rId39"/>
    <sheet name="NeoBerAdvies" sheetId="40" state="veryHidden" r:id="rId40"/>
    <sheet name="NeoTblLijst" sheetId="42" state="veryHidden" r:id="rId41"/>
    <sheet name="NeoTblVoed" sheetId="68" state="veryHidden" r:id="rId42"/>
    <sheet name="NeoPrtMedDisc" sheetId="61" r:id="rId43"/>
    <sheet name="NeoTblTijden" sheetId="62" state="veryHidden" r:id="rId44"/>
    <sheet name="NeoGuiAfsprExtra" sheetId="50" r:id="rId45"/>
    <sheet name="NeoBerAfspr" sheetId="52" state="veryHidden" r:id="rId46"/>
    <sheet name="NeoGuiLab" sheetId="56" r:id="rId47"/>
    <sheet name="NeoBerLab" sheetId="55" state="veryHidden" r:id="rId48"/>
    <sheet name="NeoGuiAcuut" sheetId="49" r:id="rId49"/>
    <sheet name="NeoPrtAfspr" sheetId="33" r:id="rId50"/>
    <sheet name="NeoPrtApoth" sheetId="38" r:id="rId51"/>
    <sheet name="&lt;--Neo" sheetId="64" state="veryHidden" r:id="rId52"/>
    <sheet name="PatDataText" sheetId="9" state="veryHidden" r:id="rId53"/>
    <sheet name="PatData" sheetId="8" state="veryHidden" r:id="rId54"/>
    <sheet name="PatDetails" sheetId="6" state="veryHidden" r:id="rId55"/>
    <sheet name="&lt;--Patient" sheetId="65" state="veryHidden" r:id="rId56"/>
    <sheet name="GlobBerOpm" sheetId="4" state="veryHidden" r:id="rId57"/>
    <sheet name="GlobBerConv" sheetId="25" state="veryHidden" r:id="rId58"/>
    <sheet name="GlobTemp" sheetId="7" state="veryHidden" r:id="rId59"/>
  </sheets>
  <functionGroups builtInGroupCount="18"/>
  <definedNames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">PatDetails!$D$2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58" hidden="1">GlobTemp!$A$2:$B$437</definedName>
    <definedName name="_xlnm._FilterDatabase" localSheetId="53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">PatDetails!$E$2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bDatum">PatDetails!$F$2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">PedBerMedIV!$D$3</definedName>
    <definedName name="MedIVSterkte_10">PedBerMedIV!$D$12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IVSterkte_2">PedBerMedIV!$D$4</definedName>
    <definedName name="MedIVSterkte_3">PedBerMedIV!$D$5</definedName>
    <definedName name="MedIVSterkte_4">PedBerMedIV!$D$6</definedName>
    <definedName name="MedIVSterkte_5">PedBerMedIV!$D$7</definedName>
    <definedName name="MedIVSterkte_6">PedBerMedIV!$D$8</definedName>
    <definedName name="MedIVSterkte_7">PedBerMedIV!$D$9</definedName>
    <definedName name="MedIVSterkte_8">PedBerMedIV!$D$10</definedName>
    <definedName name="MedIVSterkte_9">PedBerMedIV!$D$11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Nummer">PatDetails!$A$2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48">NeoGuiAcuut!$B$2:$G$31</definedName>
    <definedName name="_xlnm.Print_Area" localSheetId="49">NeoPrtAfspr!$A$1:$Q$68</definedName>
    <definedName name="_xlnm.Print_Area" localSheetId="50">NeoPrtApoth!$A$1:$Q$63</definedName>
    <definedName name="_xlnm.Print_Area" localSheetId="42">NeoPrtMedDisc!$B$1:$AG$22</definedName>
    <definedName name="_xlnm.Print_Area" localSheetId="37">NeoPrtWerkbr!$A$1:$P$55</definedName>
    <definedName name="_xlnm.Print_Area" localSheetId="19">PedGuiAcuut!$B$2:$G$44</definedName>
    <definedName name="_xlnm.Print_Area" localSheetId="22">PedPrtAfspr!$A$2:$J$127</definedName>
    <definedName name="_xlnm.Print_Area" localSheetId="23">PedPrtMedDisc!$B$1:$AG$22</definedName>
    <definedName name="_xlnm.Print_Area" localSheetId="27">PedPrtTPN16tot30!$A$1:$H$48</definedName>
    <definedName name="_xlnm.Print_Area" localSheetId="25">PedPrtTPN2tot6!$A$1:$H$48</definedName>
    <definedName name="_xlnm.Print_Area" localSheetId="29">PedPrtTPN50!$A$1:$H$52</definedName>
    <definedName name="_xlnm.Print_Area" localSheetId="26">PedPrtTPN7tot15!$A$1:$H$50</definedName>
    <definedName name="_xlnm.Print_Area" localSheetId="28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58" hidden="1">GlobTemp!$A$2:$B$437</definedName>
    <definedName name="Z_33CCADFA_0D48_46A6_8927_2B2144029216_.wvu.FilterData" localSheetId="53" hidden="1">PatData!$A$1:$Q$577</definedName>
    <definedName name="Z_33CCADFA_0D48_46A6_8927_2B2144029216_.wvu.PrintArea" localSheetId="48" hidden="1">NeoGuiAcuut!$B$2:$G$31</definedName>
    <definedName name="Z_33CCADFA_0D48_46A6_8927_2B2144029216_.wvu.PrintArea" localSheetId="42" hidden="1">NeoPrtMedDisc!$B$1:$AG$22</definedName>
    <definedName name="Z_33CCADFA_0D48_46A6_8927_2B2144029216_.wvu.PrintArea" localSheetId="19" hidden="1">PedGuiAcuut!$B$2:$G$44</definedName>
    <definedName name="Z_33CCADFA_0D48_46A6_8927_2B2144029216_.wvu.PrintArea" localSheetId="22" hidden="1">PedPrtAfspr!$A$2:$J$127</definedName>
    <definedName name="Z_33CCADFA_0D48_46A6_8927_2B2144029216_.wvu.PrintArea" localSheetId="23" hidden="1">PedPrtMedDisc!$B$1:$AG$22</definedName>
    <definedName name="Z_33CCADFA_0D48_46A6_8927_2B2144029216_.wvu.PrintArea" localSheetId="27" hidden="1">PedPrtTPN16tot30!$A$1:$H$48</definedName>
    <definedName name="Z_33CCADFA_0D48_46A6_8927_2B2144029216_.wvu.PrintArea" localSheetId="25" hidden="1">PedPrtTPN2tot6!$A$1:$H$48</definedName>
    <definedName name="Z_33CCADFA_0D48_46A6_8927_2B2144029216_.wvu.PrintArea" localSheetId="29" hidden="1">PedPrtTPN50!$A$1:$H$52</definedName>
    <definedName name="Z_33CCADFA_0D48_46A6_8927_2B2144029216_.wvu.PrintArea" localSheetId="26" hidden="1">PedPrtTPN7tot15!$A$1:$H$50</definedName>
    <definedName name="Z_33CCADFA_0D48_46A6_8927_2B2144029216_.wvu.PrintArea" localSheetId="28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3" i="45" l="1"/>
  <c r="B2" i="6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<sst xmlns="http://schemas.openxmlformats.org/spreadsheetml/2006/main" count="6108" uniqueCount="2649">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</sst>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checked="Checked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6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14" activePane="bottomLeft" state="frozen"/>
      <selection activeCell="A6" sqref="A6"/>
      <selection pane="bottomLeft" activeCell="H18" sqref="H18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Vo8jRu4jxInMtTXSuJuZcxDgTg4rOg4ulOb9E9BEVxBDHObuY0m8EMx1fB6kVpYrHRvhMRBLqRtXW2NdPDp6vQ==" saltValue="2KTlzymec/p+nB3NHKRxGw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H24" sqref="H24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sheetProtection algorithmName="SHA-512" hashValue="qzmlFBThatwAH0kw0I/f2lMGddH7ZD/mKnDdbk9WDNqaiQDneFeQHc/XovznKbEJwSgQy60BDhoaIWc6YbWwnA==" saltValue="GNnLdenutL6VZc5KuWARWQ==" spinCount="100000" sheet="1" objects="1" scenarios="1"/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sheetProtection algorithmName="SHA-512" hashValue="wjV8QntKx9B7QVdTVfe0FpmwO3Cupw3QoUV9BRdA7dHHkScnIj59YJxYzFls7TgqfKANEJ0DqvdDxxKC+/d3uA==" saltValue="nz90VBGy6q/2Sncw1PeaGA==" spinCount="100000" sheet="1" objects="1" scenarios="1"/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R10" sqref="R10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 t="e">
        <f ca="1">AfspraakDatum</f>
        <v>#NAME?</v>
      </c>
      <c r="F2" s="111"/>
      <c r="G2" s="108"/>
      <c r="H2" s="109" t="s">
        <v>624</v>
      </c>
      <c r="I2" s="108"/>
      <c r="J2" s="112">
        <f>OpnDatum</f>
        <v>42370</v>
      </c>
      <c r="K2" s="109" t="e">
        <f ca="1">"ICU-dag: "&amp;AfspraakDatum-OpnDatum+1</f>
        <v>#NAME?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_AchterNaam&amp;", "&amp;_VoorNaam</f>
        <v>Achternaam, Voornaam</v>
      </c>
      <c r="F3" s="113"/>
      <c r="G3" s="108"/>
      <c r="H3" s="109" t="s">
        <v>638</v>
      </c>
      <c r="I3" s="108"/>
      <c r="J3" s="112">
        <f>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PatNummer</f>
        <v>0</v>
      </c>
      <c r="F4" s="111"/>
      <c r="G4" s="115"/>
      <c r="H4" s="109" t="s">
        <v>573</v>
      </c>
      <c r="I4" s="115"/>
      <c r="J4" s="116" t="e">
        <f ca="1">TRUNC((AfspraakDatum-GebDatum)/365,0)&amp;" jaar en "&amp;TRUNC(((AfspraakDatum-GebDatum)-365*TRUNC((AfspraakDatum-GebDatum)/365,0))/30,0)&amp;" maand(-en)"</f>
        <v>#NAME?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aXREfvhefBlPHk8iKd0DzWc+F0k5EoxQe4ueUHKfI8oC8PG05kKKf7HKdF22PAmshvsMsNV2dYJ3GZL9Rj5VLA==" saltValue="+7fbMuyQvrMHM9PIZCsJ7g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sheetProtection algorithmName="SHA-512" hashValue="gE9+gPKK/WXO5lynX+7VGp78snAH7teJnX7KBa7R4tX7vunkG5aP9RkQjvcAy52hHIwdHYuQ1FKYTzJgkzQxTQ==" saltValue="HUWBI2YVH20OS3V6ed8LOA==" spinCount="100000" sheet="1" objects="1" scenarios="1"/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sheetProtection algorithmName="SHA-512" hashValue="JJQzwysdQ0cvmxJdEKg+k9rexaFm74WgJHvqcDDvw7r9fBKSB0LKqOGvx8Rj3cBCXdtpJ0uqc8Mm2ETWvTleyw==" saltValue="MRO4oYAsyeZPP1AeJs7vhQ==" spinCount="100000" sheet="1" objects="1" scenario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ieAc3sAFNhl9km7VDGEmkLLzo2+R0WLKoueODItSCRerUI6iSmkORzY1m05T608jZJGUT2Yb2cRp/ARt8GMlfg==" saltValue="Ltz2kVd+y7XfhmSgkhJ0TQ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sheetProtection algorithmName="SHA-512" hashValue="tozbjwCxyzF+oyh6w0ZHvE20HmoRblaDJY+k870D19+qCKRCfolXwlwJSIONrfPI6oqAOtPng8iJqVB0q8FfRg==" saltValue="k+uSfaX/f9qCW/gFKU4ioQ==" spinCount="100000" sheet="1" objects="1" scenarios="1"/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sheetProtection algorithmName="SHA-512" hashValue="9Dfs7McD1nyQzSMxHSIeH4mbQcQoCHcA2nE0XheeMHeHhG4XBU5tI9p5x1kWVm5Bu42ILi3UvoZBeZL7bsp8MQ==" saltValue="/0nPudD8OpQ+nHjeQpX0gg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I13" sqref="I13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 t="e">
        <f ca="1">AfspraakDatum</f>
        <v>#NAME?</v>
      </c>
      <c r="E2" s="136"/>
      <c r="F2" s="134" t="s">
        <v>624</v>
      </c>
      <c r="G2" s="137">
        <f>OpnDatum</f>
        <v>42370</v>
      </c>
      <c r="H2" s="134" t="e">
        <f ca="1">"ICU-dag: "&amp;AfspraakDatum-OpnDatum+1</f>
        <v>#NAME?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_AchterNaam&amp;", "&amp;_VoorNaam</f>
        <v>Achternaam, Voornaam</v>
      </c>
      <c r="E3" s="138"/>
      <c r="F3" s="134" t="s">
        <v>638</v>
      </c>
      <c r="G3" s="137">
        <f>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PatNummer</f>
        <v>0</v>
      </c>
      <c r="E4" s="136"/>
      <c r="F4" s="134" t="s">
        <v>573</v>
      </c>
      <c r="G4" s="141" t="e">
        <f ca="1">TRUNC((AfspraakDatum-GebDatum)/365,0)&amp;" jaar en "&amp;TRUNC(((AfspraakDatum-GebDatum)-365*TRUNC((AfspraakDatum-GebDatum)/365,0))/30,0)&amp;" maand(-en)"</f>
        <v>#NAME?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sheetProtection algorithmName="SHA-512" hashValue="aJCeb+ERLZWu7dOuQTkNiNhE2b7dVQK408CZC0ttK1IU3F/0PVImTTZpFAJukQ28PfKrMM0fZWmyzPH3fNg4hw==" saltValue="Ue5PzCSxM0U1IujAnRoeNQ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F18" sqref="F18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TODAY()-GebDatum+1</f>
        <v>357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sheetProtection algorithmName="SHA-512" hashValue="9bGn5ujcT25aKus4vxpQYzgavvhW8RTcppGFwohQTVnPMTkxp26ObCZjn3QTmVRolod0FjjFct6YNjY5D+U8jA==" saltValue="OrdG/YQIdKCuxrpDlU/8nA==" spinCount="100000" sheet="1" objects="1" scenarios="1"/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sheetProtection algorithmName="SHA-512" hashValue="MtAlNLDbI3hJ8feACSZcfxe+vLaUMtI4B1WS5mih9ez+DJiAT0TCW6weXyAHxWFi2yvHf3BrOGVySItMlo644g==" saltValue="3p/aIbM5zXqLlXF8qJmlwQ==" spinCount="100000" sheet="1" objects="1" scenarios="1"/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sheetProtection algorithmName="SHA-512" hashValue="9tFxev/pH2wMvmkWzF7A6TREAZ4DxoFP3V/kyoewh19tascFlSpo6yKv24P5zOCOTjyETaIFt0TcwP0M2rkXGg==" saltValue="kY7DRXSLbtlTb5PK0mv7uA==" spinCount="100000" sheet="1" objects="1" scenarios="1"/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sheetProtection algorithmName="SHA-512" hashValue="W3ZjlZmRJxDWl85WD+H2TDf3DcwCd6hZhKFESdfdK15bRGlQiJHi+9XKuTfqSTqkWoGIGAHOjq5tbkOOW907/Q==" saltValue="maV9HNNj+VV9zxhbwnlFlQ==" spinCount="100000" sheet="1" objects="1" scenarios="1"/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sheetProtection algorithmName="SHA-512" hashValue="UCQQOdDnfEeaZxp3Zpb9iFQ581syGGYs/0+lEX5VFOKAwUDcvRZeYDM2k7Ki1dORFtvx4+vVR5Ni77HkEVBZTw==" saltValue="XtkMVmVzx5vjZOj+PXMgMw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>A</v>
      </c>
      <c r="E4" s="576">
        <v>1</v>
      </c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sheetProtection algorithmName="SHA-512" hashValue="/r+MhD+mTq714ap81444Da8O3Vn7v8zYbMMdaXmfiDo3Tdu7X9ZYAFbsV4qAMf5qpeTSaK8yVZardxilN3rHcA==" saltValue="DRgGbi+td1dS8eWqNf4cvw==" spinCount="100000" sheet="1" objects="1" scenarios="1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 t="e">
        <f ca="1">AfspraakDatum</f>
        <v>#NAME?</v>
      </c>
      <c r="D2" s="567"/>
      <c r="E2" s="565" t="s">
        <v>624</v>
      </c>
      <c r="F2" s="568">
        <f>OpnDatum</f>
        <v>42370</v>
      </c>
      <c r="G2" s="565" t="e">
        <f ca="1">"ICU-dag: "&amp;AfspraakDatum-OpnDatum+1</f>
        <v>#NAME?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_AchterNaam&amp;", "&amp;_VoorNaam</f>
        <v>Achternaam, Voornaam</v>
      </c>
      <c r="D3" s="570"/>
      <c r="E3" s="565" t="s">
        <v>638</v>
      </c>
      <c r="F3" s="568">
        <f>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PatNummer</f>
        <v>0</v>
      </c>
      <c r="D4" s="567"/>
      <c r="E4" s="565" t="s">
        <v>573</v>
      </c>
      <c r="F4" s="572" t="e">
        <f ca="1">TRUNC((AfspraakDatum-GebDatum)/365,0)&amp;" jaar en "&amp;TRUNC(((AfspraakDatum-GebDatum)-365*TRUNC((AfspraakDatum-GebDatum)/365,0))/30,0)&amp;" maand(-en)"</f>
        <v>#NAME?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PPAbqdAxJlGatZfWmoDDCLvs11V6Ir2eyUbBwc/H0i+d+4D/gnPnpKpAAanBiYbDuIdSPd/XaHzWnTmqFx4nqA==" saltValue="Km+cHRbXwqPfzsOa0tqoPw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sheetProtection algorithmName="SHA-512" hashValue="xNo08FvpETDD2yzbIicxgR0qcK8zKbkMy9+3dZv1ZIOjVN5A76pnbz/e6lNE27ZATRYUlEYMRAGq3O1eDIc1GA==" saltValue="ulEIwEHlBbiLzEy/3LEJsQ==" spinCount="100000" sheet="1" objects="1" scenarios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sheetProtection algorithmName="SHA-512" hashValue="6gyiYeYLZLj+5QNaTanVvOS9vJdry4vnSAwl+VOHzMFW7xvvX/dk9wT9CrcH4ggfEwfTTKBHe9kBTDeoKNRW+w==" saltValue="Jcd3MHiXvM7DYEl3/b08BQ==" spinCount="100000"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D49" sqref="D49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 t="e">
        <f ca="1">"Geschatte lengte: "&amp;VLOOKUP(C5+D5/12,PedTblLengte!A2:D45,4)&amp;" cm"</f>
        <v>#NAME?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 t="e">
        <f ca="1">"Geschat gewicht: "&amp;VLOOKUP(C5+D5/12,PedTblGew!A2:T49,20)&amp;" kg"</f>
        <v>#NAME?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 t="e">
        <f ca="1">TRUNC((AfspraakDatum-GebDatum)/365,0)</f>
        <v>#NAME?</v>
      </c>
      <c r="D5" s="172" t="e">
        <f ca="1">TRUNC(((AfspraakDatum-GebDatum)-365*TRUNC((AfspraakDatum-GebDatum)/365,0))/30,0)</f>
        <v>#NAME?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e">
        <f ca="1">"Maat: "&amp;VLOOKUP(C5,L2:N20,3)&amp;", Lengte: "&amp;IF(C5&gt;1,ROUND((C5/2+15)/2,0)*2,IF(C5=0,12,15))&amp;" cm"&amp;" nasaal, "&amp;ROUND((C5/2+12)/2,0)*2&amp;" cm oraal"</f>
        <v>#NAME?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e">
        <f ca="1">IF(OR(ROUND(0.01*(E5),2)&gt;1,C5&gt;=18),"1 mg iv",ROUND(0.01*(E5),2)&amp;" mg iv")</f>
        <v>#NAME?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e">
        <f ca="1">IF(C5=0,"alprostadil (Prostin)","")</f>
        <v>#NAME?</v>
      </c>
      <c r="D23" s="179" t="e">
        <f ca="1">IF(C5=0,"0,5 mg in 50 ml NaCl 0.9%","")</f>
        <v>#NAME?</v>
      </c>
      <c r="E23" s="180" t="e">
        <f ca="1">IF(C5=0,"1 ml/uur = "&amp;ROUND(1000*(0.5/50)*24/(E5)/1.44,0)&amp;" nanog/kg/min iv","")</f>
        <v>#NAME?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e">
        <f ca="1">"AMV "&amp;ROUND(E5*8*VLOOKUP(C5,L2:M20,2)/1000,1)&amp;" L/min"</f>
        <v>#NAME?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e">
        <f ca="1">"frequentie "&amp;VLOOKUP(C5,L2:M20,2)&amp;"/min"</f>
        <v>#NAME?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r7OtvNToxhxrtMX7ArPecn5mpH/Fd6sU9NO31KQc8w2aDSlkBg9YTaH0yZUZ8gbJM3xlc0Lw/0p6OpPXshBrOA==" saltValue="hLZ8/78dnIwiaECDRbAY/g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sheetProtection algorithmName="SHA-512" hashValue="Ma4oL/ezuH1zI6oZhNbj4AqF7PZ3YgX0ts/hKTj0w5blv4QtvaX5XRApCs73bAishxZuX8zjrdDupp0t/7NAIQ==" saltValue="B5q+Fje0UKSSTB/0NnAldw==" spinCount="100000" sheet="1" objects="1" scenarios="1"/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sheetProtection algorithmName="SHA-512" hashValue="0ZeWLoOUBVL8r8t/WgjHw0W7zbfplAKQ5U0WGKN+BV9inFEJGMLmt0CTq49XoPvzryO68wjqkUrT92fpEhmavw==" saltValue="+UPTRGSWDDP8DodA5fuIzw==" spinCount="100000" sheet="1" objects="1" scenarios="1"/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topLeftCell="A22"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42726</v>
      </c>
      <c r="E2" s="714" t="s">
        <v>937</v>
      </c>
      <c r="F2" s="882" t="str">
        <f>_AchterNaam&amp;", "&amp;_VoorNaam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 t="e">
        <f ca="1">AfspraakDatum-OpnDatum+1</f>
        <v>#NAME?</v>
      </c>
      <c r="E3" s="714" t="s">
        <v>935</v>
      </c>
      <c r="F3" s="719">
        <f>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GlobBerOpm!C15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>A</v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GlobBerOpm!C10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42726</v>
      </c>
      <c r="E34" s="714" t="s">
        <v>937</v>
      </c>
      <c r="F34" s="882" t="str">
        <f>_AchterNaam&amp;", "&amp;_VoorNaam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 t="e">
        <f ca="1">AfspraakDatum-OpnDatum+1</f>
        <v>#NAME?</v>
      </c>
      <c r="E35" s="714" t="s">
        <v>935</v>
      </c>
      <c r="F35" s="719">
        <f>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GlobBerOpm!C3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GlobBerOpm!C4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GlobBerOpm!C9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42726</v>
      </c>
      <c r="E99" s="714" t="s">
        <v>937</v>
      </c>
      <c r="F99" s="882" t="str">
        <f>_AchterNaam&amp;", "&amp;_VoorNaam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 t="e">
        <f ca="1">AfspraakDatum-OpnDatum+1</f>
        <v>#NAME?</v>
      </c>
      <c r="E100" s="714" t="s">
        <v>935</v>
      </c>
      <c r="F100" s="719">
        <f>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Q2B/Hv84KGk8EEt/WtiI2XhQ+JTkVViSMszVZr6Qjep9XPeFjbwHBjQ6Durx4mlsTaNavsgDHZAJXW39LPqpFA==" saltValue="PyPK+JPlrR90nJRG5ksjiQ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42726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CAXc5MbArSX/Amph1qzLPpf6mMK0BQxNEOe7wOYTm9LsVSCLzuMk8wIdQVEP7WPA5R6onni9rznuCvLuSTLGrQ==" saltValue="t5hFhV8xtJ7fQEeDvpssew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sheetProtection algorithmName="SHA-512" hashValue="B9KrvGpHTK71DcUJKeWV/5v7jdbmETUGz6Sc5YmmDZC1l8tiqY6nvWiuDNEBLT4ZYJsBn/lLo/B8PMlzzDYdAQ==" saltValue="pTWY5+UqtwJaSUrwPiK2IA==" spinCount="100000" sheet="1" objects="1" scenarios="1"/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42726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sheetProtection algorithmName="SHA-512" hashValue="cbW+tWH7olf01Q9UdM1fqps2p8HLTTGv19dNJSGZgBAUQEHCpAe2/KqS0R76rPmHfibog8d31hOf2NbHMzLCBA==" saltValue="9SvAQPXezZRY+i1aOhYd0A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42726</v>
      </c>
      <c r="F3" s="51">
        <f>PatNummer</f>
        <v>0</v>
      </c>
      <c r="G3" s="52"/>
      <c r="H3" s="53"/>
    </row>
    <row r="4" spans="1:8" x14ac:dyDescent="0.35"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lbY3lnMSP5OvZg6IKdOcg9RNF7jadFj9MvspT0FRLhe5B7xLiDH0/fguvEGv7hTObaXCIT0xP95sN/vWYyCuQQ==" saltValue="FIlswCqnMnNhz8VNJA+2kw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42726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sheetProtection algorithmName="SHA-512" hashValue="DBfcZX1wp9z33Sou8S3HLvr0WJkpA3GprdlPqqpoY+Dlm3FFsI4ogHDq+lP3uYuF/Rki3rPpyvujm3C1I/WEXw==" saltValue="z9OFa8s7fYGT5sEQpxr+Ug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42726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sheetProtection algorithmName="SHA-512" hashValue="1/LBFCUO2s7322bH0Z0U6YYRO+JcK8jCFLLZ4SZIQYMTqqN97DOaglq8vt15EkdS8zFhk1MV2XjkV1bpBwqI7Q==" saltValue="nFGDmgskI7qQZCSyLBWVSQ==" spinCount="100000" sheet="1" objects="1" scenario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42726</v>
      </c>
      <c r="F3" s="51">
        <f>PatNummer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_AchterNaam&amp;",  "&amp;_VoorNaam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sheetProtection algorithmName="SHA-512" hashValue="+SuF9+vde2+SXYbVjZjJkqCcYu/2XYys4y2u3CfyrGgjkJYJvMa8LJe2kljf7TWUR4PDip7K8p68O7JYeuIW3A==" saltValue="rI9KHDIOhgogZjje5wMYEQ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686</v>
      </c>
      <c r="B28" s="61">
        <v>7.3999999999999996E-2</v>
      </c>
      <c r="C28" s="61">
        <v>0</v>
      </c>
      <c r="D28" s="61">
        <v>7.1428571428571426E-3</v>
      </c>
      <c r="E28" s="61">
        <v>1.7000000000000001E-2</v>
      </c>
      <c r="F28" s="61">
        <v>2.5000000000000001E-2</v>
      </c>
      <c r="G28" s="61">
        <v>6.0000000000000001E-3</v>
      </c>
      <c r="H28" s="61">
        <v>2.1000000000000001E-2</v>
      </c>
      <c r="I28" s="61">
        <v>0.28999999999999998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sheetProtection algorithmName="SHA-512" hashValue="IV9mlQ7S5yTuZ8//yxvrYpumdf4MXzoHPWOMjC2pz3ZkCkZ5zqLy3RxQpmSasLwPOlW80EOI5+aHbxrihvHWKA==" saltValue="Gt00L2UbT6+hjqhBy3rq9g==" spinCount="100000" sheet="1" objects="1" scenarios="1"/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sheetProtection algorithmName="SHA-512" hashValue="WUGUq9XQeqGAJ7mEsgvSXDC93Z27y9OhD9Qm4JAYljmHt4N6Gqx7wdOMWl7oTL8UrePrzaXRJ3HFrpCnOl2FwA==" saltValue="I+En/WmEPr7ngK1QjxSlOg==" spinCount="100000" sheet="1" objects="1" scenarios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357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80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sheetProtection algorithmName="SHA-512" hashValue="xcKd9Z0zbZpzxKKcN5dGxUtkbWQjt//ScEigaPKPSZa1EJs/PS6zfWe7k0j5YffrHdmjKkvJZe/ewO3Cc7Sm2Q==" saltValue="sFKmS49ZlLsebgeadnw+QQ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f>GebDatum</f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357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sheetProtection algorithmName="SHA-512" hashValue="AexCq0B6nlk/d4c8J8rNRJwPL78UvcGplEAE4ILRmUg9/nJnhNu11l9yiZ0VgFeg5sILWP2nH/GtHscocI3b0w==" saltValue="C5SU3C/2D7CKuVSNDI93jg==" spinCount="100000" sheet="1" objects="1" scenarios="1"/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42726</v>
      </c>
      <c r="J2" s="936"/>
      <c r="K2" s="936"/>
      <c r="L2" s="321" t="s">
        <v>1020</v>
      </c>
      <c r="M2" s="937">
        <f ca="1">NOW()</f>
        <v>42726.718984375002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0awHWyYhIySOykELIRUBGiDvQxy2pKaFpn3TIST1Mxp/xNNdTFH8fs2jHOoou4tuR9S4WQub22XWI70GBvabBw==" saltValue="jdHghy96EVzTD4JTm4mQ3w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PatNummer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357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80 weken en 6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sheetProtection algorithmName="SHA-512" hashValue="Gu/M67xr1PHbbCwefdzcRyKOV3egPa2rSgcr1FMc1vIw3+u/DpUs0bIAsmh8hbimZRVjcXEKllA9JMHXUpwS0Q==" saltValue="aYAp7VFFQx9UHjfJyJrdzg==" spinCount="100000" sheet="1" objects="1" scenario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357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sheetProtection algorithmName="SHA-512" hashValue="i9dEdlDTmLswjLHYQ4wRR3Ut2BsnLbiEps4/thVo0W2a00PopurNRGjpcfNaSGCpfBLpnZwmIBrxoFpAwdlo/A==" saltValue="WKf404hWdhb7It5+JzpKUg==" spinCount="100000" sheet="1" objects="1" scenarios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_VoorNaam&amp;" "&amp;_AchterNaam</f>
        <v>Voornaam Achternaam</v>
      </c>
      <c r="G2" s="321" t="s">
        <v>1019</v>
      </c>
      <c r="I2" s="936">
        <f ca="1">TODAY()</f>
        <v>42726</v>
      </c>
      <c r="J2" s="936"/>
      <c r="K2" s="936"/>
      <c r="L2" s="321" t="s">
        <v>1020</v>
      </c>
      <c r="M2" s="937">
        <f ca="1">NOW()</f>
        <v>42726.718984490741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PByx9D0DCjNnaHXdF2s9qTCf0H8a8R6/NkY0xeL3MWDATXi832y5yko25KI3zliO9ZidlM19kLYMnyjtFqL1CQ==" saltValue="GhAe9b8OfFv3QZrsN8K+lw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sheetProtection algorithmName="SHA-512" hashValue="705TEHEu3YPo7ymtvZb5ACnFtM+3QoH4Gj5h1uQpoGjJX/O+0QJZIUOB5xGak7k9pFBh9RyqI19OqbZFiJ7ozQ==" saltValue="Hw4Jf2i8wt1A+aNns7YkZg==" spinCount="100000" sheet="1" objects="1" scenarios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sheetProtection algorithmName="SHA-512" hashValue="kWGUdMViZUaiqzCkx9vOyNuY7wmqzu5IM2JXokxFeU/SQdJIgasbYL9je20A+RngnSmuF7DD4/Aicy/ZYJzXaw==" saltValue="R1ztsFod1m8wdJ54R81Yqg==" spinCount="100000" sheet="1" objects="1" scenarios="1"/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sheetProtection algorithmName="SHA-512" hashValue="ytXiaGT8esWKOkKcZ6pGevRmFMu3MOPw9BDUlLp9gXKGuFqwtNnoDYznOKEA8rZIrjiTwAFEDS+vl4vWKTjUEg==" saltValue="4v7s3ACVc0YgJTSgf2hyNQ==" spinCount="100000" sheet="1" objects="1" scenarios="1"/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heetProtection algorithmName="SHA-512" hashValue="k7c9DaWFwbg8QHZhN2+moveBRr4f7Cd9751bU+tQ8JPPXsqwqNJQ8R8zPM5VygWuMct5iWUkek2/a2GbGbitjQ==" saltValue="WpoJJzFhpE7wOyN/yQ0OHw==" spinCount="100000" sheet="1" objects="1" scenarios="1"/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showGridLines="0"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"&amp;_AchterNaam&amp;", "&amp;_VoorNaam</f>
        <v>Naam: Achternaam, Voornaam</v>
      </c>
      <c r="D1" s="517" t="str">
        <f>"Geboortedatum: "</f>
        <v xml:space="preserve">Geboortedatum: </v>
      </c>
      <c r="F1" s="895">
        <f>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42726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hzcjcr8IFMwKuUFo6iUFF1/dJz4AjFRGtdxfDKDxphjNUDigug8qPK1oZ/nybHf/Jh+3hntuQbOvppM5mWOe6Q==" saltValue="09aYIu8K/pNQTpzuHrja3w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sheetProtection algorithmName="SHA-512" hashValue="/yAbzAkg6XZOdTvvCYOyX5QhV0Y9WEx0Uo4VlL9me4OHswUZVRcQuHQgnmhWh4tIN1XEyeylHBwClAKefgwF6Q==" saltValue="Db/M1K2ETWG7RIVQL5Unyw==" spinCount="100000" sheet="1" objects="1" scenarios="1"/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 t="e">
        <f ca="1">AfspraakDatum</f>
        <v>#NAME?</v>
      </c>
      <c r="D2" s="136"/>
      <c r="E2" s="134" t="s">
        <v>624</v>
      </c>
      <c r="F2" s="137">
        <f>OpnDatum</f>
        <v>42370</v>
      </c>
      <c r="G2" s="134" t="e">
        <f ca="1">"ICU-dag: "&amp;AfspraakDatum-OpnDatum+1</f>
        <v>#NAME?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_AchterNaam&amp;", "&amp;_VoorNaam</f>
        <v>Achternaam, Voornaam</v>
      </c>
      <c r="D3" s="138"/>
      <c r="E3" s="134" t="s">
        <v>638</v>
      </c>
      <c r="F3" s="137">
        <f>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PatNummer</f>
        <v>0</v>
      </c>
      <c r="D4" s="136"/>
      <c r="E4" s="134" t="s">
        <v>573</v>
      </c>
      <c r="F4" s="141" t="e">
        <f ca="1">TRUNC((AfspraakDatum-GebDatum)/365,0)&amp;" jaar en "&amp;TRUNC(((AfspraakDatum-GebDatum)-365*TRUNC((AfspraakDatum-GebDatum)/365,0))/30,0)&amp;" maand(-en)"</f>
        <v>#NAME?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Xbo5b4/pP7dIniEJRbP21H8X+DJKXG4FiAvX7wVk1l+0r6OpL732jBSms2EnjxPxA+mHnqAk76jRlETaLHSUEg==" saltValue="QJn0pJEytraj/vKal4Kdhg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06:00</v>
      </c>
      <c r="D27" s="578"/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sheetProtection algorithmName="SHA-512" hashValue="JjAogtSPqCpwR7uPvYqmywm0XJ/1lZYPZNrGsX+O7CqU1YtIoWrPdEl1bc9j2KQYfsyZKfxTy0bO2azlJ3JvRw==" saltValue="xz7kmT4cFaJxkLgt6BnWDw==" spinCount="100000" sheet="1" objects="1" scenarios="1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 t="e">
        <f ca="1">AfspraakDatum</f>
        <v>#NAME?</v>
      </c>
      <c r="E2" s="254"/>
      <c r="F2" s="252" t="s">
        <v>624</v>
      </c>
      <c r="G2" s="250"/>
      <c r="H2" s="255">
        <f>OpnDatum</f>
        <v>42370</v>
      </c>
      <c r="I2" s="252" t="e">
        <f ca="1">"ICU-dag: "&amp;AfspraakDatum-OpnDatum+1</f>
        <v>#NAME?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_AchterNaam&amp;", "&amp;_VoorNaam</f>
        <v>Achternaam, Voornaam</v>
      </c>
      <c r="E3" s="257"/>
      <c r="F3" s="252" t="s">
        <v>638</v>
      </c>
      <c r="G3" s="250"/>
      <c r="H3" s="255">
        <f>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PatNummer</f>
        <v>0</v>
      </c>
      <c r="E4" s="254"/>
      <c r="F4" s="252" t="s">
        <v>573</v>
      </c>
      <c r="G4" s="259"/>
      <c r="H4" s="260" t="e">
        <f ca="1">TRUNC((AfspraakDatum-GebDatum)/365,0)&amp;" jaar en "&amp;TRUNC(((AfspraakDatum-GebDatum)-365*TRUNC((AfspraakDatum-GebDatum)/365,0))/30,0)&amp;" maand(-en)"</f>
        <v>#NAME?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sheetProtection algorithmName="SHA-512" hashValue="hSxKRk/CHpTCclDZvBttGQ/v8Jhbp5kdfkF+/7+XuvPbiKqZtFIAgag82UpstXm+7Deh9bMlPJxY91qm8fLmiw==" saltValue="HUHVXOnKzJj7UxKDzEQhQQ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sheetProtection algorithmName="SHA-512" hashValue="p7JJzOHOZYosQyMKK4qNeaS6TKeBjIq9UxEW5HRSp1GxsTzq42akYtqlM8QhDJHC6KcTOf3OPNNVAleJIQhTpQ==" saltValue="0CSt8N1bDcjswjOWsxcP7w==" spinCount="100000" sheet="1" objects="1" scenarios="1"/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"&amp;_AchterNaam&amp;", "&amp;_VoorNaam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lY1oSD1/1IfpQWnJ0vM9IoeoHhlV6zWjAIpCAUp4+ncCCgEvb37B63GI/gq+iQHuc35W5p4pdjnt6bY8bmS8iQ==" saltValue="dSLDuEVt37DPqLHigErQRQ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42726</v>
      </c>
      <c r="N1" s="949"/>
      <c r="O1" s="273">
        <f ca="1">NOW()</f>
        <v>42726.718984490741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357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80 weken en 6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cUcjD0PrcBoWyhxEA/o3pA2VaP6oXN37ev0GEq13oM5ONqjd+B43hC7pYPUdj/pG3TdawvO82HHhyEZG76WfwQ==" saltValue="vhoBKLMjyTUFxEsKe3R82Q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42726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_VoorNaam&amp;" "&amp;_AchterNaam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42726.718984490741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42726</v>
      </c>
      <c r="B47" s="957"/>
      <c r="C47" s="320" t="str">
        <f>"Bed "&amp;_Bed</f>
        <v>Bed 0</v>
      </c>
      <c r="E47" s="320">
        <v>1</v>
      </c>
      <c r="G47" s="957">
        <f ca="1">TODAY()</f>
        <v>42726</v>
      </c>
      <c r="H47" s="957"/>
      <c r="I47" s="320" t="str">
        <f>"Bed "&amp;_Bed</f>
        <v>Bed 0</v>
      </c>
      <c r="K47" s="320">
        <v>2</v>
      </c>
      <c r="M47" s="957">
        <f ca="1">TODAY()</f>
        <v>42726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42727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42727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42727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42726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42726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42726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42727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42727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42727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sheetProtection algorithmName="SHA-512" hashValue="AnWN2/P8XAb/c0zhC7pRjDMurxzTL0TiwGO9+OyKSnqOpan5BqLg0UJLbpZwfdnPj/CDw/olWvqO6vYOTfXLVA==" saltValue="wMmBmIJaWSdrrTlvUvMlig==" spinCount="100000" sheet="1" objects="1" scenario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/>
  </sheetViews>
  <sheetFormatPr defaultRowHeight="12.85" x14ac:dyDescent="0.35"/>
  <sheetData/>
  <sheetProtection algorithmName="SHA-512" hashValue="qpJGFUrIug7FBfpOHGggdOd9lER9qPR2TXC6InvsGUREc0IIUwjbPxAOzTZA0u2d4HyYhoLu6+PbpRx9juyWZw==" saltValue="7YRTHPsozgaWJSo5GY/TAA==" spinCount="100000" sheet="1" objects="1" scenarios="1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PatNummer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>14:00 uur: A</v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80 weken en 6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sheetProtection algorithmName="SHA-512" hashValue="H5USSNCb81Dp8bHUnIO04ws4JqlUGE1n2kcY8szn62uwGVBDPVzy9id8LQtP5BbINt8ETIKmHuGgeNZJbaFFqg==" saltValue="vLy2A45s3gNrCFfIzRcp+w==" spinCount="100000" sheet="1" objects="1" scenarios="1"/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heetProtection algorithmName="SHA-512" hashValue="QD/HELdGW8MwRbJahx/idFHul/Qaf4XzdQt4pfED2F5syni143L03CgtW4cZl4DDVyQ1saY7o9CClfRdWKEW+Q==" saltValue="0VcpQG+G9/2spd97LikSdA==" spinCount="100000" sheet="1" objects="1" scenarios="1"/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>
      <selection activeCell="K25" sqref="K25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9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</row>
    <row r="2" spans="1:9" x14ac:dyDescent="0.35">
      <c r="B2" s="30" t="e">
        <f ca="1">Vandaag()</f>
        <v>#NAME?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  <row r="6" spans="1:9" x14ac:dyDescent="0.35">
      <c r="A6" s="577"/>
    </row>
    <row r="8" spans="1:9" x14ac:dyDescent="0.35">
      <c r="E8" s="267"/>
    </row>
    <row r="10" spans="1:9" x14ac:dyDescent="0.35">
      <c r="E10" s="267"/>
    </row>
  </sheetData>
  <sheetProtection algorithmName="SHA-512" hashValue="Moe3Ay3BOxO9d7zRZxvtAGKE7sayqfEDjg3Njl0preqiSlDbqJbsvQVJ1+e7uGh4gNlfu496It70LhKdRMPTdg==" saltValue="WzffaKi6agTEaUxY6j+4iA==" spinCount="100000" sheet="1" objects="1" scenarios="1"/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workbookViewId="0"/>
  </sheetViews>
  <sheetFormatPr defaultRowHeight="12.85" x14ac:dyDescent="0.35"/>
  <sheetData/>
  <sheetProtection algorithmName="SHA-512" hashValue="Z90XhB6HlNlaKRmwaSmP7jTg7lB3Bi56BvAdSwk2/NkPpmN4fAkOWj3lDq7FS5kd1Xrzd3COSlaP9wOtEdNgbA==" saltValue="/hTUS5spQ3DR+LYYM4v0og==" spinCount="100000" sheet="1" objects="1" scenarios="1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sheetProtection algorithmName="SHA-512" hashValue="4mGmMq5droMTMN8fDthX+ztaZIm2IhMMu848Yxr4NWdUEFwAITNYJBVuL4lKQACujWOqtx2anykBkduFp+xmgQ==" saltValue="909+fPHpAqlCofLhDkoDXQ==" spinCount="100000" sheet="1" objects="1" scenarios="1"/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/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sheetProtection algorithmName="SHA-512" hashValue="+gVrzq2Xd0iHaxtU/UNi7fAsPEpCGtr5mCWXwtmN4s9ombPXcwv4ZlBRDGpwuXTqx2EuJL9miemwWhIJ01rF7Q==" saltValue="wgDYbVHKIJbD8PRc3dybcw==" spinCount="100000" sheet="1" objects="1" scenarios="1"/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440"/>
  <sheetViews>
    <sheetView topLeftCell="A1201"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355</v>
      </c>
      <c r="B1" t="s">
        <v>356</v>
      </c>
    </row>
    <row r="2" spans="1:2" x14ac:dyDescent="0.35">
      <c r="A2" t="s">
        <v>969</v>
      </c>
      <c r="B2" t="s">
        <v>2638</v>
      </c>
    </row>
    <row r="3" spans="1:2" x14ac:dyDescent="0.35">
      <c r="A3" t="s">
        <v>970</v>
      </c>
      <c r="B3" t="s">
        <v>2638</v>
      </c>
    </row>
    <row r="4" spans="1:2" x14ac:dyDescent="0.35">
      <c r="A4" t="s">
        <v>450</v>
      </c>
      <c r="B4">
        <v>42640</v>
      </c>
    </row>
    <row r="5" spans="1:2" x14ac:dyDescent="0.35">
      <c r="A5" t="s">
        <v>757</v>
      </c>
      <c r="B5" t="b">
        <v>1</v>
      </c>
    </row>
    <row r="6" spans="1:2" x14ac:dyDescent="0.35">
      <c r="A6" t="s">
        <v>758</v>
      </c>
      <c r="B6">
        <v>7</v>
      </c>
    </row>
    <row r="7" spans="1:2" x14ac:dyDescent="0.35">
      <c r="A7" t="s">
        <v>568</v>
      </c>
      <c r="B7" t="b">
        <v>1</v>
      </c>
    </row>
    <row r="8" spans="1:2" x14ac:dyDescent="0.35">
      <c r="A8" t="s">
        <v>78</v>
      </c>
      <c r="B8">
        <v>1</v>
      </c>
    </row>
    <row r="9" spans="1:2" x14ac:dyDescent="0.35">
      <c r="A9" t="s">
        <v>79</v>
      </c>
    </row>
    <row r="10" spans="1:2" x14ac:dyDescent="0.35">
      <c r="A10" t="s">
        <v>80</v>
      </c>
    </row>
    <row r="11" spans="1:2" x14ac:dyDescent="0.35">
      <c r="A11" t="s">
        <v>81</v>
      </c>
    </row>
    <row r="12" spans="1:2" x14ac:dyDescent="0.35">
      <c r="A12" t="s">
        <v>21</v>
      </c>
    </row>
    <row r="13" spans="1:2" x14ac:dyDescent="0.35">
      <c r="A13" t="s">
        <v>22</v>
      </c>
    </row>
    <row r="14" spans="1:2" x14ac:dyDescent="0.35">
      <c r="A14" t="s">
        <v>703</v>
      </c>
    </row>
    <row r="15" spans="1:2" x14ac:dyDescent="0.35">
      <c r="A15" t="s">
        <v>704</v>
      </c>
    </row>
    <row r="16" spans="1:2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t="s">
        <v>2546</v>
      </c>
    </row>
    <row r="22" spans="1:2" x14ac:dyDescent="0.35">
      <c r="A22" t="s">
        <v>2547</v>
      </c>
    </row>
    <row r="23" spans="1:2" x14ac:dyDescent="0.35">
      <c r="A23" t="s">
        <v>2548</v>
      </c>
    </row>
    <row r="24" spans="1:2" x14ac:dyDescent="0.35">
      <c r="A24" t="s">
        <v>2549</v>
      </c>
    </row>
    <row r="25" spans="1:2" x14ac:dyDescent="0.35">
      <c r="A25" t="s">
        <v>2550</v>
      </c>
    </row>
    <row r="26" spans="1:2" x14ac:dyDescent="0.35">
      <c r="A26" t="s">
        <v>2551</v>
      </c>
    </row>
    <row r="27" spans="1:2" x14ac:dyDescent="0.35">
      <c r="A27" t="s">
        <v>2552</v>
      </c>
    </row>
    <row r="28" spans="1:2" x14ac:dyDescent="0.35">
      <c r="A28" t="s">
        <v>2553</v>
      </c>
    </row>
    <row r="29" spans="1:2" x14ac:dyDescent="0.35">
      <c r="A29" t="s">
        <v>2554</v>
      </c>
    </row>
    <row r="30" spans="1:2" x14ac:dyDescent="0.35">
      <c r="A30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2" x14ac:dyDescent="0.35">
      <c r="A33" t="s">
        <v>58</v>
      </c>
    </row>
    <row r="34" spans="1:2" x14ac:dyDescent="0.35">
      <c r="A34" t="s">
        <v>59</v>
      </c>
    </row>
    <row r="35" spans="1:2" x14ac:dyDescent="0.35">
      <c r="A35" t="s">
        <v>60</v>
      </c>
    </row>
    <row r="36" spans="1:2" x14ac:dyDescent="0.35">
      <c r="A36" t="s">
        <v>61</v>
      </c>
    </row>
    <row r="37" spans="1:2" x14ac:dyDescent="0.35">
      <c r="A37" t="s">
        <v>134</v>
      </c>
    </row>
    <row r="38" spans="1:2" x14ac:dyDescent="0.35">
      <c r="A38" t="s">
        <v>135</v>
      </c>
      <c r="B38" t="s">
        <v>364</v>
      </c>
    </row>
    <row r="39" spans="1:2" x14ac:dyDescent="0.35">
      <c r="A39" t="s">
        <v>136</v>
      </c>
    </row>
    <row r="40" spans="1:2" x14ac:dyDescent="0.35">
      <c r="A40" t="s">
        <v>137</v>
      </c>
    </row>
    <row r="41" spans="1:2" x14ac:dyDescent="0.35">
      <c r="A41" t="s">
        <v>138</v>
      </c>
    </row>
    <row r="42" spans="1:2" x14ac:dyDescent="0.35">
      <c r="A42" t="s">
        <v>139</v>
      </c>
    </row>
    <row r="43" spans="1:2" x14ac:dyDescent="0.35">
      <c r="A43" t="s">
        <v>140</v>
      </c>
    </row>
    <row r="44" spans="1:2" x14ac:dyDescent="0.35">
      <c r="A44" t="s">
        <v>141</v>
      </c>
    </row>
    <row r="45" spans="1:2" x14ac:dyDescent="0.35">
      <c r="A45" t="s">
        <v>142</v>
      </c>
    </row>
    <row r="46" spans="1:2" x14ac:dyDescent="0.35">
      <c r="A46" t="s">
        <v>143</v>
      </c>
    </row>
    <row r="47" spans="1:2" x14ac:dyDescent="0.35">
      <c r="A47" t="s">
        <v>144</v>
      </c>
    </row>
    <row r="48" spans="1:2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t="s">
        <v>2536</v>
      </c>
    </row>
    <row r="52" spans="1:2" x14ac:dyDescent="0.35">
      <c r="A52" t="s">
        <v>2537</v>
      </c>
    </row>
    <row r="53" spans="1:2" x14ac:dyDescent="0.35">
      <c r="A53" t="s">
        <v>2538</v>
      </c>
    </row>
    <row r="54" spans="1:2" x14ac:dyDescent="0.35">
      <c r="A54" t="s">
        <v>2539</v>
      </c>
    </row>
    <row r="55" spans="1:2" x14ac:dyDescent="0.35">
      <c r="A55" t="s">
        <v>2540</v>
      </c>
    </row>
    <row r="56" spans="1:2" x14ac:dyDescent="0.35">
      <c r="A56" t="s">
        <v>2541</v>
      </c>
    </row>
    <row r="57" spans="1:2" x14ac:dyDescent="0.35">
      <c r="A57" t="s">
        <v>2542</v>
      </c>
    </row>
    <row r="58" spans="1:2" x14ac:dyDescent="0.35">
      <c r="A58" t="s">
        <v>2543</v>
      </c>
    </row>
    <row r="59" spans="1:2" x14ac:dyDescent="0.35">
      <c r="A59" t="s">
        <v>2544</v>
      </c>
    </row>
    <row r="60" spans="1:2" x14ac:dyDescent="0.35">
      <c r="A60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2" x14ac:dyDescent="0.35">
      <c r="A65" t="s">
        <v>483</v>
      </c>
    </row>
    <row r="66" spans="1:2" x14ac:dyDescent="0.35">
      <c r="A66" t="s">
        <v>484</v>
      </c>
    </row>
    <row r="67" spans="1:2" x14ac:dyDescent="0.35">
      <c r="A67" t="s">
        <v>505</v>
      </c>
    </row>
    <row r="68" spans="1:2" x14ac:dyDescent="0.35">
      <c r="A68" t="s">
        <v>301</v>
      </c>
      <c r="B68">
        <v>1</v>
      </c>
    </row>
    <row r="69" spans="1:2" x14ac:dyDescent="0.35">
      <c r="A69" t="s">
        <v>302</v>
      </c>
    </row>
    <row r="70" spans="1:2" x14ac:dyDescent="0.35">
      <c r="A70" t="s">
        <v>303</v>
      </c>
    </row>
    <row r="71" spans="1:2" x14ac:dyDescent="0.35">
      <c r="A71" t="s">
        <v>304</v>
      </c>
    </row>
    <row r="72" spans="1:2" x14ac:dyDescent="0.35">
      <c r="A72" t="s">
        <v>572</v>
      </c>
      <c r="B72">
        <v>80</v>
      </c>
    </row>
    <row r="73" spans="1:2" x14ac:dyDescent="0.35">
      <c r="A73" t="s">
        <v>291</v>
      </c>
      <c r="B73">
        <v>1</v>
      </c>
    </row>
    <row r="74" spans="1:2" x14ac:dyDescent="0.35">
      <c r="A74" t="s">
        <v>292</v>
      </c>
      <c r="B74">
        <v>1</v>
      </c>
    </row>
    <row r="75" spans="1:2" x14ac:dyDescent="0.35">
      <c r="A75" t="s">
        <v>293</v>
      </c>
      <c r="B75">
        <v>1</v>
      </c>
    </row>
    <row r="76" spans="1:2" x14ac:dyDescent="0.35">
      <c r="A76" t="s">
        <v>294</v>
      </c>
      <c r="B76">
        <v>1</v>
      </c>
    </row>
    <row r="77" spans="1:2" x14ac:dyDescent="0.35">
      <c r="A77" t="s">
        <v>295</v>
      </c>
      <c r="B77">
        <v>1</v>
      </c>
    </row>
    <row r="78" spans="1:2" x14ac:dyDescent="0.35">
      <c r="A78" t="s">
        <v>763</v>
      </c>
      <c r="B78">
        <v>1</v>
      </c>
    </row>
    <row r="79" spans="1:2" x14ac:dyDescent="0.35">
      <c r="A79" t="s">
        <v>279</v>
      </c>
      <c r="B79" t="b">
        <v>1</v>
      </c>
    </row>
    <row r="80" spans="1:2" x14ac:dyDescent="0.35">
      <c r="A80" t="s">
        <v>739</v>
      </c>
      <c r="B80" t="b">
        <v>1</v>
      </c>
    </row>
    <row r="81" spans="1:2" x14ac:dyDescent="0.35">
      <c r="A81" t="s">
        <v>280</v>
      </c>
      <c r="B81">
        <v>7</v>
      </c>
    </row>
    <row r="82" spans="1:2" x14ac:dyDescent="0.35">
      <c r="A82" t="s">
        <v>740</v>
      </c>
      <c r="B82">
        <v>2</v>
      </c>
    </row>
    <row r="83" spans="1:2" x14ac:dyDescent="0.35">
      <c r="A83" t="s">
        <v>305</v>
      </c>
      <c r="B83">
        <v>1</v>
      </c>
    </row>
    <row r="84" spans="1:2" x14ac:dyDescent="0.35">
      <c r="A84" t="s">
        <v>306</v>
      </c>
    </row>
    <row r="85" spans="1:2" x14ac:dyDescent="0.35">
      <c r="A85" t="s">
        <v>307</v>
      </c>
    </row>
    <row r="86" spans="1:2" x14ac:dyDescent="0.35">
      <c r="A86" t="s">
        <v>308</v>
      </c>
    </row>
    <row r="87" spans="1:2" x14ac:dyDescent="0.35">
      <c r="A87" t="s">
        <v>642</v>
      </c>
      <c r="B87" t="b">
        <v>1</v>
      </c>
    </row>
    <row r="88" spans="1:2" x14ac:dyDescent="0.35">
      <c r="A88" t="s">
        <v>65</v>
      </c>
      <c r="B88">
        <v>8</v>
      </c>
    </row>
    <row r="89" spans="1:2" x14ac:dyDescent="0.35">
      <c r="A89" t="s">
        <v>1350</v>
      </c>
    </row>
    <row r="90" spans="1:2" x14ac:dyDescent="0.35">
      <c r="A90" t="s">
        <v>1351</v>
      </c>
    </row>
    <row r="91" spans="1:2" x14ac:dyDescent="0.35">
      <c r="A91" t="s">
        <v>1352</v>
      </c>
    </row>
    <row r="92" spans="1:2" x14ac:dyDescent="0.35">
      <c r="A92" t="s">
        <v>1353</v>
      </c>
    </row>
    <row r="93" spans="1:2" x14ac:dyDescent="0.35">
      <c r="A93" t="s">
        <v>1354</v>
      </c>
    </row>
    <row r="94" spans="1:2" x14ac:dyDescent="0.35">
      <c r="A94" t="s">
        <v>1355</v>
      </c>
    </row>
    <row r="95" spans="1:2" x14ac:dyDescent="0.35">
      <c r="A95" t="s">
        <v>1356</v>
      </c>
    </row>
    <row r="96" spans="1:2" x14ac:dyDescent="0.35">
      <c r="A96" t="s">
        <v>1357</v>
      </c>
    </row>
    <row r="97" spans="1:1" x14ac:dyDescent="0.35">
      <c r="A97" t="s">
        <v>1358</v>
      </c>
    </row>
    <row r="98" spans="1:1" x14ac:dyDescent="0.35">
      <c r="A98" t="s">
        <v>1359</v>
      </c>
    </row>
    <row r="99" spans="1:1" x14ac:dyDescent="0.35">
      <c r="A99" t="s">
        <v>1360</v>
      </c>
    </row>
    <row r="100" spans="1:1" x14ac:dyDescent="0.35">
      <c r="A100" t="s">
        <v>1361</v>
      </c>
    </row>
    <row r="101" spans="1:1" x14ac:dyDescent="0.35">
      <c r="A101" t="s">
        <v>1362</v>
      </c>
    </row>
    <row r="102" spans="1:1" x14ac:dyDescent="0.35">
      <c r="A102" t="s">
        <v>1363</v>
      </c>
    </row>
    <row r="103" spans="1:1" x14ac:dyDescent="0.35">
      <c r="A103" t="s">
        <v>1364</v>
      </c>
    </row>
    <row r="104" spans="1:1" x14ac:dyDescent="0.35">
      <c r="A104" t="s">
        <v>1365</v>
      </c>
    </row>
    <row r="105" spans="1:1" x14ac:dyDescent="0.35">
      <c r="A105" t="s">
        <v>1366</v>
      </c>
    </row>
    <row r="106" spans="1:1" x14ac:dyDescent="0.35">
      <c r="A106" t="s">
        <v>1367</v>
      </c>
    </row>
    <row r="107" spans="1:1" x14ac:dyDescent="0.35">
      <c r="A107" t="s">
        <v>1368</v>
      </c>
    </row>
    <row r="108" spans="1:1" x14ac:dyDescent="0.35">
      <c r="A108" t="s">
        <v>1369</v>
      </c>
    </row>
    <row r="109" spans="1:1" x14ac:dyDescent="0.35">
      <c r="A109" t="s">
        <v>1448</v>
      </c>
    </row>
    <row r="110" spans="1:1" x14ac:dyDescent="0.35">
      <c r="A110" t="s">
        <v>1449</v>
      </c>
    </row>
    <row r="111" spans="1:1" x14ac:dyDescent="0.35">
      <c r="A111" t="s">
        <v>1370</v>
      </c>
    </row>
    <row r="112" spans="1:1" x14ac:dyDescent="0.35">
      <c r="A112" t="s">
        <v>1450</v>
      </c>
    </row>
    <row r="113" spans="1:1" x14ac:dyDescent="0.35">
      <c r="A113" t="s">
        <v>1451</v>
      </c>
    </row>
    <row r="114" spans="1:1" x14ac:dyDescent="0.35">
      <c r="A114" t="s">
        <v>1371</v>
      </c>
    </row>
    <row r="115" spans="1:1" x14ac:dyDescent="0.35">
      <c r="A115" t="s">
        <v>1372</v>
      </c>
    </row>
    <row r="116" spans="1:1" x14ac:dyDescent="0.35">
      <c r="A116" t="s">
        <v>1373</v>
      </c>
    </row>
    <row r="117" spans="1:1" x14ac:dyDescent="0.35">
      <c r="A117" t="s">
        <v>1374</v>
      </c>
    </row>
    <row r="118" spans="1:1" x14ac:dyDescent="0.35">
      <c r="A118" t="s">
        <v>1375</v>
      </c>
    </row>
    <row r="119" spans="1:1" x14ac:dyDescent="0.35">
      <c r="A119" t="s">
        <v>1376</v>
      </c>
    </row>
    <row r="120" spans="1:1" x14ac:dyDescent="0.35">
      <c r="A120" t="s">
        <v>1377</v>
      </c>
    </row>
    <row r="121" spans="1:1" x14ac:dyDescent="0.35">
      <c r="A121" t="s">
        <v>1378</v>
      </c>
    </row>
    <row r="122" spans="1:1" x14ac:dyDescent="0.35">
      <c r="A122" t="s">
        <v>1379</v>
      </c>
    </row>
    <row r="123" spans="1:1" x14ac:dyDescent="0.35">
      <c r="A123" t="s">
        <v>1380</v>
      </c>
    </row>
    <row r="124" spans="1:1" x14ac:dyDescent="0.35">
      <c r="A124" t="s">
        <v>1381</v>
      </c>
    </row>
    <row r="125" spans="1:1" x14ac:dyDescent="0.35">
      <c r="A125" t="s">
        <v>1382</v>
      </c>
    </row>
    <row r="126" spans="1:1" x14ac:dyDescent="0.35">
      <c r="A126" t="s">
        <v>1383</v>
      </c>
    </row>
    <row r="127" spans="1:1" x14ac:dyDescent="0.35">
      <c r="A127" t="s">
        <v>1384</v>
      </c>
    </row>
    <row r="128" spans="1:1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1" x14ac:dyDescent="0.35">
      <c r="A145" t="s">
        <v>1398</v>
      </c>
    </row>
    <row r="146" spans="1:1" x14ac:dyDescent="0.35">
      <c r="A146" t="s">
        <v>1399</v>
      </c>
    </row>
    <row r="147" spans="1:1" x14ac:dyDescent="0.35">
      <c r="A147" t="s">
        <v>1400</v>
      </c>
    </row>
    <row r="148" spans="1:1" x14ac:dyDescent="0.35">
      <c r="A148" t="s">
        <v>1401</v>
      </c>
    </row>
    <row r="149" spans="1:1" x14ac:dyDescent="0.35">
      <c r="A149" t="s">
        <v>1402</v>
      </c>
    </row>
    <row r="150" spans="1:1" x14ac:dyDescent="0.35">
      <c r="A150" t="s">
        <v>1403</v>
      </c>
    </row>
    <row r="151" spans="1:1" x14ac:dyDescent="0.35">
      <c r="A151" t="s">
        <v>1404</v>
      </c>
    </row>
    <row r="152" spans="1:1" x14ac:dyDescent="0.35">
      <c r="A152" t="s">
        <v>1405</v>
      </c>
    </row>
    <row r="153" spans="1:1" x14ac:dyDescent="0.35">
      <c r="A153" t="s">
        <v>1406</v>
      </c>
    </row>
    <row r="154" spans="1:1" x14ac:dyDescent="0.35">
      <c r="A154" t="s">
        <v>1407</v>
      </c>
    </row>
    <row r="155" spans="1:1" x14ac:dyDescent="0.35">
      <c r="A155" t="s">
        <v>1408</v>
      </c>
    </row>
    <row r="156" spans="1:1" x14ac:dyDescent="0.35">
      <c r="A156" t="s">
        <v>1409</v>
      </c>
    </row>
    <row r="157" spans="1:1" x14ac:dyDescent="0.35">
      <c r="A157" t="s">
        <v>1410</v>
      </c>
    </row>
    <row r="158" spans="1:1" x14ac:dyDescent="0.35">
      <c r="A158" t="s">
        <v>1411</v>
      </c>
    </row>
    <row r="159" spans="1:1" x14ac:dyDescent="0.35">
      <c r="A159" t="s">
        <v>1412</v>
      </c>
    </row>
    <row r="160" spans="1:1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1" x14ac:dyDescent="0.35">
      <c r="A177" t="s">
        <v>1426</v>
      </c>
    </row>
    <row r="178" spans="1:1" x14ac:dyDescent="0.35">
      <c r="A178" t="s">
        <v>1427</v>
      </c>
    </row>
    <row r="179" spans="1:1" x14ac:dyDescent="0.35">
      <c r="A179" t="s">
        <v>1428</v>
      </c>
    </row>
    <row r="180" spans="1:1" x14ac:dyDescent="0.35">
      <c r="A180" t="s">
        <v>1429</v>
      </c>
    </row>
    <row r="181" spans="1:1" x14ac:dyDescent="0.35">
      <c r="A181" t="s">
        <v>1430</v>
      </c>
    </row>
    <row r="182" spans="1:1" x14ac:dyDescent="0.35">
      <c r="A182" t="s">
        <v>712</v>
      </c>
    </row>
    <row r="183" spans="1:1" x14ac:dyDescent="0.35">
      <c r="A183" t="s">
        <v>713</v>
      </c>
    </row>
    <row r="184" spans="1:1" x14ac:dyDescent="0.35">
      <c r="A184" t="s">
        <v>714</v>
      </c>
    </row>
    <row r="185" spans="1:1" x14ac:dyDescent="0.35">
      <c r="A185" t="s">
        <v>715</v>
      </c>
    </row>
    <row r="186" spans="1:1" x14ac:dyDescent="0.35">
      <c r="A186" t="s">
        <v>716</v>
      </c>
    </row>
    <row r="187" spans="1:1" x14ac:dyDescent="0.35">
      <c r="A187" t="s">
        <v>717</v>
      </c>
    </row>
    <row r="188" spans="1:1" x14ac:dyDescent="0.35">
      <c r="A188" t="s">
        <v>718</v>
      </c>
    </row>
    <row r="189" spans="1:1" x14ac:dyDescent="0.35">
      <c r="A189" t="s">
        <v>152</v>
      </c>
    </row>
    <row r="190" spans="1:1" x14ac:dyDescent="0.35">
      <c r="A190" t="s">
        <v>153</v>
      </c>
    </row>
    <row r="191" spans="1:1" x14ac:dyDescent="0.35">
      <c r="A191" t="s">
        <v>154</v>
      </c>
    </row>
    <row r="192" spans="1:1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t="s">
        <v>160</v>
      </c>
    </row>
    <row r="198" spans="1:1" x14ac:dyDescent="0.35">
      <c r="A198" t="s">
        <v>161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1436</v>
      </c>
    </row>
    <row r="203" spans="1:1" x14ac:dyDescent="0.35">
      <c r="A203" t="s">
        <v>1437</v>
      </c>
    </row>
    <row r="204" spans="1:1" x14ac:dyDescent="0.35">
      <c r="A204" t="s">
        <v>165</v>
      </c>
    </row>
    <row r="205" spans="1:1" x14ac:dyDescent="0.35">
      <c r="A205" t="s">
        <v>1438</v>
      </c>
    </row>
    <row r="206" spans="1:1" x14ac:dyDescent="0.35">
      <c r="A206" t="s">
        <v>1439</v>
      </c>
    </row>
    <row r="207" spans="1:1" x14ac:dyDescent="0.35">
      <c r="A207" t="s">
        <v>166</v>
      </c>
    </row>
    <row r="208" spans="1:1" x14ac:dyDescent="0.35">
      <c r="A208" t="s">
        <v>167</v>
      </c>
    </row>
    <row r="209" spans="1:1" x14ac:dyDescent="0.35">
      <c r="A209" t="s">
        <v>168</v>
      </c>
    </row>
    <row r="210" spans="1:1" x14ac:dyDescent="0.35">
      <c r="A210" t="s">
        <v>169</v>
      </c>
    </row>
    <row r="211" spans="1:1" x14ac:dyDescent="0.35">
      <c r="A211" t="s">
        <v>170</v>
      </c>
    </row>
    <row r="212" spans="1:1" x14ac:dyDescent="0.35">
      <c r="A212" t="s">
        <v>171</v>
      </c>
    </row>
    <row r="213" spans="1:1" x14ac:dyDescent="0.35">
      <c r="A213" t="s">
        <v>773</v>
      </c>
    </row>
    <row r="214" spans="1:1" x14ac:dyDescent="0.35">
      <c r="A214" t="s">
        <v>774</v>
      </c>
    </row>
    <row r="215" spans="1:1" x14ac:dyDescent="0.35">
      <c r="A215" t="s">
        <v>775</v>
      </c>
    </row>
    <row r="216" spans="1:1" x14ac:dyDescent="0.35">
      <c r="A216" t="s">
        <v>776</v>
      </c>
    </row>
    <row r="217" spans="1:1" x14ac:dyDescent="0.35">
      <c r="A217" t="s">
        <v>777</v>
      </c>
    </row>
    <row r="218" spans="1:1" x14ac:dyDescent="0.35">
      <c r="A218" t="s">
        <v>778</v>
      </c>
    </row>
    <row r="219" spans="1:1" x14ac:dyDescent="0.35">
      <c r="A219" t="s">
        <v>779</v>
      </c>
    </row>
    <row r="220" spans="1:1" x14ac:dyDescent="0.35">
      <c r="A220" t="s">
        <v>780</v>
      </c>
    </row>
    <row r="221" spans="1:1" x14ac:dyDescent="0.35">
      <c r="A221" t="s">
        <v>200</v>
      </c>
    </row>
    <row r="222" spans="1:1" x14ac:dyDescent="0.35">
      <c r="A222" t="s">
        <v>201</v>
      </c>
    </row>
    <row r="223" spans="1:1" x14ac:dyDescent="0.35">
      <c r="A223" t="s">
        <v>202</v>
      </c>
    </row>
    <row r="224" spans="1:1" x14ac:dyDescent="0.35">
      <c r="A224" t="s">
        <v>781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2" x14ac:dyDescent="0.35">
      <c r="A241" t="s">
        <v>289</v>
      </c>
    </row>
    <row r="242" spans="1:2" x14ac:dyDescent="0.35">
      <c r="A242" t="s">
        <v>290</v>
      </c>
    </row>
    <row r="243" spans="1:2" x14ac:dyDescent="0.35">
      <c r="A243" t="s">
        <v>604</v>
      </c>
    </row>
    <row r="244" spans="1:2" x14ac:dyDescent="0.35">
      <c r="A244" t="s">
        <v>605</v>
      </c>
    </row>
    <row r="245" spans="1:2" x14ac:dyDescent="0.35">
      <c r="A245" t="s">
        <v>265</v>
      </c>
      <c r="B245">
        <v>100</v>
      </c>
    </row>
    <row r="246" spans="1:2" x14ac:dyDescent="0.35">
      <c r="A246" t="s">
        <v>700</v>
      </c>
      <c r="B246">
        <v>10</v>
      </c>
    </row>
    <row r="247" spans="1:2" x14ac:dyDescent="0.35">
      <c r="A247" t="s">
        <v>75</v>
      </c>
      <c r="B247">
        <v>1</v>
      </c>
    </row>
    <row r="248" spans="1:2" x14ac:dyDescent="0.35">
      <c r="A248" t="s">
        <v>76</v>
      </c>
    </row>
    <row r="249" spans="1:2" x14ac:dyDescent="0.35">
      <c r="A249" t="s">
        <v>331</v>
      </c>
    </row>
    <row r="250" spans="1:2" x14ac:dyDescent="0.35">
      <c r="A250" t="s">
        <v>310</v>
      </c>
    </row>
    <row r="251" spans="1:2" x14ac:dyDescent="0.35">
      <c r="A251" t="s">
        <v>311</v>
      </c>
    </row>
    <row r="252" spans="1:2" x14ac:dyDescent="0.35">
      <c r="A252" t="s">
        <v>312</v>
      </c>
    </row>
    <row r="253" spans="1:2" x14ac:dyDescent="0.35">
      <c r="A253" t="s">
        <v>125</v>
      </c>
    </row>
    <row r="254" spans="1:2" x14ac:dyDescent="0.35">
      <c r="A254" t="s">
        <v>126</v>
      </c>
    </row>
    <row r="255" spans="1:2" x14ac:dyDescent="0.35">
      <c r="A255" t="s">
        <v>127</v>
      </c>
    </row>
    <row r="256" spans="1:2" x14ac:dyDescent="0.35">
      <c r="A256" t="s">
        <v>672</v>
      </c>
    </row>
    <row r="257" spans="1:2" x14ac:dyDescent="0.35">
      <c r="A257" t="s">
        <v>673</v>
      </c>
    </row>
    <row r="258" spans="1:2" x14ac:dyDescent="0.35">
      <c r="A258" t="s">
        <v>674</v>
      </c>
      <c r="B258">
        <v>4</v>
      </c>
    </row>
    <row r="259" spans="1:2" x14ac:dyDescent="0.35">
      <c r="A259" t="s">
        <v>675</v>
      </c>
    </row>
    <row r="260" spans="1:2" x14ac:dyDescent="0.35">
      <c r="A260" t="s">
        <v>676</v>
      </c>
      <c r="B260">
        <v>1</v>
      </c>
    </row>
    <row r="261" spans="1:2" x14ac:dyDescent="0.35">
      <c r="A261" t="s">
        <v>550</v>
      </c>
    </row>
    <row r="262" spans="1:2" x14ac:dyDescent="0.35">
      <c r="A262" t="s">
        <v>551</v>
      </c>
    </row>
    <row r="263" spans="1:2" x14ac:dyDescent="0.35">
      <c r="A263" t="s">
        <v>552</v>
      </c>
    </row>
    <row r="264" spans="1:2" x14ac:dyDescent="0.35">
      <c r="A264" t="s">
        <v>553</v>
      </c>
    </row>
    <row r="265" spans="1:2" x14ac:dyDescent="0.35">
      <c r="A265" t="s">
        <v>600</v>
      </c>
    </row>
    <row r="266" spans="1:2" x14ac:dyDescent="0.35">
      <c r="A266" t="s">
        <v>601</v>
      </c>
    </row>
    <row r="267" spans="1:2" x14ac:dyDescent="0.35">
      <c r="A267" t="s">
        <v>313</v>
      </c>
    </row>
    <row r="268" spans="1:2" x14ac:dyDescent="0.35">
      <c r="A268" t="s">
        <v>314</v>
      </c>
    </row>
    <row r="269" spans="1:2" x14ac:dyDescent="0.35">
      <c r="A269" t="s">
        <v>315</v>
      </c>
    </row>
    <row r="270" spans="1:2" x14ac:dyDescent="0.35">
      <c r="A270" t="s">
        <v>316</v>
      </c>
    </row>
    <row r="271" spans="1:2" x14ac:dyDescent="0.35">
      <c r="A271" t="s">
        <v>317</v>
      </c>
    </row>
    <row r="272" spans="1:2" x14ac:dyDescent="0.35">
      <c r="A272" t="s">
        <v>318</v>
      </c>
    </row>
    <row r="273" spans="1:1" x14ac:dyDescent="0.35">
      <c r="A273" t="s">
        <v>677</v>
      </c>
    </row>
    <row r="274" spans="1:1" x14ac:dyDescent="0.35">
      <c r="A274" t="s">
        <v>678</v>
      </c>
    </row>
    <row r="275" spans="1:1" x14ac:dyDescent="0.35">
      <c r="A275" t="s">
        <v>679</v>
      </c>
    </row>
    <row r="276" spans="1:1" x14ac:dyDescent="0.35">
      <c r="A276" t="s">
        <v>680</v>
      </c>
    </row>
    <row r="277" spans="1:1" x14ac:dyDescent="0.35">
      <c r="A277" t="s">
        <v>485</v>
      </c>
    </row>
    <row r="278" spans="1:1" x14ac:dyDescent="0.35">
      <c r="A278" t="s">
        <v>486</v>
      </c>
    </row>
    <row r="279" spans="1:1" x14ac:dyDescent="0.35">
      <c r="A279" t="s">
        <v>487</v>
      </c>
    </row>
    <row r="280" spans="1:1" x14ac:dyDescent="0.35">
      <c r="A280" t="s">
        <v>2586</v>
      </c>
    </row>
    <row r="281" spans="1:1" x14ac:dyDescent="0.35">
      <c r="A281" t="s">
        <v>2587</v>
      </c>
    </row>
    <row r="282" spans="1:1" x14ac:dyDescent="0.35">
      <c r="A282" t="s">
        <v>2588</v>
      </c>
    </row>
    <row r="283" spans="1:1" x14ac:dyDescent="0.35">
      <c r="A283" t="s">
        <v>2589</v>
      </c>
    </row>
    <row r="284" spans="1:1" x14ac:dyDescent="0.35">
      <c r="A284" t="s">
        <v>2590</v>
      </c>
    </row>
    <row r="285" spans="1:1" x14ac:dyDescent="0.35">
      <c r="A285" t="s">
        <v>2591</v>
      </c>
    </row>
    <row r="286" spans="1:1" x14ac:dyDescent="0.35">
      <c r="A286" t="s">
        <v>2592</v>
      </c>
    </row>
    <row r="287" spans="1:1" x14ac:dyDescent="0.35">
      <c r="A287" t="s">
        <v>2593</v>
      </c>
    </row>
    <row r="288" spans="1:1" x14ac:dyDescent="0.35">
      <c r="A288" t="s">
        <v>2594</v>
      </c>
    </row>
    <row r="289" spans="1:2" x14ac:dyDescent="0.35">
      <c r="A289" t="s">
        <v>2595</v>
      </c>
    </row>
    <row r="290" spans="1:2" x14ac:dyDescent="0.35">
      <c r="A290" t="s">
        <v>895</v>
      </c>
    </row>
    <row r="291" spans="1:2" x14ac:dyDescent="0.35">
      <c r="A291" t="s">
        <v>341</v>
      </c>
    </row>
    <row r="292" spans="1:2" x14ac:dyDescent="0.35">
      <c r="A292" t="s">
        <v>342</v>
      </c>
    </row>
    <row r="293" spans="1:2" x14ac:dyDescent="0.35">
      <c r="A293" t="s">
        <v>343</v>
      </c>
    </row>
    <row r="294" spans="1:2" x14ac:dyDescent="0.35">
      <c r="A294" t="s">
        <v>783</v>
      </c>
    </row>
    <row r="295" spans="1:2" x14ac:dyDescent="0.35">
      <c r="A295" t="s">
        <v>784</v>
      </c>
    </row>
    <row r="296" spans="1:2" x14ac:dyDescent="0.35">
      <c r="A296" t="s">
        <v>785</v>
      </c>
    </row>
    <row r="297" spans="1:2" x14ac:dyDescent="0.35">
      <c r="A297" t="s">
        <v>786</v>
      </c>
      <c r="B297">
        <v>12</v>
      </c>
    </row>
    <row r="298" spans="1:2" x14ac:dyDescent="0.35">
      <c r="A298" t="s">
        <v>787</v>
      </c>
      <c r="B298">
        <v>1</v>
      </c>
    </row>
    <row r="299" spans="1:2" x14ac:dyDescent="0.35">
      <c r="A299" t="s">
        <v>788</v>
      </c>
    </row>
    <row r="300" spans="1:2" x14ac:dyDescent="0.35">
      <c r="A300" t="s">
        <v>789</v>
      </c>
    </row>
    <row r="301" spans="1:2" x14ac:dyDescent="0.35">
      <c r="A301" t="s">
        <v>790</v>
      </c>
    </row>
    <row r="302" spans="1:2" x14ac:dyDescent="0.35">
      <c r="A302" t="s">
        <v>840</v>
      </c>
    </row>
    <row r="303" spans="1:2" x14ac:dyDescent="0.35">
      <c r="A303" t="s">
        <v>841</v>
      </c>
    </row>
    <row r="304" spans="1:2" x14ac:dyDescent="0.35">
      <c r="A304" t="s">
        <v>842</v>
      </c>
      <c r="B304">
        <v>2</v>
      </c>
    </row>
    <row r="305" spans="1:2" x14ac:dyDescent="0.35">
      <c r="A305" t="s">
        <v>843</v>
      </c>
      <c r="B305">
        <v>22</v>
      </c>
    </row>
    <row r="306" spans="1:2" x14ac:dyDescent="0.35">
      <c r="A306" t="s">
        <v>844</v>
      </c>
      <c r="B306">
        <v>1</v>
      </c>
    </row>
    <row r="307" spans="1:2" x14ac:dyDescent="0.35">
      <c r="A307" t="s">
        <v>845</v>
      </c>
      <c r="B307">
        <v>1</v>
      </c>
    </row>
    <row r="308" spans="1:2" x14ac:dyDescent="0.35">
      <c r="A308" t="s">
        <v>846</v>
      </c>
      <c r="B308">
        <v>1</v>
      </c>
    </row>
    <row r="309" spans="1:2" x14ac:dyDescent="0.35">
      <c r="A309" t="s">
        <v>497</v>
      </c>
      <c r="B309">
        <v>1</v>
      </c>
    </row>
    <row r="310" spans="1:2" x14ac:dyDescent="0.35">
      <c r="A310" t="s">
        <v>498</v>
      </c>
      <c r="B310">
        <v>1</v>
      </c>
    </row>
    <row r="311" spans="1:2" x14ac:dyDescent="0.35">
      <c r="A311" t="s">
        <v>499</v>
      </c>
      <c r="B311">
        <v>1</v>
      </c>
    </row>
    <row r="312" spans="1:2" x14ac:dyDescent="0.35">
      <c r="A312" t="s">
        <v>2016</v>
      </c>
      <c r="B312">
        <v>0</v>
      </c>
    </row>
    <row r="313" spans="1:2" x14ac:dyDescent="0.35">
      <c r="A313" t="s">
        <v>2017</v>
      </c>
      <c r="B313">
        <v>0</v>
      </c>
    </row>
    <row r="314" spans="1:2" x14ac:dyDescent="0.35">
      <c r="A314" t="s">
        <v>2018</v>
      </c>
      <c r="B314">
        <v>0</v>
      </c>
    </row>
    <row r="315" spans="1:2" x14ac:dyDescent="0.35">
      <c r="A315" t="s">
        <v>2019</v>
      </c>
    </row>
    <row r="316" spans="1:2" x14ac:dyDescent="0.35">
      <c r="A316" t="s">
        <v>2020</v>
      </c>
    </row>
    <row r="317" spans="1:2" x14ac:dyDescent="0.35">
      <c r="A317" t="s">
        <v>2021</v>
      </c>
    </row>
    <row r="318" spans="1:2" x14ac:dyDescent="0.35">
      <c r="A318" t="s">
        <v>2022</v>
      </c>
    </row>
    <row r="319" spans="1:2" x14ac:dyDescent="0.35">
      <c r="A319" t="s">
        <v>2023</v>
      </c>
    </row>
    <row r="320" spans="1:2" x14ac:dyDescent="0.35">
      <c r="A320" t="s">
        <v>2024</v>
      </c>
    </row>
    <row r="321" spans="1:2" x14ac:dyDescent="0.35">
      <c r="A321" t="s">
        <v>2025</v>
      </c>
    </row>
    <row r="322" spans="1:2" x14ac:dyDescent="0.35">
      <c r="A322" t="s">
        <v>500</v>
      </c>
    </row>
    <row r="323" spans="1:2" x14ac:dyDescent="0.35">
      <c r="A323" t="s">
        <v>501</v>
      </c>
    </row>
    <row r="324" spans="1:2" x14ac:dyDescent="0.35">
      <c r="A324" t="s">
        <v>502</v>
      </c>
    </row>
    <row r="325" spans="1:2" x14ac:dyDescent="0.35">
      <c r="A325" t="s">
        <v>503</v>
      </c>
    </row>
    <row r="326" spans="1:2" x14ac:dyDescent="0.35">
      <c r="A326" t="s">
        <v>504</v>
      </c>
    </row>
    <row r="327" spans="1:2" x14ac:dyDescent="0.35">
      <c r="A327" t="s">
        <v>759</v>
      </c>
      <c r="B327">
        <v>2</v>
      </c>
    </row>
    <row r="328" spans="1:2" x14ac:dyDescent="0.35">
      <c r="A328" t="s">
        <v>760</v>
      </c>
      <c r="B328">
        <v>1</v>
      </c>
    </row>
    <row r="329" spans="1:2" x14ac:dyDescent="0.35">
      <c r="A329" t="s">
        <v>761</v>
      </c>
      <c r="B329">
        <v>1</v>
      </c>
    </row>
    <row r="330" spans="1:2" x14ac:dyDescent="0.35">
      <c r="A330" t="s">
        <v>669</v>
      </c>
      <c r="B330">
        <v>1</v>
      </c>
    </row>
    <row r="331" spans="1:2" x14ac:dyDescent="0.35">
      <c r="A331" t="s">
        <v>741</v>
      </c>
      <c r="B331">
        <v>1</v>
      </c>
    </row>
    <row r="332" spans="1:2" x14ac:dyDescent="0.35">
      <c r="A332" t="s">
        <v>742</v>
      </c>
      <c r="B332">
        <v>1</v>
      </c>
    </row>
    <row r="333" spans="1:2" x14ac:dyDescent="0.35">
      <c r="A333" t="s">
        <v>743</v>
      </c>
      <c r="B333">
        <v>1</v>
      </c>
    </row>
    <row r="334" spans="1:2" x14ac:dyDescent="0.35">
      <c r="A334" t="s">
        <v>744</v>
      </c>
      <c r="B334">
        <v>3</v>
      </c>
    </row>
    <row r="335" spans="1:2" x14ac:dyDescent="0.35">
      <c r="A335" t="s">
        <v>667</v>
      </c>
      <c r="B335">
        <v>3</v>
      </c>
    </row>
    <row r="336" spans="1:2" x14ac:dyDescent="0.35">
      <c r="A336" t="s">
        <v>668</v>
      </c>
      <c r="B336">
        <v>1</v>
      </c>
    </row>
    <row r="337" spans="1:2" x14ac:dyDescent="0.35">
      <c r="A337" t="s">
        <v>664</v>
      </c>
      <c r="B337">
        <v>1</v>
      </c>
    </row>
    <row r="338" spans="1:2" x14ac:dyDescent="0.35">
      <c r="A338" t="s">
        <v>665</v>
      </c>
      <c r="B338">
        <v>1</v>
      </c>
    </row>
    <row r="339" spans="1:2" x14ac:dyDescent="0.35">
      <c r="A339" t="s">
        <v>666</v>
      </c>
      <c r="B339">
        <v>1</v>
      </c>
    </row>
    <row r="340" spans="1:2" x14ac:dyDescent="0.35">
      <c r="A340" t="s">
        <v>658</v>
      </c>
      <c r="B340">
        <v>1</v>
      </c>
    </row>
    <row r="341" spans="1:2" x14ac:dyDescent="0.35">
      <c r="A341" t="s">
        <v>659</v>
      </c>
      <c r="B341">
        <v>1</v>
      </c>
    </row>
    <row r="342" spans="1:2" x14ac:dyDescent="0.35">
      <c r="A342" t="s">
        <v>660</v>
      </c>
      <c r="B342">
        <v>19</v>
      </c>
    </row>
    <row r="343" spans="1:2" x14ac:dyDescent="0.35">
      <c r="A343" t="s">
        <v>661</v>
      </c>
    </row>
    <row r="344" spans="1:2" x14ac:dyDescent="0.35">
      <c r="A344" t="s">
        <v>662</v>
      </c>
    </row>
    <row r="345" spans="1:2" x14ac:dyDescent="0.35">
      <c r="A345" t="s">
        <v>816</v>
      </c>
    </row>
    <row r="346" spans="1:2" x14ac:dyDescent="0.35">
      <c r="A346" t="s">
        <v>817</v>
      </c>
    </row>
    <row r="347" spans="1:2" x14ac:dyDescent="0.35">
      <c r="A347" t="s">
        <v>818</v>
      </c>
    </row>
    <row r="348" spans="1:2" x14ac:dyDescent="0.35">
      <c r="A348" t="s">
        <v>819</v>
      </c>
    </row>
    <row r="349" spans="1:2" x14ac:dyDescent="0.35">
      <c r="A349" t="s">
        <v>820</v>
      </c>
      <c r="B349">
        <v>4</v>
      </c>
    </row>
    <row r="350" spans="1:2" x14ac:dyDescent="0.35">
      <c r="A350" t="s">
        <v>821</v>
      </c>
      <c r="B350">
        <v>15</v>
      </c>
    </row>
    <row r="351" spans="1:2" x14ac:dyDescent="0.35">
      <c r="A351" t="s">
        <v>822</v>
      </c>
    </row>
    <row r="352" spans="1:2" x14ac:dyDescent="0.35">
      <c r="A352" t="s">
        <v>823</v>
      </c>
    </row>
    <row r="353" spans="1:2" x14ac:dyDescent="0.35">
      <c r="A353" t="s">
        <v>824</v>
      </c>
    </row>
    <row r="354" spans="1:2" x14ac:dyDescent="0.35">
      <c r="A354" t="s">
        <v>825</v>
      </c>
    </row>
    <row r="355" spans="1:2" x14ac:dyDescent="0.35">
      <c r="A355" t="s">
        <v>826</v>
      </c>
    </row>
    <row r="356" spans="1:2" x14ac:dyDescent="0.35">
      <c r="A356" t="s">
        <v>827</v>
      </c>
    </row>
    <row r="357" spans="1:2" x14ac:dyDescent="0.35">
      <c r="A357" t="s">
        <v>2006</v>
      </c>
      <c r="B357">
        <v>0</v>
      </c>
    </row>
    <row r="358" spans="1:2" x14ac:dyDescent="0.35">
      <c r="A358" t="s">
        <v>2007</v>
      </c>
      <c r="B358">
        <v>1</v>
      </c>
    </row>
    <row r="359" spans="1:2" x14ac:dyDescent="0.35">
      <c r="A359" t="s">
        <v>2008</v>
      </c>
      <c r="B359">
        <v>0</v>
      </c>
    </row>
    <row r="360" spans="1:2" x14ac:dyDescent="0.35">
      <c r="A360" t="s">
        <v>2009</v>
      </c>
    </row>
    <row r="361" spans="1:2" x14ac:dyDescent="0.35">
      <c r="A361" t="s">
        <v>2010</v>
      </c>
    </row>
    <row r="362" spans="1:2" x14ac:dyDescent="0.35">
      <c r="A362" t="s">
        <v>2011</v>
      </c>
    </row>
    <row r="363" spans="1:2" x14ac:dyDescent="0.35">
      <c r="A363" t="s">
        <v>2012</v>
      </c>
    </row>
    <row r="364" spans="1:2" x14ac:dyDescent="0.35">
      <c r="A364" t="s">
        <v>2013</v>
      </c>
    </row>
    <row r="365" spans="1:2" x14ac:dyDescent="0.35">
      <c r="A365" t="s">
        <v>2014</v>
      </c>
    </row>
    <row r="366" spans="1:2" x14ac:dyDescent="0.35">
      <c r="A366" t="s">
        <v>2015</v>
      </c>
    </row>
    <row r="367" spans="1:2" x14ac:dyDescent="0.35">
      <c r="A367" t="s">
        <v>828</v>
      </c>
    </row>
    <row r="368" spans="1:2" x14ac:dyDescent="0.35">
      <c r="A368" t="s">
        <v>588</v>
      </c>
    </row>
    <row r="369" spans="1:2" x14ac:dyDescent="0.35">
      <c r="A369" t="s">
        <v>589</v>
      </c>
    </row>
    <row r="370" spans="1:2" x14ac:dyDescent="0.35">
      <c r="A370" t="s">
        <v>590</v>
      </c>
    </row>
    <row r="371" spans="1:2" x14ac:dyDescent="0.35">
      <c r="A371" t="s">
        <v>224</v>
      </c>
    </row>
    <row r="372" spans="1:2" x14ac:dyDescent="0.35">
      <c r="A372" t="s">
        <v>225</v>
      </c>
      <c r="B372" t="s">
        <v>2639</v>
      </c>
    </row>
    <row r="373" spans="1:2" x14ac:dyDescent="0.35">
      <c r="A373" t="s">
        <v>226</v>
      </c>
    </row>
    <row r="374" spans="1:2" x14ac:dyDescent="0.35">
      <c r="A374" t="s">
        <v>227</v>
      </c>
    </row>
    <row r="375" spans="1:2" x14ac:dyDescent="0.35">
      <c r="A375" t="s">
        <v>228</v>
      </c>
    </row>
    <row r="376" spans="1:2" x14ac:dyDescent="0.35">
      <c r="A376" t="s">
        <v>229</v>
      </c>
    </row>
    <row r="377" spans="1:2" x14ac:dyDescent="0.35">
      <c r="A377" t="s">
        <v>591</v>
      </c>
    </row>
    <row r="378" spans="1:2" x14ac:dyDescent="0.35">
      <c r="A378" t="s">
        <v>592</v>
      </c>
    </row>
    <row r="379" spans="1:2" x14ac:dyDescent="0.35">
      <c r="A379" t="s">
        <v>593</v>
      </c>
    </row>
    <row r="380" spans="1:2" x14ac:dyDescent="0.35">
      <c r="A380" t="s">
        <v>398</v>
      </c>
    </row>
    <row r="381" spans="1:2" x14ac:dyDescent="0.35">
      <c r="A381" t="s">
        <v>399</v>
      </c>
    </row>
    <row r="382" spans="1:2" x14ac:dyDescent="0.35">
      <c r="A382" t="s">
        <v>400</v>
      </c>
    </row>
    <row r="383" spans="1:2" x14ac:dyDescent="0.35">
      <c r="A383" t="s">
        <v>401</v>
      </c>
      <c r="B383" t="s">
        <v>2640</v>
      </c>
    </row>
    <row r="384" spans="1:2" x14ac:dyDescent="0.35">
      <c r="A384" t="s">
        <v>402</v>
      </c>
    </row>
    <row r="385" spans="1:2" x14ac:dyDescent="0.35">
      <c r="A385" t="s">
        <v>2506</v>
      </c>
    </row>
    <row r="386" spans="1:2" x14ac:dyDescent="0.35">
      <c r="A386" t="s">
        <v>2507</v>
      </c>
    </row>
    <row r="387" spans="1:2" x14ac:dyDescent="0.35">
      <c r="A387" t="s">
        <v>2508</v>
      </c>
    </row>
    <row r="388" spans="1:2" x14ac:dyDescent="0.35">
      <c r="A388" t="s">
        <v>2509</v>
      </c>
    </row>
    <row r="389" spans="1:2" x14ac:dyDescent="0.35">
      <c r="A389" t="s">
        <v>2510</v>
      </c>
    </row>
    <row r="390" spans="1:2" x14ac:dyDescent="0.35">
      <c r="A390" t="s">
        <v>2511</v>
      </c>
    </row>
    <row r="391" spans="1:2" x14ac:dyDescent="0.35">
      <c r="A391" t="s">
        <v>2512</v>
      </c>
    </row>
    <row r="392" spans="1:2" x14ac:dyDescent="0.35">
      <c r="A392" t="s">
        <v>2513</v>
      </c>
    </row>
    <row r="393" spans="1:2" x14ac:dyDescent="0.35">
      <c r="A393" t="s">
        <v>2514</v>
      </c>
    </row>
    <row r="394" spans="1:2" x14ac:dyDescent="0.35">
      <c r="A394" t="s">
        <v>2515</v>
      </c>
    </row>
    <row r="395" spans="1:2" x14ac:dyDescent="0.35">
      <c r="A395" t="s">
        <v>403</v>
      </c>
      <c r="B395" t="s">
        <v>2641</v>
      </c>
    </row>
    <row r="396" spans="1:2" x14ac:dyDescent="0.35">
      <c r="A396" t="s">
        <v>404</v>
      </c>
    </row>
    <row r="397" spans="1:2" x14ac:dyDescent="0.35">
      <c r="A397" t="s">
        <v>405</v>
      </c>
    </row>
    <row r="398" spans="1:2" x14ac:dyDescent="0.35">
      <c r="A398" t="s">
        <v>406</v>
      </c>
    </row>
    <row r="399" spans="1:2" x14ac:dyDescent="0.35">
      <c r="A399" t="s">
        <v>407</v>
      </c>
    </row>
    <row r="400" spans="1:2" x14ac:dyDescent="0.35">
      <c r="A400" t="s">
        <v>408</v>
      </c>
    </row>
    <row r="401" spans="1:2" x14ac:dyDescent="0.35">
      <c r="A401" t="s">
        <v>409</v>
      </c>
    </row>
    <row r="402" spans="1:2" x14ac:dyDescent="0.35">
      <c r="A402" t="s">
        <v>410</v>
      </c>
      <c r="B402">
        <v>4</v>
      </c>
    </row>
    <row r="403" spans="1:2" x14ac:dyDescent="0.35">
      <c r="A403" t="s">
        <v>411</v>
      </c>
    </row>
    <row r="404" spans="1:2" x14ac:dyDescent="0.35">
      <c r="A404" t="s">
        <v>412</v>
      </c>
    </row>
    <row r="405" spans="1:2" x14ac:dyDescent="0.35">
      <c r="A405" t="s">
        <v>413</v>
      </c>
    </row>
    <row r="406" spans="1:2" x14ac:dyDescent="0.35">
      <c r="A406" t="s">
        <v>414</v>
      </c>
    </row>
    <row r="407" spans="1:2" x14ac:dyDescent="0.35">
      <c r="A407" t="s">
        <v>415</v>
      </c>
    </row>
    <row r="408" spans="1:2" x14ac:dyDescent="0.35">
      <c r="A408" t="s">
        <v>416</v>
      </c>
    </row>
    <row r="409" spans="1:2" x14ac:dyDescent="0.35">
      <c r="A409" t="s">
        <v>610</v>
      </c>
    </row>
    <row r="410" spans="1:2" x14ac:dyDescent="0.35">
      <c r="A410" t="s">
        <v>611</v>
      </c>
    </row>
    <row r="411" spans="1:2" x14ac:dyDescent="0.35">
      <c r="A411" t="s">
        <v>795</v>
      </c>
    </row>
    <row r="412" spans="1:2" x14ac:dyDescent="0.35">
      <c r="A412" t="s">
        <v>527</v>
      </c>
    </row>
    <row r="413" spans="1:2" x14ac:dyDescent="0.35">
      <c r="A413" t="s">
        <v>528</v>
      </c>
      <c r="B413">
        <v>3</v>
      </c>
    </row>
    <row r="414" spans="1:2" x14ac:dyDescent="0.35">
      <c r="A414" t="s">
        <v>357</v>
      </c>
    </row>
    <row r="415" spans="1:2" x14ac:dyDescent="0.35">
      <c r="A415" t="s">
        <v>2576</v>
      </c>
    </row>
    <row r="416" spans="1:2" x14ac:dyDescent="0.35">
      <c r="A416" t="s">
        <v>2577</v>
      </c>
    </row>
    <row r="417" spans="1:2" x14ac:dyDescent="0.35">
      <c r="A417" t="s">
        <v>2578</v>
      </c>
    </row>
    <row r="418" spans="1:2" x14ac:dyDescent="0.35">
      <c r="A418" t="s">
        <v>2579</v>
      </c>
    </row>
    <row r="419" spans="1:2" x14ac:dyDescent="0.35">
      <c r="A419" t="s">
        <v>2580</v>
      </c>
    </row>
    <row r="420" spans="1:2" x14ac:dyDescent="0.35">
      <c r="A420" t="s">
        <v>2581</v>
      </c>
    </row>
    <row r="421" spans="1:2" x14ac:dyDescent="0.35">
      <c r="A421" t="s">
        <v>2582</v>
      </c>
    </row>
    <row r="422" spans="1:2" x14ac:dyDescent="0.35">
      <c r="A422" t="s">
        <v>2583</v>
      </c>
    </row>
    <row r="423" spans="1:2" x14ac:dyDescent="0.35">
      <c r="A423" t="s">
        <v>2584</v>
      </c>
    </row>
    <row r="424" spans="1:2" x14ac:dyDescent="0.35">
      <c r="A424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2" x14ac:dyDescent="0.35">
      <c r="A433" t="s">
        <v>886</v>
      </c>
    </row>
    <row r="434" spans="1:2" x14ac:dyDescent="0.35">
      <c r="A434" t="s">
        <v>887</v>
      </c>
    </row>
    <row r="435" spans="1:2" x14ac:dyDescent="0.35">
      <c r="A435" t="s">
        <v>888</v>
      </c>
    </row>
    <row r="436" spans="1:2" x14ac:dyDescent="0.35">
      <c r="A436" t="s">
        <v>69</v>
      </c>
    </row>
    <row r="437" spans="1:2" x14ac:dyDescent="0.35">
      <c r="A437" t="s">
        <v>70</v>
      </c>
    </row>
    <row r="438" spans="1:2" x14ac:dyDescent="0.35">
      <c r="A438" t="s">
        <v>71</v>
      </c>
    </row>
    <row r="439" spans="1:2" x14ac:dyDescent="0.35">
      <c r="A439" t="s">
        <v>72</v>
      </c>
    </row>
    <row r="440" spans="1:2" x14ac:dyDescent="0.35">
      <c r="A440" t="s">
        <v>73</v>
      </c>
    </row>
    <row r="441" spans="1:2" x14ac:dyDescent="0.35">
      <c r="A441" t="s">
        <v>74</v>
      </c>
    </row>
    <row r="442" spans="1:2" x14ac:dyDescent="0.35">
      <c r="A442" t="s">
        <v>278</v>
      </c>
    </row>
    <row r="443" spans="1:2" x14ac:dyDescent="0.35">
      <c r="A443" t="s">
        <v>132</v>
      </c>
      <c r="B443">
        <v>5</v>
      </c>
    </row>
    <row r="444" spans="1:2" x14ac:dyDescent="0.35">
      <c r="A444" t="s">
        <v>133</v>
      </c>
    </row>
    <row r="445" spans="1:2" x14ac:dyDescent="0.35">
      <c r="A445" t="s">
        <v>2616</v>
      </c>
    </row>
    <row r="446" spans="1:2" x14ac:dyDescent="0.35">
      <c r="A446" t="s">
        <v>2617</v>
      </c>
    </row>
    <row r="447" spans="1:2" x14ac:dyDescent="0.35">
      <c r="A447" t="s">
        <v>2618</v>
      </c>
    </row>
    <row r="448" spans="1:2" x14ac:dyDescent="0.35">
      <c r="A448" t="s">
        <v>2619</v>
      </c>
    </row>
    <row r="449" spans="1:2" x14ac:dyDescent="0.35">
      <c r="A449" t="s">
        <v>2620</v>
      </c>
    </row>
    <row r="450" spans="1:2" x14ac:dyDescent="0.35">
      <c r="A450" t="s">
        <v>2621</v>
      </c>
    </row>
    <row r="451" spans="1:2" x14ac:dyDescent="0.35">
      <c r="A451" t="s">
        <v>2622</v>
      </c>
    </row>
    <row r="452" spans="1:2" x14ac:dyDescent="0.35">
      <c r="A452" t="s">
        <v>2623</v>
      </c>
    </row>
    <row r="453" spans="1:2" x14ac:dyDescent="0.35">
      <c r="A453" t="s">
        <v>2624</v>
      </c>
    </row>
    <row r="454" spans="1:2" x14ac:dyDescent="0.35">
      <c r="A454" t="s">
        <v>2625</v>
      </c>
    </row>
    <row r="455" spans="1:2" x14ac:dyDescent="0.35">
      <c r="A455" t="s">
        <v>52</v>
      </c>
    </row>
    <row r="456" spans="1:2" x14ac:dyDescent="0.35">
      <c r="A456" t="s">
        <v>53</v>
      </c>
    </row>
    <row r="457" spans="1:2" x14ac:dyDescent="0.35">
      <c r="A457" t="s">
        <v>650</v>
      </c>
    </row>
    <row r="458" spans="1:2" x14ac:dyDescent="0.35">
      <c r="A458" t="s">
        <v>651</v>
      </c>
    </row>
    <row r="459" spans="1:2" x14ac:dyDescent="0.35">
      <c r="A459" t="s">
        <v>652</v>
      </c>
    </row>
    <row r="460" spans="1:2" x14ac:dyDescent="0.35">
      <c r="A460" t="s">
        <v>603</v>
      </c>
    </row>
    <row r="461" spans="1:2" x14ac:dyDescent="0.35">
      <c r="A461" t="s">
        <v>639</v>
      </c>
    </row>
    <row r="462" spans="1:2" x14ac:dyDescent="0.35">
      <c r="A462" t="s">
        <v>523</v>
      </c>
      <c r="B462">
        <v>5</v>
      </c>
    </row>
    <row r="463" spans="1:2" x14ac:dyDescent="0.35">
      <c r="A463" t="s">
        <v>524</v>
      </c>
      <c r="B463">
        <v>1</v>
      </c>
    </row>
    <row r="464" spans="1:2" x14ac:dyDescent="0.35">
      <c r="A464" t="s">
        <v>525</v>
      </c>
      <c r="B464">
        <v>1</v>
      </c>
    </row>
    <row r="465" spans="1:2" x14ac:dyDescent="0.35">
      <c r="A465" t="s">
        <v>526</v>
      </c>
      <c r="B465">
        <v>1</v>
      </c>
    </row>
    <row r="466" spans="1:2" x14ac:dyDescent="0.35">
      <c r="A466" t="s">
        <v>807</v>
      </c>
      <c r="B466">
        <v>1</v>
      </c>
    </row>
    <row r="467" spans="1:2" x14ac:dyDescent="0.35">
      <c r="A467" t="s">
        <v>808</v>
      </c>
      <c r="B467">
        <v>1</v>
      </c>
    </row>
    <row r="468" spans="1:2" x14ac:dyDescent="0.35">
      <c r="A468" t="s">
        <v>809</v>
      </c>
      <c r="B468">
        <v>1</v>
      </c>
    </row>
    <row r="469" spans="1:2" x14ac:dyDescent="0.35">
      <c r="A469" t="s">
        <v>810</v>
      </c>
      <c r="B469">
        <v>1</v>
      </c>
    </row>
    <row r="470" spans="1:2" x14ac:dyDescent="0.35">
      <c r="A470" t="s">
        <v>811</v>
      </c>
      <c r="B470">
        <v>1</v>
      </c>
    </row>
    <row r="471" spans="1:2" x14ac:dyDescent="0.35">
      <c r="A471" t="s">
        <v>829</v>
      </c>
      <c r="B471">
        <v>1</v>
      </c>
    </row>
    <row r="472" spans="1:2" x14ac:dyDescent="0.35">
      <c r="A472" t="s">
        <v>830</v>
      </c>
      <c r="B472">
        <v>1</v>
      </c>
    </row>
    <row r="473" spans="1:2" x14ac:dyDescent="0.35">
      <c r="A473" t="s">
        <v>831</v>
      </c>
      <c r="B473">
        <v>6</v>
      </c>
    </row>
    <row r="474" spans="1:2" x14ac:dyDescent="0.35">
      <c r="A474" t="s">
        <v>832</v>
      </c>
      <c r="B474">
        <v>1</v>
      </c>
    </row>
    <row r="475" spans="1:2" x14ac:dyDescent="0.35">
      <c r="A475" t="s">
        <v>2556</v>
      </c>
      <c r="B475">
        <v>1</v>
      </c>
    </row>
    <row r="476" spans="1:2" x14ac:dyDescent="0.35">
      <c r="A476" t="s">
        <v>2557</v>
      </c>
      <c r="B476">
        <v>1</v>
      </c>
    </row>
    <row r="477" spans="1:2" x14ac:dyDescent="0.35">
      <c r="A477" t="s">
        <v>2558</v>
      </c>
      <c r="B477">
        <v>1</v>
      </c>
    </row>
    <row r="478" spans="1:2" x14ac:dyDescent="0.35">
      <c r="A478" t="s">
        <v>2559</v>
      </c>
      <c r="B478">
        <v>1</v>
      </c>
    </row>
    <row r="479" spans="1:2" x14ac:dyDescent="0.35">
      <c r="A479" t="s">
        <v>2560</v>
      </c>
      <c r="B479">
        <v>1</v>
      </c>
    </row>
    <row r="480" spans="1:2" x14ac:dyDescent="0.35">
      <c r="A480" t="s">
        <v>2561</v>
      </c>
      <c r="B480">
        <v>1</v>
      </c>
    </row>
    <row r="481" spans="1:2" x14ac:dyDescent="0.35">
      <c r="A481" t="s">
        <v>2562</v>
      </c>
      <c r="B481">
        <v>1</v>
      </c>
    </row>
    <row r="482" spans="1:2" x14ac:dyDescent="0.35">
      <c r="A482" t="s">
        <v>2563</v>
      </c>
      <c r="B482">
        <v>1</v>
      </c>
    </row>
    <row r="483" spans="1:2" x14ac:dyDescent="0.35">
      <c r="A483" t="s">
        <v>2564</v>
      </c>
      <c r="B483">
        <v>1</v>
      </c>
    </row>
    <row r="484" spans="1:2" x14ac:dyDescent="0.35">
      <c r="A484" t="s">
        <v>2565</v>
      </c>
      <c r="B484">
        <v>1</v>
      </c>
    </row>
    <row r="485" spans="1:2" x14ac:dyDescent="0.35">
      <c r="A485" t="s">
        <v>833</v>
      </c>
      <c r="B485">
        <v>11</v>
      </c>
    </row>
    <row r="486" spans="1:2" x14ac:dyDescent="0.35">
      <c r="A486" t="s">
        <v>834</v>
      </c>
      <c r="B486">
        <v>1</v>
      </c>
    </row>
    <row r="487" spans="1:2" x14ac:dyDescent="0.35">
      <c r="A487" t="s">
        <v>835</v>
      </c>
      <c r="B487">
        <v>1</v>
      </c>
    </row>
    <row r="488" spans="1:2" x14ac:dyDescent="0.35">
      <c r="A488" t="s">
        <v>681</v>
      </c>
      <c r="B488">
        <v>1</v>
      </c>
    </row>
    <row r="489" spans="1:2" x14ac:dyDescent="0.35">
      <c r="A489" t="s">
        <v>746</v>
      </c>
      <c r="B489">
        <v>1</v>
      </c>
    </row>
    <row r="490" spans="1:2" x14ac:dyDescent="0.35">
      <c r="A490" t="s">
        <v>747</v>
      </c>
      <c r="B490">
        <v>1</v>
      </c>
    </row>
    <row r="491" spans="1:2" x14ac:dyDescent="0.35">
      <c r="A491" t="s">
        <v>748</v>
      </c>
      <c r="B491">
        <v>1</v>
      </c>
    </row>
    <row r="492" spans="1:2" x14ac:dyDescent="0.35">
      <c r="A492" t="s">
        <v>749</v>
      </c>
      <c r="B492" t="s">
        <v>2426</v>
      </c>
    </row>
    <row r="493" spans="1:2" x14ac:dyDescent="0.35">
      <c r="A493" t="s">
        <v>750</v>
      </c>
    </row>
    <row r="494" spans="1:2" x14ac:dyDescent="0.35">
      <c r="A494" t="s">
        <v>419</v>
      </c>
    </row>
    <row r="495" spans="1:2" x14ac:dyDescent="0.35">
      <c r="A495" t="s">
        <v>529</v>
      </c>
    </row>
    <row r="496" spans="1:2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t="s">
        <v>2566</v>
      </c>
    </row>
    <row r="506" spans="1:2" x14ac:dyDescent="0.35">
      <c r="A506" t="s">
        <v>2567</v>
      </c>
    </row>
    <row r="507" spans="1:2" x14ac:dyDescent="0.35">
      <c r="A507" t="s">
        <v>2568</v>
      </c>
    </row>
    <row r="508" spans="1:2" x14ac:dyDescent="0.35">
      <c r="A508" t="s">
        <v>2569</v>
      </c>
    </row>
    <row r="509" spans="1:2" x14ac:dyDescent="0.35">
      <c r="A509" t="s">
        <v>2570</v>
      </c>
    </row>
    <row r="510" spans="1:2" x14ac:dyDescent="0.35">
      <c r="A510" t="s">
        <v>2571</v>
      </c>
    </row>
    <row r="511" spans="1:2" x14ac:dyDescent="0.35">
      <c r="A511" t="s">
        <v>2572</v>
      </c>
    </row>
    <row r="512" spans="1:2" x14ac:dyDescent="0.35">
      <c r="A512" t="s">
        <v>2573</v>
      </c>
    </row>
    <row r="513" spans="1:2" x14ac:dyDescent="0.35">
      <c r="A513" t="s">
        <v>2574</v>
      </c>
    </row>
    <row r="514" spans="1:2" x14ac:dyDescent="0.35">
      <c r="A514" t="s">
        <v>2575</v>
      </c>
    </row>
    <row r="515" spans="1:2" x14ac:dyDescent="0.35">
      <c r="A515" t="s">
        <v>711</v>
      </c>
      <c r="B515" t="s">
        <v>2425</v>
      </c>
    </row>
    <row r="516" spans="1:2" x14ac:dyDescent="0.35">
      <c r="A516" t="s">
        <v>791</v>
      </c>
    </row>
    <row r="517" spans="1:2" x14ac:dyDescent="0.35">
      <c r="A517" t="s">
        <v>848</v>
      </c>
    </row>
    <row r="518" spans="1:2" x14ac:dyDescent="0.35">
      <c r="A518" t="s">
        <v>849</v>
      </c>
    </row>
    <row r="519" spans="1:2" x14ac:dyDescent="0.35">
      <c r="A519" t="s">
        <v>850</v>
      </c>
    </row>
    <row r="520" spans="1:2" x14ac:dyDescent="0.35">
      <c r="A520" t="s">
        <v>851</v>
      </c>
    </row>
    <row r="521" spans="1:2" x14ac:dyDescent="0.35">
      <c r="A521" t="s">
        <v>222</v>
      </c>
    </row>
    <row r="522" spans="1:2" x14ac:dyDescent="0.35">
      <c r="A522" t="s">
        <v>346</v>
      </c>
      <c r="B522" t="b">
        <v>1</v>
      </c>
    </row>
    <row r="523" spans="1:2" x14ac:dyDescent="0.35">
      <c r="A523" t="s">
        <v>347</v>
      </c>
      <c r="B523">
        <v>7</v>
      </c>
    </row>
    <row r="524" spans="1:2" x14ac:dyDescent="0.35">
      <c r="A524" t="s">
        <v>348</v>
      </c>
      <c r="B524" t="b">
        <v>1</v>
      </c>
    </row>
    <row r="525" spans="1:2" x14ac:dyDescent="0.35">
      <c r="A525" t="s">
        <v>48</v>
      </c>
      <c r="B525" t="b">
        <v>1</v>
      </c>
    </row>
    <row r="526" spans="1:2" x14ac:dyDescent="0.35">
      <c r="A526" t="s">
        <v>799</v>
      </c>
      <c r="B526">
        <v>10</v>
      </c>
    </row>
    <row r="527" spans="1:2" x14ac:dyDescent="0.35">
      <c r="A527" t="s">
        <v>49</v>
      </c>
      <c r="B527">
        <v>2</v>
      </c>
    </row>
    <row r="528" spans="1:2" x14ac:dyDescent="0.35">
      <c r="A528" t="s">
        <v>233</v>
      </c>
    </row>
    <row r="529" spans="1:1" x14ac:dyDescent="0.35">
      <c r="A529" t="s">
        <v>234</v>
      </c>
    </row>
    <row r="530" spans="1:1" x14ac:dyDescent="0.35">
      <c r="A530" t="s">
        <v>612</v>
      </c>
    </row>
    <row r="531" spans="1:1" x14ac:dyDescent="0.35">
      <c r="A531" t="s">
        <v>613</v>
      </c>
    </row>
    <row r="532" spans="1:1" x14ac:dyDescent="0.35">
      <c r="A532" t="s">
        <v>614</v>
      </c>
    </row>
    <row r="533" spans="1:1" x14ac:dyDescent="0.35">
      <c r="A533" t="s">
        <v>320</v>
      </c>
    </row>
    <row r="534" spans="1:1" x14ac:dyDescent="0.35">
      <c r="A534" t="s">
        <v>1453</v>
      </c>
    </row>
    <row r="535" spans="1:1" x14ac:dyDescent="0.35">
      <c r="A535" t="s">
        <v>321</v>
      </c>
    </row>
    <row r="536" spans="1:1" x14ac:dyDescent="0.35">
      <c r="A536" t="s">
        <v>322</v>
      </c>
    </row>
    <row r="537" spans="1:1" x14ac:dyDescent="0.35">
      <c r="A537" t="s">
        <v>323</v>
      </c>
    </row>
    <row r="538" spans="1:1" x14ac:dyDescent="0.35">
      <c r="A538" t="s">
        <v>324</v>
      </c>
    </row>
    <row r="539" spans="1:1" x14ac:dyDescent="0.35">
      <c r="A539" t="s">
        <v>451</v>
      </c>
    </row>
    <row r="540" spans="1:1" x14ac:dyDescent="0.35">
      <c r="A540" t="s">
        <v>349</v>
      </c>
    </row>
    <row r="541" spans="1:1" x14ac:dyDescent="0.35">
      <c r="A541" t="s">
        <v>350</v>
      </c>
    </row>
    <row r="542" spans="1:1" x14ac:dyDescent="0.35">
      <c r="A542" t="s">
        <v>351</v>
      </c>
    </row>
    <row r="543" spans="1:1" x14ac:dyDescent="0.35">
      <c r="A543" t="s">
        <v>327</v>
      </c>
    </row>
    <row r="544" spans="1:1" x14ac:dyDescent="0.35">
      <c r="A544" t="s">
        <v>328</v>
      </c>
    </row>
    <row r="545" spans="1:1" x14ac:dyDescent="0.35">
      <c r="A545" t="s">
        <v>670</v>
      </c>
    </row>
    <row r="546" spans="1:1" x14ac:dyDescent="0.35">
      <c r="A546" t="s">
        <v>671</v>
      </c>
    </row>
    <row r="547" spans="1:1" x14ac:dyDescent="0.35">
      <c r="A547" t="s">
        <v>607</v>
      </c>
    </row>
    <row r="548" spans="1:1" x14ac:dyDescent="0.35">
      <c r="A548" t="s">
        <v>608</v>
      </c>
    </row>
    <row r="549" spans="1:1" x14ac:dyDescent="0.35">
      <c r="A549" t="s">
        <v>609</v>
      </c>
    </row>
    <row r="550" spans="1:1" x14ac:dyDescent="0.35">
      <c r="A550" t="s">
        <v>253</v>
      </c>
    </row>
    <row r="551" spans="1:1" x14ac:dyDescent="0.35">
      <c r="A551" t="s">
        <v>254</v>
      </c>
    </row>
    <row r="552" spans="1:1" x14ac:dyDescent="0.35">
      <c r="A552" t="s">
        <v>255</v>
      </c>
    </row>
    <row r="553" spans="1:1" x14ac:dyDescent="0.35">
      <c r="A553" t="s">
        <v>256</v>
      </c>
    </row>
    <row r="554" spans="1:1" x14ac:dyDescent="0.35">
      <c r="A554" t="s">
        <v>257</v>
      </c>
    </row>
    <row r="555" spans="1:1" x14ac:dyDescent="0.35">
      <c r="A555" t="s">
        <v>371</v>
      </c>
    </row>
    <row r="556" spans="1:1" x14ac:dyDescent="0.35">
      <c r="A556" t="s">
        <v>2606</v>
      </c>
    </row>
    <row r="557" spans="1:1" x14ac:dyDescent="0.35">
      <c r="A557" t="s">
        <v>2607</v>
      </c>
    </row>
    <row r="558" spans="1:1" x14ac:dyDescent="0.35">
      <c r="A558" t="s">
        <v>2608</v>
      </c>
    </row>
    <row r="559" spans="1:1" x14ac:dyDescent="0.35">
      <c r="A559" t="s">
        <v>2609</v>
      </c>
    </row>
    <row r="560" spans="1:1" x14ac:dyDescent="0.35">
      <c r="A560" t="s">
        <v>2610</v>
      </c>
    </row>
    <row r="561" spans="1:2" x14ac:dyDescent="0.35">
      <c r="A561" t="s">
        <v>2611</v>
      </c>
    </row>
    <row r="562" spans="1:2" x14ac:dyDescent="0.35">
      <c r="A562" t="s">
        <v>2612</v>
      </c>
    </row>
    <row r="563" spans="1:2" x14ac:dyDescent="0.35">
      <c r="A563" t="s">
        <v>2613</v>
      </c>
    </row>
    <row r="564" spans="1:2" x14ac:dyDescent="0.35">
      <c r="A564" t="s">
        <v>2614</v>
      </c>
    </row>
    <row r="565" spans="1:2" x14ac:dyDescent="0.35">
      <c r="A565" t="s">
        <v>2615</v>
      </c>
    </row>
    <row r="566" spans="1:2" x14ac:dyDescent="0.35">
      <c r="A566" t="s">
        <v>366</v>
      </c>
    </row>
    <row r="567" spans="1:2" x14ac:dyDescent="0.35">
      <c r="A567" t="s">
        <v>367</v>
      </c>
    </row>
    <row r="568" spans="1:2" x14ac:dyDescent="0.35">
      <c r="A568" t="s">
        <v>368</v>
      </c>
    </row>
    <row r="569" spans="1:2" x14ac:dyDescent="0.35">
      <c r="A569" t="s">
        <v>369</v>
      </c>
    </row>
    <row r="570" spans="1:2" x14ac:dyDescent="0.35">
      <c r="A570" t="s">
        <v>370</v>
      </c>
    </row>
    <row r="571" spans="1:2" x14ac:dyDescent="0.35">
      <c r="A571" t="s">
        <v>622</v>
      </c>
    </row>
    <row r="572" spans="1:2" x14ac:dyDescent="0.35">
      <c r="A572" t="s">
        <v>729</v>
      </c>
    </row>
    <row r="573" spans="1:2" x14ac:dyDescent="0.35">
      <c r="A573" t="s">
        <v>447</v>
      </c>
      <c r="B573">
        <v>42716</v>
      </c>
    </row>
    <row r="574" spans="1:2" x14ac:dyDescent="0.35">
      <c r="A574" t="s">
        <v>769</v>
      </c>
      <c r="B574">
        <v>1234567</v>
      </c>
    </row>
    <row r="575" spans="1:2" x14ac:dyDescent="0.35">
      <c r="A575" t="s">
        <v>630</v>
      </c>
      <c r="B575">
        <v>1</v>
      </c>
    </row>
    <row r="576" spans="1:2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t="s">
        <v>2596</v>
      </c>
    </row>
    <row r="598" spans="1:2" x14ac:dyDescent="0.35">
      <c r="A598" t="s">
        <v>2597</v>
      </c>
    </row>
    <row r="599" spans="1:2" x14ac:dyDescent="0.35">
      <c r="A599" t="s">
        <v>2598</v>
      </c>
    </row>
    <row r="600" spans="1:2" x14ac:dyDescent="0.35">
      <c r="A600" t="s">
        <v>2599</v>
      </c>
    </row>
    <row r="601" spans="1:2" x14ac:dyDescent="0.35">
      <c r="A601" t="s">
        <v>2600</v>
      </c>
    </row>
    <row r="602" spans="1:2" x14ac:dyDescent="0.35">
      <c r="A602" t="s">
        <v>2601</v>
      </c>
    </row>
    <row r="603" spans="1:2" x14ac:dyDescent="0.35">
      <c r="A603" t="s">
        <v>2602</v>
      </c>
    </row>
    <row r="604" spans="1:2" x14ac:dyDescent="0.35">
      <c r="A604" t="s">
        <v>2603</v>
      </c>
    </row>
    <row r="605" spans="1:2" x14ac:dyDescent="0.35">
      <c r="A605" t="s">
        <v>2604</v>
      </c>
    </row>
    <row r="606" spans="1:2" x14ac:dyDescent="0.35">
      <c r="A606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2" x14ac:dyDescent="0.35">
      <c r="A609" t="s">
        <v>491</v>
      </c>
    </row>
    <row r="610" spans="1:2" x14ac:dyDescent="0.35">
      <c r="A610" t="s">
        <v>492</v>
      </c>
    </row>
    <row r="611" spans="1:2" x14ac:dyDescent="0.35">
      <c r="A611" t="s">
        <v>493</v>
      </c>
    </row>
    <row r="612" spans="1:2" x14ac:dyDescent="0.35">
      <c r="A612" t="s">
        <v>494</v>
      </c>
    </row>
    <row r="613" spans="1:2" x14ac:dyDescent="0.35">
      <c r="A613" t="s">
        <v>495</v>
      </c>
    </row>
    <row r="614" spans="1:2" x14ac:dyDescent="0.35">
      <c r="A614" t="s">
        <v>435</v>
      </c>
      <c r="B614" t="b">
        <v>1</v>
      </c>
    </row>
    <row r="615" spans="1:2" x14ac:dyDescent="0.35">
      <c r="A615" t="s">
        <v>800</v>
      </c>
      <c r="B615">
        <v>13</v>
      </c>
    </row>
    <row r="616" spans="1:2" x14ac:dyDescent="0.35">
      <c r="A616" t="s">
        <v>445</v>
      </c>
      <c r="B616">
        <v>1</v>
      </c>
    </row>
    <row r="617" spans="1:2" x14ac:dyDescent="0.35">
      <c r="A617" t="s">
        <v>632</v>
      </c>
    </row>
    <row r="618" spans="1:2" x14ac:dyDescent="0.35">
      <c r="A618" t="s">
        <v>633</v>
      </c>
    </row>
    <row r="619" spans="1:2" x14ac:dyDescent="0.35">
      <c r="A619" t="s">
        <v>634</v>
      </c>
    </row>
    <row r="620" spans="1:2" x14ac:dyDescent="0.35">
      <c r="A620" t="s">
        <v>635</v>
      </c>
    </row>
    <row r="621" spans="1:2" x14ac:dyDescent="0.35">
      <c r="A621" t="s">
        <v>636</v>
      </c>
    </row>
    <row r="622" spans="1:2" x14ac:dyDescent="0.35">
      <c r="A622" t="s">
        <v>637</v>
      </c>
    </row>
    <row r="623" spans="1:2" x14ac:dyDescent="0.35">
      <c r="A623" t="s">
        <v>417</v>
      </c>
    </row>
    <row r="624" spans="1:2" x14ac:dyDescent="0.35">
      <c r="A624" t="s">
        <v>814</v>
      </c>
    </row>
    <row r="625" spans="1:2" x14ac:dyDescent="0.35">
      <c r="A625" t="s">
        <v>815</v>
      </c>
    </row>
    <row r="626" spans="1:2" x14ac:dyDescent="0.35">
      <c r="A626" t="s">
        <v>628</v>
      </c>
      <c r="B626">
        <v>14</v>
      </c>
    </row>
    <row r="627" spans="1:2" x14ac:dyDescent="0.35">
      <c r="A627" t="s">
        <v>599</v>
      </c>
      <c r="B627">
        <v>1</v>
      </c>
    </row>
    <row r="628" spans="1:2" x14ac:dyDescent="0.35">
      <c r="A628" t="s">
        <v>861</v>
      </c>
      <c r="B628">
        <v>1</v>
      </c>
    </row>
    <row r="629" spans="1:2" x14ac:dyDescent="0.35">
      <c r="A629" t="s">
        <v>801</v>
      </c>
      <c r="B629">
        <v>14</v>
      </c>
    </row>
    <row r="630" spans="1:2" x14ac:dyDescent="0.35">
      <c r="A630" t="s">
        <v>332</v>
      </c>
      <c r="B630">
        <v>5</v>
      </c>
    </row>
    <row r="631" spans="1:2" x14ac:dyDescent="0.35">
      <c r="A631" t="s">
        <v>333</v>
      </c>
    </row>
    <row r="632" spans="1:2" x14ac:dyDescent="0.35">
      <c r="A632" t="s">
        <v>334</v>
      </c>
    </row>
    <row r="633" spans="1:2" x14ac:dyDescent="0.35">
      <c r="A633" t="s">
        <v>335</v>
      </c>
    </row>
    <row r="634" spans="1:2" x14ac:dyDescent="0.35">
      <c r="A634" t="s">
        <v>336</v>
      </c>
    </row>
    <row r="635" spans="1:2" x14ac:dyDescent="0.35">
      <c r="A635" t="s">
        <v>337</v>
      </c>
    </row>
    <row r="636" spans="1:2" x14ac:dyDescent="0.35">
      <c r="A636" t="s">
        <v>338</v>
      </c>
    </row>
    <row r="637" spans="1:2" x14ac:dyDescent="0.35">
      <c r="A637" t="s">
        <v>339</v>
      </c>
    </row>
    <row r="638" spans="1:2" x14ac:dyDescent="0.35">
      <c r="A638" t="s">
        <v>340</v>
      </c>
    </row>
    <row r="639" spans="1:2" x14ac:dyDescent="0.35">
      <c r="A639" t="s">
        <v>28</v>
      </c>
    </row>
    <row r="640" spans="1:2" x14ac:dyDescent="0.35">
      <c r="A640" t="s">
        <v>29</v>
      </c>
    </row>
    <row r="641" spans="1:2" x14ac:dyDescent="0.35">
      <c r="A641" t="s">
        <v>30</v>
      </c>
      <c r="B641">
        <v>20</v>
      </c>
    </row>
    <row r="642" spans="1:2" x14ac:dyDescent="0.35">
      <c r="A642" t="s">
        <v>31</v>
      </c>
    </row>
    <row r="643" spans="1:2" x14ac:dyDescent="0.35">
      <c r="A643" t="s">
        <v>32</v>
      </c>
      <c r="B643">
        <v>120</v>
      </c>
    </row>
    <row r="644" spans="1:2" x14ac:dyDescent="0.35">
      <c r="A644" t="s">
        <v>33</v>
      </c>
    </row>
    <row r="645" spans="1:2" x14ac:dyDescent="0.35">
      <c r="A645" t="s">
        <v>34</v>
      </c>
    </row>
    <row r="646" spans="1:2" x14ac:dyDescent="0.35">
      <c r="A646" t="s">
        <v>35</v>
      </c>
    </row>
    <row r="647" spans="1:2" x14ac:dyDescent="0.35">
      <c r="A647" t="s">
        <v>36</v>
      </c>
    </row>
    <row r="648" spans="1:2" x14ac:dyDescent="0.35">
      <c r="A648" t="s">
        <v>37</v>
      </c>
    </row>
    <row r="649" spans="1:2" x14ac:dyDescent="0.35">
      <c r="A649" t="s">
        <v>38</v>
      </c>
    </row>
    <row r="650" spans="1:2" x14ac:dyDescent="0.35">
      <c r="A650" t="s">
        <v>2526</v>
      </c>
    </row>
    <row r="651" spans="1:2" x14ac:dyDescent="0.35">
      <c r="A651" t="s">
        <v>2527</v>
      </c>
    </row>
    <row r="652" spans="1:2" x14ac:dyDescent="0.35">
      <c r="A652" t="s">
        <v>2528</v>
      </c>
    </row>
    <row r="653" spans="1:2" x14ac:dyDescent="0.35">
      <c r="A653" t="s">
        <v>2529</v>
      </c>
    </row>
    <row r="654" spans="1:2" x14ac:dyDescent="0.35">
      <c r="A654" t="s">
        <v>2530</v>
      </c>
    </row>
    <row r="655" spans="1:2" x14ac:dyDescent="0.35">
      <c r="A655" t="s">
        <v>2531</v>
      </c>
    </row>
    <row r="656" spans="1:2" x14ac:dyDescent="0.35">
      <c r="A656" t="s">
        <v>2532</v>
      </c>
    </row>
    <row r="657" spans="1:2" x14ac:dyDescent="0.35">
      <c r="A657" t="s">
        <v>2533</v>
      </c>
    </row>
    <row r="658" spans="1:2" x14ac:dyDescent="0.35">
      <c r="A658" t="s">
        <v>2534</v>
      </c>
    </row>
    <row r="659" spans="1:2" x14ac:dyDescent="0.35">
      <c r="A659" t="s">
        <v>2535</v>
      </c>
    </row>
    <row r="660" spans="1:2" x14ac:dyDescent="0.35">
      <c r="A660" t="s">
        <v>900</v>
      </c>
      <c r="B660">
        <v>1500</v>
      </c>
    </row>
    <row r="661" spans="1:2" x14ac:dyDescent="0.35">
      <c r="A661" t="s">
        <v>901</v>
      </c>
      <c r="B661">
        <v>1500</v>
      </c>
    </row>
    <row r="662" spans="1:2" x14ac:dyDescent="0.35">
      <c r="A662" t="s">
        <v>902</v>
      </c>
      <c r="B662">
        <v>1500</v>
      </c>
    </row>
    <row r="663" spans="1:2" x14ac:dyDescent="0.35">
      <c r="A663" t="s">
        <v>903</v>
      </c>
      <c r="B663">
        <v>1500</v>
      </c>
    </row>
    <row r="664" spans="1:2" x14ac:dyDescent="0.35">
      <c r="A664" t="s">
        <v>16</v>
      </c>
      <c r="B664">
        <v>1500</v>
      </c>
    </row>
    <row r="665" spans="1:2" x14ac:dyDescent="0.35">
      <c r="A665" t="s">
        <v>17</v>
      </c>
      <c r="B665">
        <v>1500</v>
      </c>
    </row>
    <row r="666" spans="1:2" x14ac:dyDescent="0.35">
      <c r="A666" t="s">
        <v>18</v>
      </c>
      <c r="B666">
        <v>1500</v>
      </c>
    </row>
    <row r="667" spans="1:2" x14ac:dyDescent="0.35">
      <c r="A667" t="s">
        <v>19</v>
      </c>
      <c r="B667">
        <v>1500</v>
      </c>
    </row>
    <row r="668" spans="1:2" x14ac:dyDescent="0.35">
      <c r="A668" t="s">
        <v>20</v>
      </c>
      <c r="B668">
        <v>1500</v>
      </c>
    </row>
    <row r="669" spans="1:2" x14ac:dyDescent="0.35">
      <c r="A669" t="s">
        <v>379</v>
      </c>
      <c r="B669">
        <v>1500</v>
      </c>
    </row>
    <row r="670" spans="1:2" x14ac:dyDescent="0.35">
      <c r="A670" t="s">
        <v>380</v>
      </c>
      <c r="B670">
        <v>1500</v>
      </c>
    </row>
    <row r="671" spans="1:2" x14ac:dyDescent="0.35">
      <c r="A671" t="s">
        <v>381</v>
      </c>
      <c r="B671">
        <v>1500</v>
      </c>
    </row>
    <row r="672" spans="1:2" x14ac:dyDescent="0.35">
      <c r="A672" t="s">
        <v>43</v>
      </c>
      <c r="B672">
        <v>1500</v>
      </c>
    </row>
    <row r="673" spans="1:2" x14ac:dyDescent="0.35">
      <c r="A673" t="s">
        <v>2496</v>
      </c>
      <c r="B673">
        <v>1500</v>
      </c>
    </row>
    <row r="674" spans="1:2" x14ac:dyDescent="0.35">
      <c r="A674" t="s">
        <v>2497</v>
      </c>
      <c r="B674">
        <v>1500</v>
      </c>
    </row>
    <row r="675" spans="1:2" x14ac:dyDescent="0.35">
      <c r="A675" t="s">
        <v>2498</v>
      </c>
      <c r="B675">
        <v>1500</v>
      </c>
    </row>
    <row r="676" spans="1:2" x14ac:dyDescent="0.35">
      <c r="A676" t="s">
        <v>2499</v>
      </c>
      <c r="B676">
        <v>1500</v>
      </c>
    </row>
    <row r="677" spans="1:2" x14ac:dyDescent="0.35">
      <c r="A677" t="s">
        <v>2500</v>
      </c>
      <c r="B677">
        <v>1500</v>
      </c>
    </row>
    <row r="678" spans="1:2" x14ac:dyDescent="0.35">
      <c r="A678" t="s">
        <v>2501</v>
      </c>
      <c r="B678">
        <v>1500</v>
      </c>
    </row>
    <row r="679" spans="1:2" x14ac:dyDescent="0.35">
      <c r="A679" t="s">
        <v>2502</v>
      </c>
      <c r="B679">
        <v>1500</v>
      </c>
    </row>
    <row r="680" spans="1:2" x14ac:dyDescent="0.35">
      <c r="A680" t="s">
        <v>2503</v>
      </c>
      <c r="B680">
        <v>1500</v>
      </c>
    </row>
    <row r="681" spans="1:2" x14ac:dyDescent="0.35">
      <c r="A681" t="s">
        <v>2504</v>
      </c>
      <c r="B681">
        <v>1500</v>
      </c>
    </row>
    <row r="682" spans="1:2" x14ac:dyDescent="0.35">
      <c r="A682" t="s">
        <v>2505</v>
      </c>
      <c r="B682">
        <v>1500</v>
      </c>
    </row>
    <row r="683" spans="1:2" x14ac:dyDescent="0.35">
      <c r="A683" t="s">
        <v>44</v>
      </c>
      <c r="B683">
        <v>1500</v>
      </c>
    </row>
    <row r="684" spans="1:2" x14ac:dyDescent="0.35">
      <c r="A684" t="s">
        <v>45</v>
      </c>
      <c r="B684">
        <v>1500</v>
      </c>
    </row>
    <row r="685" spans="1:2" x14ac:dyDescent="0.35">
      <c r="A685" t="s">
        <v>46</v>
      </c>
      <c r="B685">
        <v>1500</v>
      </c>
    </row>
    <row r="686" spans="1:2" x14ac:dyDescent="0.35">
      <c r="A686" t="s">
        <v>558</v>
      </c>
      <c r="B686">
        <v>1500</v>
      </c>
    </row>
    <row r="687" spans="1:2" x14ac:dyDescent="0.35">
      <c r="A687" t="s">
        <v>559</v>
      </c>
      <c r="B687">
        <v>1500</v>
      </c>
    </row>
    <row r="688" spans="1:2" x14ac:dyDescent="0.35">
      <c r="A688" t="s">
        <v>560</v>
      </c>
      <c r="B688">
        <v>1500</v>
      </c>
    </row>
    <row r="689" spans="1:2" x14ac:dyDescent="0.35">
      <c r="A689" t="s">
        <v>561</v>
      </c>
      <c r="B689">
        <v>1500</v>
      </c>
    </row>
    <row r="690" spans="1:2" x14ac:dyDescent="0.35">
      <c r="A690" t="s">
        <v>478</v>
      </c>
      <c r="B690">
        <v>2</v>
      </c>
    </row>
    <row r="691" spans="1:2" x14ac:dyDescent="0.35">
      <c r="A691" t="s">
        <v>802</v>
      </c>
      <c r="B691">
        <v>8</v>
      </c>
    </row>
    <row r="692" spans="1:2" x14ac:dyDescent="0.35">
      <c r="A692" t="s">
        <v>803</v>
      </c>
      <c r="B692" t="b">
        <v>1</v>
      </c>
    </row>
    <row r="693" spans="1:2" x14ac:dyDescent="0.35">
      <c r="A693" t="s">
        <v>804</v>
      </c>
      <c r="B693">
        <v>8</v>
      </c>
    </row>
    <row r="694" spans="1:2" x14ac:dyDescent="0.35">
      <c r="A694" t="s">
        <v>309</v>
      </c>
      <c r="B694">
        <v>0</v>
      </c>
    </row>
    <row r="695" spans="1:2" x14ac:dyDescent="0.35">
      <c r="A695" t="s">
        <v>701</v>
      </c>
    </row>
    <row r="696" spans="1:2" x14ac:dyDescent="0.35">
      <c r="A696" t="s">
        <v>702</v>
      </c>
    </row>
    <row r="697" spans="1:2" x14ac:dyDescent="0.35">
      <c r="A697" t="s">
        <v>452</v>
      </c>
    </row>
    <row r="698" spans="1:2" x14ac:dyDescent="0.35">
      <c r="A698" t="s">
        <v>969</v>
      </c>
      <c r="B698" t="s">
        <v>2638</v>
      </c>
    </row>
    <row r="699" spans="1:2" x14ac:dyDescent="0.35">
      <c r="A699" t="s">
        <v>1115</v>
      </c>
    </row>
    <row r="700" spans="1:2" x14ac:dyDescent="0.35">
      <c r="A700" t="s">
        <v>1116</v>
      </c>
      <c r="B700">
        <v>0</v>
      </c>
    </row>
    <row r="701" spans="1:2" x14ac:dyDescent="0.35">
      <c r="A701" t="s">
        <v>1117</v>
      </c>
      <c r="B701">
        <v>5000</v>
      </c>
    </row>
    <row r="702" spans="1:2" x14ac:dyDescent="0.35">
      <c r="A702" t="s">
        <v>1118</v>
      </c>
      <c r="B702">
        <v>0</v>
      </c>
    </row>
    <row r="703" spans="1:2" x14ac:dyDescent="0.35">
      <c r="A703" t="s">
        <v>1119</v>
      </c>
      <c r="B703">
        <v>1</v>
      </c>
    </row>
    <row r="704" spans="1:2" x14ac:dyDescent="0.35">
      <c r="A704" t="s">
        <v>1120</v>
      </c>
      <c r="B704">
        <v>1</v>
      </c>
    </row>
    <row r="705" spans="1:2" x14ac:dyDescent="0.35">
      <c r="A705" t="s">
        <v>1121</v>
      </c>
      <c r="B705">
        <v>1</v>
      </c>
    </row>
    <row r="706" spans="1:2" x14ac:dyDescent="0.35">
      <c r="A706" t="s">
        <v>1122</v>
      </c>
      <c r="B706">
        <v>1</v>
      </c>
    </row>
    <row r="707" spans="1:2" x14ac:dyDescent="0.35">
      <c r="A707" t="s">
        <v>1123</v>
      </c>
      <c r="B707">
        <v>1</v>
      </c>
    </row>
    <row r="708" spans="1:2" x14ac:dyDescent="0.35">
      <c r="A708" t="s">
        <v>1124</v>
      </c>
      <c r="B708">
        <v>1</v>
      </c>
    </row>
    <row r="709" spans="1:2" x14ac:dyDescent="0.35">
      <c r="A709" t="s">
        <v>1125</v>
      </c>
      <c r="B709">
        <v>1</v>
      </c>
    </row>
    <row r="710" spans="1:2" x14ac:dyDescent="0.35">
      <c r="A710" t="s">
        <v>1126</v>
      </c>
      <c r="B710">
        <v>1</v>
      </c>
    </row>
    <row r="711" spans="1:2" x14ac:dyDescent="0.35">
      <c r="A711" t="s">
        <v>1127</v>
      </c>
      <c r="B711">
        <v>1</v>
      </c>
    </row>
    <row r="712" spans="1:2" x14ac:dyDescent="0.35">
      <c r="A712" t="s">
        <v>1128</v>
      </c>
      <c r="B712">
        <v>1</v>
      </c>
    </row>
    <row r="713" spans="1:2" x14ac:dyDescent="0.35">
      <c r="A713" t="s">
        <v>1129</v>
      </c>
      <c r="B713">
        <v>1</v>
      </c>
    </row>
    <row r="714" spans="1:2" x14ac:dyDescent="0.35">
      <c r="A714" t="s">
        <v>1130</v>
      </c>
      <c r="B714">
        <v>0</v>
      </c>
    </row>
    <row r="715" spans="1:2" x14ac:dyDescent="0.35">
      <c r="A715" t="s">
        <v>1131</v>
      </c>
      <c r="B715">
        <v>0</v>
      </c>
    </row>
    <row r="716" spans="1:2" x14ac:dyDescent="0.35">
      <c r="A716" t="s">
        <v>1132</v>
      </c>
      <c r="B716">
        <v>0</v>
      </c>
    </row>
    <row r="717" spans="1:2" x14ac:dyDescent="0.35">
      <c r="A717" t="s">
        <v>1133</v>
      </c>
      <c r="B717">
        <v>0</v>
      </c>
    </row>
    <row r="718" spans="1:2" x14ac:dyDescent="0.35">
      <c r="A718" t="s">
        <v>1134</v>
      </c>
      <c r="B718">
        <v>0</v>
      </c>
    </row>
    <row r="719" spans="1:2" x14ac:dyDescent="0.35">
      <c r="A719" t="s">
        <v>1135</v>
      </c>
      <c r="B719">
        <v>0</v>
      </c>
    </row>
    <row r="720" spans="1:2" x14ac:dyDescent="0.35">
      <c r="A720" t="s">
        <v>1136</v>
      </c>
      <c r="B720">
        <v>0</v>
      </c>
    </row>
    <row r="721" spans="1:2" x14ac:dyDescent="0.35">
      <c r="A721" t="s">
        <v>1137</v>
      </c>
      <c r="B721">
        <v>0</v>
      </c>
    </row>
    <row r="722" spans="1:2" x14ac:dyDescent="0.35">
      <c r="A722" t="s">
        <v>1138</v>
      </c>
      <c r="B722">
        <v>0</v>
      </c>
    </row>
    <row r="723" spans="1:2" x14ac:dyDescent="0.35">
      <c r="A723" t="s">
        <v>1139</v>
      </c>
      <c r="B723">
        <v>0</v>
      </c>
    </row>
    <row r="724" spans="1:2" x14ac:dyDescent="0.35">
      <c r="A724" t="s">
        <v>1140</v>
      </c>
      <c r="B724">
        <v>0</v>
      </c>
    </row>
    <row r="725" spans="1:2" x14ac:dyDescent="0.35">
      <c r="A725" t="s">
        <v>1141</v>
      </c>
      <c r="B725">
        <v>42370</v>
      </c>
    </row>
    <row r="726" spans="1:2" x14ac:dyDescent="0.35">
      <c r="A726" t="s">
        <v>1142</v>
      </c>
      <c r="B726">
        <v>8</v>
      </c>
    </row>
    <row r="727" spans="1:2" x14ac:dyDescent="0.35">
      <c r="A727" t="s">
        <v>1143</v>
      </c>
      <c r="B727">
        <v>0</v>
      </c>
    </row>
    <row r="728" spans="1:2" x14ac:dyDescent="0.35">
      <c r="A728" t="s">
        <v>1144</v>
      </c>
      <c r="B728">
        <v>0</v>
      </c>
    </row>
    <row r="729" spans="1:2" x14ac:dyDescent="0.35">
      <c r="A729" t="s">
        <v>1145</v>
      </c>
      <c r="B729">
        <v>5000</v>
      </c>
    </row>
    <row r="730" spans="1:2" x14ac:dyDescent="0.35">
      <c r="A730" t="s">
        <v>1146</v>
      </c>
      <c r="B730">
        <v>5000</v>
      </c>
    </row>
    <row r="731" spans="1:2" x14ac:dyDescent="0.35">
      <c r="A731" t="s">
        <v>1147</v>
      </c>
      <c r="B731">
        <v>5000</v>
      </c>
    </row>
    <row r="732" spans="1:2" x14ac:dyDescent="0.35">
      <c r="A732" t="s">
        <v>1148</v>
      </c>
      <c r="B732">
        <v>1</v>
      </c>
    </row>
    <row r="733" spans="1:2" x14ac:dyDescent="0.35">
      <c r="A733" t="s">
        <v>1149</v>
      </c>
      <c r="B733">
        <v>1</v>
      </c>
    </row>
    <row r="734" spans="1:2" x14ac:dyDescent="0.35">
      <c r="A734" t="s">
        <v>1150</v>
      </c>
      <c r="B734">
        <v>1</v>
      </c>
    </row>
    <row r="735" spans="1:2" x14ac:dyDescent="0.35">
      <c r="A735" t="s">
        <v>1151</v>
      </c>
      <c r="B735">
        <v>1</v>
      </c>
    </row>
    <row r="736" spans="1:2" x14ac:dyDescent="0.35">
      <c r="A736" t="s">
        <v>1152</v>
      </c>
      <c r="B736">
        <v>1</v>
      </c>
    </row>
    <row r="737" spans="1:2" x14ac:dyDescent="0.35">
      <c r="A737" t="s">
        <v>1153</v>
      </c>
      <c r="B737">
        <v>1</v>
      </c>
    </row>
    <row r="738" spans="1:2" x14ac:dyDescent="0.35">
      <c r="A738" t="s">
        <v>1154</v>
      </c>
      <c r="B738">
        <v>1</v>
      </c>
    </row>
    <row r="739" spans="1:2" x14ac:dyDescent="0.35">
      <c r="A739" t="s">
        <v>1155</v>
      </c>
      <c r="B739">
        <v>1</v>
      </c>
    </row>
    <row r="740" spans="1:2" x14ac:dyDescent="0.35">
      <c r="A740" t="s">
        <v>1156</v>
      </c>
      <c r="B740">
        <v>1</v>
      </c>
    </row>
    <row r="741" spans="1:2" x14ac:dyDescent="0.35">
      <c r="A741" t="s">
        <v>1157</v>
      </c>
      <c r="B741">
        <v>0</v>
      </c>
    </row>
    <row r="742" spans="1:2" x14ac:dyDescent="0.35">
      <c r="A742" t="s">
        <v>1158</v>
      </c>
      <c r="B742">
        <v>0</v>
      </c>
    </row>
    <row r="743" spans="1:2" x14ac:dyDescent="0.35">
      <c r="A743" t="s">
        <v>1159</v>
      </c>
      <c r="B743">
        <v>0</v>
      </c>
    </row>
    <row r="744" spans="1:2" x14ac:dyDescent="0.35">
      <c r="A744" t="s">
        <v>1160</v>
      </c>
      <c r="B744">
        <v>0</v>
      </c>
    </row>
    <row r="745" spans="1:2" x14ac:dyDescent="0.35">
      <c r="A745" t="s">
        <v>1161</v>
      </c>
      <c r="B745">
        <v>0</v>
      </c>
    </row>
    <row r="746" spans="1:2" x14ac:dyDescent="0.35">
      <c r="A746" t="s">
        <v>1162</v>
      </c>
      <c r="B746">
        <v>0</v>
      </c>
    </row>
    <row r="747" spans="1:2" x14ac:dyDescent="0.35">
      <c r="A747" t="s">
        <v>1163</v>
      </c>
      <c r="B747">
        <v>0</v>
      </c>
    </row>
    <row r="748" spans="1:2" x14ac:dyDescent="0.35">
      <c r="A748" t="s">
        <v>1164</v>
      </c>
      <c r="B748">
        <v>0</v>
      </c>
    </row>
    <row r="749" spans="1:2" x14ac:dyDescent="0.35">
      <c r="A749" t="s">
        <v>1165</v>
      </c>
      <c r="B749">
        <v>0</v>
      </c>
    </row>
    <row r="750" spans="1:2" x14ac:dyDescent="0.35">
      <c r="A750" t="s">
        <v>1166</v>
      </c>
    </row>
    <row r="751" spans="1:2" x14ac:dyDescent="0.35">
      <c r="A751" t="s">
        <v>1167</v>
      </c>
    </row>
    <row r="752" spans="1:2" x14ac:dyDescent="0.35">
      <c r="A752" t="s">
        <v>1168</v>
      </c>
      <c r="B752">
        <v>5000</v>
      </c>
    </row>
    <row r="753" spans="1:2" x14ac:dyDescent="0.35">
      <c r="A753" t="s">
        <v>1169</v>
      </c>
      <c r="B753">
        <v>5000</v>
      </c>
    </row>
    <row r="754" spans="1:2" x14ac:dyDescent="0.35">
      <c r="A754" t="s">
        <v>1170</v>
      </c>
      <c r="B754">
        <v>5000</v>
      </c>
    </row>
    <row r="755" spans="1:2" x14ac:dyDescent="0.35">
      <c r="A755" t="s">
        <v>1171</v>
      </c>
      <c r="B755">
        <v>0</v>
      </c>
    </row>
    <row r="756" spans="1:2" x14ac:dyDescent="0.35">
      <c r="A756" t="s">
        <v>1172</v>
      </c>
      <c r="B756">
        <v>0</v>
      </c>
    </row>
    <row r="757" spans="1:2" x14ac:dyDescent="0.35">
      <c r="A757" t="s">
        <v>1173</v>
      </c>
      <c r="B757">
        <v>0</v>
      </c>
    </row>
    <row r="758" spans="1:2" x14ac:dyDescent="0.35">
      <c r="A758" t="s">
        <v>1174</v>
      </c>
      <c r="B758">
        <v>0</v>
      </c>
    </row>
    <row r="759" spans="1:2" x14ac:dyDescent="0.35">
      <c r="A759" t="s">
        <v>1175</v>
      </c>
      <c r="B759">
        <v>0</v>
      </c>
    </row>
    <row r="760" spans="1:2" x14ac:dyDescent="0.35">
      <c r="A760" t="s">
        <v>1176</v>
      </c>
      <c r="B760">
        <v>0</v>
      </c>
    </row>
    <row r="761" spans="1:2" x14ac:dyDescent="0.35">
      <c r="A761" t="s">
        <v>1177</v>
      </c>
      <c r="B761">
        <v>0</v>
      </c>
    </row>
    <row r="762" spans="1:2" x14ac:dyDescent="0.35">
      <c r="A762" t="s">
        <v>1178</v>
      </c>
      <c r="B762">
        <v>0</v>
      </c>
    </row>
    <row r="763" spans="1:2" x14ac:dyDescent="0.35">
      <c r="A763" t="s">
        <v>1179</v>
      </c>
      <c r="B763">
        <v>0</v>
      </c>
    </row>
    <row r="764" spans="1:2" x14ac:dyDescent="0.35">
      <c r="A764" t="s">
        <v>1180</v>
      </c>
      <c r="B764">
        <v>1</v>
      </c>
    </row>
    <row r="765" spans="1:2" x14ac:dyDescent="0.35">
      <c r="A765" t="s">
        <v>1181</v>
      </c>
      <c r="B765">
        <v>1</v>
      </c>
    </row>
    <row r="766" spans="1:2" x14ac:dyDescent="0.35">
      <c r="A766" t="s">
        <v>1182</v>
      </c>
      <c r="B766">
        <v>1</v>
      </c>
    </row>
    <row r="767" spans="1:2" x14ac:dyDescent="0.35">
      <c r="A767" t="s">
        <v>1183</v>
      </c>
      <c r="B767">
        <v>1</v>
      </c>
    </row>
    <row r="768" spans="1:2" x14ac:dyDescent="0.35">
      <c r="A768" t="s">
        <v>1184</v>
      </c>
      <c r="B768">
        <v>1</v>
      </c>
    </row>
    <row r="769" spans="1:2" x14ac:dyDescent="0.35">
      <c r="A769" t="s">
        <v>1185</v>
      </c>
      <c r="B769">
        <v>1</v>
      </c>
    </row>
    <row r="770" spans="1:2" x14ac:dyDescent="0.35">
      <c r="A770" t="s">
        <v>1186</v>
      </c>
      <c r="B770">
        <v>1</v>
      </c>
    </row>
    <row r="771" spans="1:2" x14ac:dyDescent="0.35">
      <c r="A771" t="s">
        <v>1187</v>
      </c>
      <c r="B771">
        <v>1</v>
      </c>
    </row>
    <row r="772" spans="1:2" x14ac:dyDescent="0.35">
      <c r="A772" t="s">
        <v>1188</v>
      </c>
      <c r="B772">
        <v>1</v>
      </c>
    </row>
    <row r="773" spans="1:2" x14ac:dyDescent="0.35">
      <c r="A773" t="s">
        <v>1189</v>
      </c>
    </row>
    <row r="774" spans="1:2" x14ac:dyDescent="0.35">
      <c r="A774" t="s">
        <v>1997</v>
      </c>
      <c r="B774">
        <v>1</v>
      </c>
    </row>
    <row r="775" spans="1:2" x14ac:dyDescent="0.35">
      <c r="A775" t="s">
        <v>1998</v>
      </c>
      <c r="B775">
        <v>1</v>
      </c>
    </row>
    <row r="776" spans="1:2" x14ac:dyDescent="0.35">
      <c r="A776" t="s">
        <v>1999</v>
      </c>
      <c r="B776">
        <v>1</v>
      </c>
    </row>
    <row r="777" spans="1:2" x14ac:dyDescent="0.35">
      <c r="A777" t="s">
        <v>2000</v>
      </c>
      <c r="B777">
        <v>1</v>
      </c>
    </row>
    <row r="778" spans="1:2" x14ac:dyDescent="0.35">
      <c r="A778" t="s">
        <v>2001</v>
      </c>
      <c r="B778">
        <v>1</v>
      </c>
    </row>
    <row r="779" spans="1:2" x14ac:dyDescent="0.35">
      <c r="A779" t="s">
        <v>2002</v>
      </c>
      <c r="B779">
        <v>1</v>
      </c>
    </row>
    <row r="780" spans="1:2" x14ac:dyDescent="0.35">
      <c r="A780" t="s">
        <v>2003</v>
      </c>
      <c r="B780">
        <v>1</v>
      </c>
    </row>
    <row r="781" spans="1:2" x14ac:dyDescent="0.35">
      <c r="A781" t="s">
        <v>2004</v>
      </c>
      <c r="B781">
        <v>1</v>
      </c>
    </row>
    <row r="782" spans="1:2" x14ac:dyDescent="0.35">
      <c r="A782" t="s">
        <v>2005</v>
      </c>
      <c r="B782">
        <v>1</v>
      </c>
    </row>
    <row r="783" spans="1:2" x14ac:dyDescent="0.35">
      <c r="A783" t="s">
        <v>1190</v>
      </c>
      <c r="B783">
        <v>5000</v>
      </c>
    </row>
    <row r="784" spans="1:2" x14ac:dyDescent="0.35">
      <c r="A784" t="s">
        <v>1191</v>
      </c>
      <c r="B784">
        <v>5000</v>
      </c>
    </row>
    <row r="785" spans="1:2" x14ac:dyDescent="0.35">
      <c r="A785" t="s">
        <v>1192</v>
      </c>
      <c r="B785">
        <v>5000</v>
      </c>
    </row>
    <row r="786" spans="1:2" x14ac:dyDescent="0.35">
      <c r="A786" t="s">
        <v>1193</v>
      </c>
      <c r="B786">
        <v>0</v>
      </c>
    </row>
    <row r="787" spans="1:2" x14ac:dyDescent="0.35">
      <c r="A787" t="s">
        <v>1194</v>
      </c>
      <c r="B787">
        <v>0</v>
      </c>
    </row>
    <row r="788" spans="1:2" x14ac:dyDescent="0.35">
      <c r="A788" t="s">
        <v>1195</v>
      </c>
      <c r="B788">
        <v>0</v>
      </c>
    </row>
    <row r="789" spans="1:2" x14ac:dyDescent="0.35">
      <c r="A789" t="s">
        <v>1196</v>
      </c>
      <c r="B789">
        <v>0</v>
      </c>
    </row>
    <row r="790" spans="1:2" x14ac:dyDescent="0.35">
      <c r="A790" t="s">
        <v>1197</v>
      </c>
      <c r="B790">
        <v>0</v>
      </c>
    </row>
    <row r="791" spans="1:2" x14ac:dyDescent="0.35">
      <c r="A791" t="s">
        <v>1198</v>
      </c>
      <c r="B791">
        <v>0</v>
      </c>
    </row>
    <row r="792" spans="1:2" x14ac:dyDescent="0.35">
      <c r="A792" t="s">
        <v>1199</v>
      </c>
      <c r="B792">
        <v>0</v>
      </c>
    </row>
    <row r="793" spans="1:2" x14ac:dyDescent="0.35">
      <c r="A793" t="s">
        <v>1200</v>
      </c>
      <c r="B793">
        <v>0</v>
      </c>
    </row>
    <row r="794" spans="1:2" x14ac:dyDescent="0.35">
      <c r="A794" t="s">
        <v>1201</v>
      </c>
      <c r="B794">
        <v>0</v>
      </c>
    </row>
    <row r="795" spans="1:2" x14ac:dyDescent="0.35">
      <c r="A795" t="s">
        <v>1202</v>
      </c>
      <c r="B795">
        <v>0</v>
      </c>
    </row>
    <row r="796" spans="1:2" x14ac:dyDescent="0.35">
      <c r="A796" t="s">
        <v>1203</v>
      </c>
      <c r="B796">
        <v>0</v>
      </c>
    </row>
    <row r="797" spans="1:2" x14ac:dyDescent="0.35">
      <c r="A797" t="s">
        <v>1204</v>
      </c>
      <c r="B797">
        <v>0</v>
      </c>
    </row>
    <row r="798" spans="1:2" x14ac:dyDescent="0.35">
      <c r="A798" t="s">
        <v>1205</v>
      </c>
      <c r="B798">
        <v>0</v>
      </c>
    </row>
    <row r="799" spans="1:2" x14ac:dyDescent="0.35">
      <c r="A799" t="s">
        <v>1206</v>
      </c>
      <c r="B799">
        <v>0</v>
      </c>
    </row>
    <row r="800" spans="1:2" x14ac:dyDescent="0.35">
      <c r="A800" t="s">
        <v>1207</v>
      </c>
      <c r="B800">
        <v>0</v>
      </c>
    </row>
    <row r="801" spans="1:2" x14ac:dyDescent="0.35">
      <c r="A801" t="s">
        <v>1208</v>
      </c>
      <c r="B801">
        <v>0</v>
      </c>
    </row>
    <row r="802" spans="1:2" x14ac:dyDescent="0.35">
      <c r="A802" t="s">
        <v>1209</v>
      </c>
      <c r="B802">
        <v>0</v>
      </c>
    </row>
    <row r="803" spans="1:2" x14ac:dyDescent="0.35">
      <c r="A803" t="s">
        <v>1210</v>
      </c>
      <c r="B803">
        <v>0</v>
      </c>
    </row>
    <row r="804" spans="1:2" x14ac:dyDescent="0.35">
      <c r="A804" t="s">
        <v>1677</v>
      </c>
      <c r="B804">
        <v>2</v>
      </c>
    </row>
    <row r="805" spans="1:2" x14ac:dyDescent="0.35">
      <c r="A805" t="s">
        <v>1211</v>
      </c>
      <c r="B805">
        <v>1</v>
      </c>
    </row>
    <row r="806" spans="1:2" x14ac:dyDescent="0.35">
      <c r="A806" t="s">
        <v>1212</v>
      </c>
      <c r="B806">
        <v>1</v>
      </c>
    </row>
    <row r="807" spans="1:2" x14ac:dyDescent="0.35">
      <c r="A807" t="s">
        <v>1213</v>
      </c>
      <c r="B807">
        <v>1</v>
      </c>
    </row>
    <row r="808" spans="1:2" x14ac:dyDescent="0.35">
      <c r="A808" t="s">
        <v>1214</v>
      </c>
      <c r="B808">
        <v>1</v>
      </c>
    </row>
    <row r="809" spans="1:2" x14ac:dyDescent="0.35">
      <c r="A809" t="s">
        <v>1678</v>
      </c>
      <c r="B809">
        <v>1</v>
      </c>
    </row>
    <row r="810" spans="1:2" x14ac:dyDescent="0.35">
      <c r="A810" t="s">
        <v>1679</v>
      </c>
      <c r="B810">
        <v>1</v>
      </c>
    </row>
    <row r="811" spans="1:2" x14ac:dyDescent="0.35">
      <c r="A811" t="s">
        <v>1680</v>
      </c>
      <c r="B811">
        <v>1</v>
      </c>
    </row>
    <row r="812" spans="1:2" x14ac:dyDescent="0.35">
      <c r="A812" t="s">
        <v>1681</v>
      </c>
      <c r="B812">
        <v>1</v>
      </c>
    </row>
    <row r="813" spans="1:2" x14ac:dyDescent="0.35">
      <c r="A813" t="s">
        <v>1215</v>
      </c>
      <c r="B813">
        <v>1</v>
      </c>
    </row>
    <row r="814" spans="1:2" x14ac:dyDescent="0.35">
      <c r="A814" t="s">
        <v>1216</v>
      </c>
      <c r="B814" t="s">
        <v>2638</v>
      </c>
    </row>
    <row r="815" spans="1:2" x14ac:dyDescent="0.35">
      <c r="A815" t="s">
        <v>1217</v>
      </c>
      <c r="B815">
        <v>30</v>
      </c>
    </row>
    <row r="816" spans="1:2" x14ac:dyDescent="0.35">
      <c r="A816" t="s">
        <v>1219</v>
      </c>
      <c r="B816">
        <v>2</v>
      </c>
    </row>
    <row r="817" spans="1:2" x14ac:dyDescent="0.35">
      <c r="A817" t="s">
        <v>1220</v>
      </c>
      <c r="B817">
        <v>0</v>
      </c>
    </row>
    <row r="818" spans="1:2" x14ac:dyDescent="0.35">
      <c r="A818" t="s">
        <v>1221</v>
      </c>
      <c r="B818" t="b">
        <v>0</v>
      </c>
    </row>
    <row r="819" spans="1:2" x14ac:dyDescent="0.35">
      <c r="A819" t="s">
        <v>1222</v>
      </c>
      <c r="B819">
        <v>2</v>
      </c>
    </row>
    <row r="820" spans="1:2" x14ac:dyDescent="0.35">
      <c r="A820" t="s">
        <v>1223</v>
      </c>
      <c r="B820" t="b">
        <v>0</v>
      </c>
    </row>
    <row r="821" spans="1:2" x14ac:dyDescent="0.35">
      <c r="A821" t="s">
        <v>1224</v>
      </c>
      <c r="B821" t="b">
        <v>0</v>
      </c>
    </row>
    <row r="822" spans="1:2" x14ac:dyDescent="0.35">
      <c r="A822" t="s">
        <v>1225</v>
      </c>
      <c r="B822" t="b">
        <v>0</v>
      </c>
    </row>
    <row r="823" spans="1:2" x14ac:dyDescent="0.35">
      <c r="A823" t="s">
        <v>1226</v>
      </c>
      <c r="B823" t="b">
        <v>0</v>
      </c>
    </row>
    <row r="824" spans="1:2" x14ac:dyDescent="0.35">
      <c r="A824" t="s">
        <v>1227</v>
      </c>
      <c r="B824">
        <v>0</v>
      </c>
    </row>
    <row r="825" spans="1:2" x14ac:dyDescent="0.35">
      <c r="A825" t="s">
        <v>1228</v>
      </c>
      <c r="B825">
        <v>0</v>
      </c>
    </row>
    <row r="826" spans="1:2" x14ac:dyDescent="0.35">
      <c r="A826" t="s">
        <v>1229</v>
      </c>
      <c r="B826">
        <v>0</v>
      </c>
    </row>
    <row r="827" spans="1:2" x14ac:dyDescent="0.35">
      <c r="A827" t="s">
        <v>1230</v>
      </c>
      <c r="B827">
        <v>0</v>
      </c>
    </row>
    <row r="828" spans="1:2" x14ac:dyDescent="0.35">
      <c r="A828" t="s">
        <v>1231</v>
      </c>
      <c r="B828">
        <v>0</v>
      </c>
    </row>
    <row r="829" spans="1:2" x14ac:dyDescent="0.35">
      <c r="A829" t="s">
        <v>1232</v>
      </c>
      <c r="B829">
        <v>0</v>
      </c>
    </row>
    <row r="830" spans="1:2" x14ac:dyDescent="0.35">
      <c r="A830" t="s">
        <v>1454</v>
      </c>
      <c r="B830" t="s">
        <v>2642</v>
      </c>
    </row>
    <row r="831" spans="1:2" x14ac:dyDescent="0.35">
      <c r="A831" t="s">
        <v>1455</v>
      </c>
      <c r="B831" t="s">
        <v>2643</v>
      </c>
    </row>
    <row r="832" spans="1:2" x14ac:dyDescent="0.35">
      <c r="A832" t="s">
        <v>1456</v>
      </c>
      <c r="B832" t="s">
        <v>2427</v>
      </c>
    </row>
    <row r="833" spans="1:1" x14ac:dyDescent="0.35">
      <c r="A833" t="s">
        <v>1457</v>
      </c>
    </row>
    <row r="834" spans="1:1" x14ac:dyDescent="0.35">
      <c r="A834" t="s">
        <v>1458</v>
      </c>
    </row>
    <row r="835" spans="1:1" x14ac:dyDescent="0.35">
      <c r="A835" t="s">
        <v>1459</v>
      </c>
    </row>
    <row r="836" spans="1:1" x14ac:dyDescent="0.35">
      <c r="A836" t="s">
        <v>1460</v>
      </c>
    </row>
    <row r="837" spans="1:1" x14ac:dyDescent="0.35">
      <c r="A837" t="s">
        <v>1461</v>
      </c>
    </row>
    <row r="838" spans="1:1" x14ac:dyDescent="0.35">
      <c r="A838" t="s">
        <v>1462</v>
      </c>
    </row>
    <row r="839" spans="1:1" x14ac:dyDescent="0.35">
      <c r="A839" t="s">
        <v>1463</v>
      </c>
    </row>
    <row r="840" spans="1:1" x14ac:dyDescent="0.35">
      <c r="A840" t="s">
        <v>1464</v>
      </c>
    </row>
    <row r="841" spans="1:1" x14ac:dyDescent="0.35">
      <c r="A841" t="s">
        <v>1465</v>
      </c>
    </row>
    <row r="842" spans="1:1" x14ac:dyDescent="0.35">
      <c r="A842" t="s">
        <v>1466</v>
      </c>
    </row>
    <row r="843" spans="1:1" x14ac:dyDescent="0.35">
      <c r="A843" t="s">
        <v>1467</v>
      </c>
    </row>
    <row r="844" spans="1:1" x14ac:dyDescent="0.35">
      <c r="A844" t="s">
        <v>1468</v>
      </c>
    </row>
    <row r="845" spans="1:1" x14ac:dyDescent="0.35">
      <c r="A845" t="s">
        <v>1469</v>
      </c>
    </row>
    <row r="846" spans="1:1" x14ac:dyDescent="0.35">
      <c r="A846" t="s">
        <v>1470</v>
      </c>
    </row>
    <row r="847" spans="1:1" x14ac:dyDescent="0.35">
      <c r="A847" t="s">
        <v>1471</v>
      </c>
    </row>
    <row r="848" spans="1:1" x14ac:dyDescent="0.35">
      <c r="A848" t="s">
        <v>1472</v>
      </c>
    </row>
    <row r="849" spans="1:1" x14ac:dyDescent="0.35">
      <c r="A849" t="s">
        <v>1473</v>
      </c>
    </row>
    <row r="850" spans="1:1" x14ac:dyDescent="0.35">
      <c r="A850" t="s">
        <v>2516</v>
      </c>
    </row>
    <row r="851" spans="1:1" x14ac:dyDescent="0.35">
      <c r="A851" t="s">
        <v>2517</v>
      </c>
    </row>
    <row r="852" spans="1:1" x14ac:dyDescent="0.35">
      <c r="A852" t="s">
        <v>2518</v>
      </c>
    </row>
    <row r="853" spans="1:1" x14ac:dyDescent="0.35">
      <c r="A853" t="s">
        <v>2519</v>
      </c>
    </row>
    <row r="854" spans="1:1" x14ac:dyDescent="0.35">
      <c r="A854" t="s">
        <v>2520</v>
      </c>
    </row>
    <row r="855" spans="1:1" x14ac:dyDescent="0.35">
      <c r="A855" t="s">
        <v>2521</v>
      </c>
    </row>
    <row r="856" spans="1:1" x14ac:dyDescent="0.35">
      <c r="A856" t="s">
        <v>2522</v>
      </c>
    </row>
    <row r="857" spans="1:1" x14ac:dyDescent="0.35">
      <c r="A857" t="s">
        <v>2523</v>
      </c>
    </row>
    <row r="858" spans="1:1" x14ac:dyDescent="0.35">
      <c r="A858" t="s">
        <v>2524</v>
      </c>
    </row>
    <row r="859" spans="1:1" x14ac:dyDescent="0.35">
      <c r="A859" t="s">
        <v>2525</v>
      </c>
    </row>
    <row r="860" spans="1:1" x14ac:dyDescent="0.35">
      <c r="A860" t="s">
        <v>1778</v>
      </c>
    </row>
    <row r="861" spans="1:1" x14ac:dyDescent="0.35">
      <c r="A861" t="s">
        <v>1779</v>
      </c>
    </row>
    <row r="862" spans="1:1" x14ac:dyDescent="0.35">
      <c r="A862" t="s">
        <v>1780</v>
      </c>
    </row>
    <row r="863" spans="1:1" x14ac:dyDescent="0.35">
      <c r="A863" t="s">
        <v>1781</v>
      </c>
    </row>
    <row r="864" spans="1:1" x14ac:dyDescent="0.35">
      <c r="A864" t="s">
        <v>1782</v>
      </c>
    </row>
    <row r="865" spans="1:1" x14ac:dyDescent="0.35">
      <c r="A865" t="s">
        <v>1783</v>
      </c>
    </row>
    <row r="866" spans="1:1" x14ac:dyDescent="0.35">
      <c r="A866" t="s">
        <v>1784</v>
      </c>
    </row>
    <row r="867" spans="1:1" x14ac:dyDescent="0.35">
      <c r="A867" t="s">
        <v>1785</v>
      </c>
    </row>
    <row r="868" spans="1:1" x14ac:dyDescent="0.35">
      <c r="A868" t="s">
        <v>1786</v>
      </c>
    </row>
    <row r="869" spans="1:1" x14ac:dyDescent="0.35">
      <c r="A869" t="s">
        <v>1787</v>
      </c>
    </row>
    <row r="870" spans="1:1" x14ac:dyDescent="0.35">
      <c r="A870" t="s">
        <v>1788</v>
      </c>
    </row>
    <row r="871" spans="1:1" x14ac:dyDescent="0.35">
      <c r="A871" t="s">
        <v>1789</v>
      </c>
    </row>
    <row r="872" spans="1:1" x14ac:dyDescent="0.35">
      <c r="A872" t="s">
        <v>1790</v>
      </c>
    </row>
    <row r="873" spans="1:1" x14ac:dyDescent="0.35">
      <c r="A873" t="s">
        <v>1791</v>
      </c>
    </row>
    <row r="874" spans="1:1" x14ac:dyDescent="0.35">
      <c r="A874" t="s">
        <v>1792</v>
      </c>
    </row>
    <row r="875" spans="1:1" x14ac:dyDescent="0.35">
      <c r="A875" t="s">
        <v>1793</v>
      </c>
    </row>
    <row r="876" spans="1:1" x14ac:dyDescent="0.35">
      <c r="A876" t="s">
        <v>1794</v>
      </c>
    </row>
    <row r="877" spans="1:1" x14ac:dyDescent="0.35">
      <c r="A877" t="s">
        <v>1795</v>
      </c>
    </row>
    <row r="878" spans="1:1" x14ac:dyDescent="0.35">
      <c r="A878" t="s">
        <v>1796</v>
      </c>
    </row>
    <row r="879" spans="1:1" x14ac:dyDescent="0.35">
      <c r="A879" t="s">
        <v>1797</v>
      </c>
    </row>
    <row r="880" spans="1:1" x14ac:dyDescent="0.35">
      <c r="A880" t="s">
        <v>1798</v>
      </c>
    </row>
    <row r="881" spans="1:1" x14ac:dyDescent="0.35">
      <c r="A881" t="s">
        <v>1799</v>
      </c>
    </row>
    <row r="882" spans="1:1" x14ac:dyDescent="0.35">
      <c r="A882" t="s">
        <v>1800</v>
      </c>
    </row>
    <row r="883" spans="1:1" x14ac:dyDescent="0.35">
      <c r="A883" t="s">
        <v>1801</v>
      </c>
    </row>
    <row r="884" spans="1:1" x14ac:dyDescent="0.35">
      <c r="A884" t="s">
        <v>1802</v>
      </c>
    </row>
    <row r="885" spans="1:1" x14ac:dyDescent="0.35">
      <c r="A885" t="s">
        <v>1803</v>
      </c>
    </row>
    <row r="886" spans="1:1" x14ac:dyDescent="0.35">
      <c r="A886" t="s">
        <v>1804</v>
      </c>
    </row>
    <row r="887" spans="1:1" x14ac:dyDescent="0.35">
      <c r="A887" t="s">
        <v>1805</v>
      </c>
    </row>
    <row r="888" spans="1:1" x14ac:dyDescent="0.35">
      <c r="A888" t="s">
        <v>1806</v>
      </c>
    </row>
    <row r="889" spans="1:1" x14ac:dyDescent="0.35">
      <c r="A889" t="s">
        <v>1807</v>
      </c>
    </row>
    <row r="890" spans="1:1" x14ac:dyDescent="0.35">
      <c r="A890" t="s">
        <v>1808</v>
      </c>
    </row>
    <row r="891" spans="1:1" x14ac:dyDescent="0.35">
      <c r="A891" t="s">
        <v>1809</v>
      </c>
    </row>
    <row r="892" spans="1:1" x14ac:dyDescent="0.35">
      <c r="A892" t="s">
        <v>1810</v>
      </c>
    </row>
    <row r="893" spans="1:1" x14ac:dyDescent="0.35">
      <c r="A893" t="s">
        <v>1811</v>
      </c>
    </row>
    <row r="894" spans="1:1" x14ac:dyDescent="0.35">
      <c r="A894" t="s">
        <v>1812</v>
      </c>
    </row>
    <row r="895" spans="1:1" x14ac:dyDescent="0.35">
      <c r="A895" t="s">
        <v>1813</v>
      </c>
    </row>
    <row r="896" spans="1:1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1" x14ac:dyDescent="0.35">
      <c r="A929" t="s">
        <v>1847</v>
      </c>
    </row>
    <row r="930" spans="1:1" x14ac:dyDescent="0.35">
      <c r="A930" t="s">
        <v>1848</v>
      </c>
    </row>
    <row r="931" spans="1:1" x14ac:dyDescent="0.35">
      <c r="A931" t="s">
        <v>1849</v>
      </c>
    </row>
    <row r="932" spans="1:1" x14ac:dyDescent="0.35">
      <c r="A932" t="s">
        <v>1850</v>
      </c>
    </row>
    <row r="933" spans="1:1" x14ac:dyDescent="0.35">
      <c r="A933" t="s">
        <v>1851</v>
      </c>
    </row>
    <row r="934" spans="1:1" x14ac:dyDescent="0.35">
      <c r="A934" t="s">
        <v>1852</v>
      </c>
    </row>
    <row r="935" spans="1:1" x14ac:dyDescent="0.35">
      <c r="A935" t="s">
        <v>1853</v>
      </c>
    </row>
    <row r="936" spans="1:1" x14ac:dyDescent="0.35">
      <c r="A936" t="s">
        <v>1854</v>
      </c>
    </row>
    <row r="937" spans="1:1" x14ac:dyDescent="0.35">
      <c r="A937" t="s">
        <v>1855</v>
      </c>
    </row>
    <row r="938" spans="1:1" x14ac:dyDescent="0.35">
      <c r="A938" t="s">
        <v>1856</v>
      </c>
    </row>
    <row r="939" spans="1:1" x14ac:dyDescent="0.35">
      <c r="A939" t="s">
        <v>1857</v>
      </c>
    </row>
    <row r="940" spans="1:1" x14ac:dyDescent="0.35">
      <c r="A940" t="s">
        <v>1858</v>
      </c>
    </row>
    <row r="941" spans="1:1" x14ac:dyDescent="0.35">
      <c r="A941" t="s">
        <v>1859</v>
      </c>
    </row>
    <row r="942" spans="1:1" x14ac:dyDescent="0.35">
      <c r="A942" t="s">
        <v>1860</v>
      </c>
    </row>
    <row r="943" spans="1:1" x14ac:dyDescent="0.35">
      <c r="A943" t="s">
        <v>2413</v>
      </c>
    </row>
    <row r="944" spans="1:1" x14ac:dyDescent="0.35">
      <c r="A944" t="s">
        <v>1861</v>
      </c>
    </row>
    <row r="945" spans="1:1" x14ac:dyDescent="0.35">
      <c r="A945" t="s">
        <v>1862</v>
      </c>
    </row>
    <row r="946" spans="1:1" x14ac:dyDescent="0.35">
      <c r="A946" t="s">
        <v>2265</v>
      </c>
    </row>
    <row r="947" spans="1:1" x14ac:dyDescent="0.35">
      <c r="A947" t="s">
        <v>2266</v>
      </c>
    </row>
    <row r="948" spans="1:1" x14ac:dyDescent="0.35">
      <c r="A948" t="s">
        <v>1863</v>
      </c>
    </row>
    <row r="949" spans="1:1" x14ac:dyDescent="0.35">
      <c r="A949" t="s">
        <v>1864</v>
      </c>
    </row>
    <row r="950" spans="1:1" x14ac:dyDescent="0.35">
      <c r="A950" t="s">
        <v>1865</v>
      </c>
    </row>
    <row r="951" spans="1:1" x14ac:dyDescent="0.35">
      <c r="A951" t="s">
        <v>1866</v>
      </c>
    </row>
    <row r="952" spans="1:1" x14ac:dyDescent="0.35">
      <c r="A952" t="s">
        <v>2267</v>
      </c>
    </row>
    <row r="953" spans="1:1" x14ac:dyDescent="0.35">
      <c r="A953" t="s">
        <v>2268</v>
      </c>
    </row>
    <row r="954" spans="1:1" x14ac:dyDescent="0.35">
      <c r="A954" t="s">
        <v>1867</v>
      </c>
    </row>
    <row r="955" spans="1:1" x14ac:dyDescent="0.35">
      <c r="A955" t="s">
        <v>1868</v>
      </c>
    </row>
    <row r="956" spans="1:1" x14ac:dyDescent="0.35">
      <c r="A956" t="s">
        <v>1869</v>
      </c>
    </row>
    <row r="957" spans="1:1" x14ac:dyDescent="0.35">
      <c r="A957" t="s">
        <v>1870</v>
      </c>
    </row>
    <row r="958" spans="1:1" x14ac:dyDescent="0.35">
      <c r="A958" t="s">
        <v>1871</v>
      </c>
    </row>
    <row r="959" spans="1:1" x14ac:dyDescent="0.35">
      <c r="A959" t="s">
        <v>1872</v>
      </c>
    </row>
    <row r="960" spans="1:1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1" x14ac:dyDescent="0.35">
      <c r="A993" t="s">
        <v>1906</v>
      </c>
    </row>
    <row r="994" spans="1:1" x14ac:dyDescent="0.35">
      <c r="A994" t="s">
        <v>1907</v>
      </c>
    </row>
    <row r="995" spans="1:1" x14ac:dyDescent="0.35">
      <c r="A995" t="s">
        <v>1908</v>
      </c>
    </row>
    <row r="996" spans="1:1" x14ac:dyDescent="0.35">
      <c r="A996" t="s">
        <v>1909</v>
      </c>
    </row>
    <row r="997" spans="1:1" x14ac:dyDescent="0.35">
      <c r="A997" t="s">
        <v>1910</v>
      </c>
    </row>
    <row r="998" spans="1:1" x14ac:dyDescent="0.35">
      <c r="A998" t="s">
        <v>1911</v>
      </c>
    </row>
    <row r="999" spans="1:1" x14ac:dyDescent="0.35">
      <c r="A999" t="s">
        <v>1912</v>
      </c>
    </row>
    <row r="1000" spans="1:1" x14ac:dyDescent="0.35">
      <c r="A1000" t="s">
        <v>1913</v>
      </c>
    </row>
    <row r="1001" spans="1:1" x14ac:dyDescent="0.35">
      <c r="A1001" t="s">
        <v>1914</v>
      </c>
    </row>
    <row r="1002" spans="1:1" x14ac:dyDescent="0.35">
      <c r="A1002" t="s">
        <v>1915</v>
      </c>
    </row>
    <row r="1003" spans="1:1" x14ac:dyDescent="0.35">
      <c r="A1003" t="s">
        <v>1916</v>
      </c>
    </row>
    <row r="1004" spans="1:1" x14ac:dyDescent="0.35">
      <c r="A1004" t="s">
        <v>1917</v>
      </c>
    </row>
    <row r="1005" spans="1:1" x14ac:dyDescent="0.35">
      <c r="A1005" t="s">
        <v>1918</v>
      </c>
    </row>
    <row r="1006" spans="1:1" x14ac:dyDescent="0.35">
      <c r="A1006" t="s">
        <v>2269</v>
      </c>
    </row>
    <row r="1007" spans="1:1" x14ac:dyDescent="0.35">
      <c r="A1007" t="s">
        <v>1919</v>
      </c>
    </row>
    <row r="1008" spans="1:1" x14ac:dyDescent="0.35">
      <c r="A1008" t="s">
        <v>1920</v>
      </c>
    </row>
    <row r="1009" spans="1:1" x14ac:dyDescent="0.35">
      <c r="A1009" t="s">
        <v>1921</v>
      </c>
    </row>
    <row r="1010" spans="1:1" x14ac:dyDescent="0.35">
      <c r="A1010" t="s">
        <v>1922</v>
      </c>
    </row>
    <row r="1011" spans="1:1" x14ac:dyDescent="0.35">
      <c r="A1011" t="s">
        <v>1923</v>
      </c>
    </row>
    <row r="1012" spans="1:1" x14ac:dyDescent="0.35">
      <c r="A1012" t="s">
        <v>1924</v>
      </c>
    </row>
    <row r="1013" spans="1:1" x14ac:dyDescent="0.35">
      <c r="A1013" t="s">
        <v>1925</v>
      </c>
    </row>
    <row r="1014" spans="1:1" x14ac:dyDescent="0.35">
      <c r="A1014" t="s">
        <v>1926</v>
      </c>
    </row>
    <row r="1015" spans="1:1" x14ac:dyDescent="0.35">
      <c r="A1015" t="s">
        <v>1927</v>
      </c>
    </row>
    <row r="1016" spans="1:1" x14ac:dyDescent="0.35">
      <c r="A1016" t="s">
        <v>1928</v>
      </c>
    </row>
    <row r="1017" spans="1:1" x14ac:dyDescent="0.35">
      <c r="A1017" t="s">
        <v>1929</v>
      </c>
    </row>
    <row r="1018" spans="1:1" x14ac:dyDescent="0.35">
      <c r="A1018" t="s">
        <v>2414</v>
      </c>
    </row>
    <row r="1019" spans="1:1" x14ac:dyDescent="0.35">
      <c r="A1019" t="s">
        <v>1930</v>
      </c>
    </row>
    <row r="1020" spans="1:1" x14ac:dyDescent="0.35">
      <c r="A1020" t="s">
        <v>1931</v>
      </c>
    </row>
    <row r="1021" spans="1:1" x14ac:dyDescent="0.35">
      <c r="A1021" t="s">
        <v>1932</v>
      </c>
    </row>
    <row r="1022" spans="1:1" x14ac:dyDescent="0.35">
      <c r="A1022" t="s">
        <v>1933</v>
      </c>
    </row>
    <row r="1023" spans="1:1" x14ac:dyDescent="0.35">
      <c r="A1023" t="s">
        <v>1934</v>
      </c>
    </row>
    <row r="1024" spans="1:1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t="s">
        <v>2026</v>
      </c>
    </row>
    <row r="1037" spans="1:2" x14ac:dyDescent="0.35">
      <c r="A1037" t="s">
        <v>2027</v>
      </c>
    </row>
    <row r="1038" spans="1:2" x14ac:dyDescent="0.35">
      <c r="A1038" t="s">
        <v>2028</v>
      </c>
    </row>
    <row r="1039" spans="1:2" x14ac:dyDescent="0.35">
      <c r="A1039" t="s">
        <v>2029</v>
      </c>
    </row>
    <row r="1040" spans="1:2" x14ac:dyDescent="0.35">
      <c r="A1040" t="s">
        <v>2030</v>
      </c>
    </row>
    <row r="1041" spans="1:1" x14ac:dyDescent="0.35">
      <c r="A1041" t="s">
        <v>2031</v>
      </c>
    </row>
    <row r="1042" spans="1:1" x14ac:dyDescent="0.35">
      <c r="A1042" t="s">
        <v>2032</v>
      </c>
    </row>
    <row r="1043" spans="1:1" x14ac:dyDescent="0.35">
      <c r="A1043" t="s">
        <v>2033</v>
      </c>
    </row>
    <row r="1044" spans="1:1" x14ac:dyDescent="0.35">
      <c r="A1044" t="s">
        <v>2034</v>
      </c>
    </row>
    <row r="1045" spans="1:1" x14ac:dyDescent="0.35">
      <c r="A1045" t="s">
        <v>2035</v>
      </c>
    </row>
    <row r="1046" spans="1:1" x14ac:dyDescent="0.35">
      <c r="A1046" t="s">
        <v>2036</v>
      </c>
    </row>
    <row r="1047" spans="1:1" x14ac:dyDescent="0.35">
      <c r="A1047" t="s">
        <v>2037</v>
      </c>
    </row>
    <row r="1048" spans="1:1" x14ac:dyDescent="0.35">
      <c r="A1048" t="s">
        <v>2038</v>
      </c>
    </row>
    <row r="1049" spans="1:1" x14ac:dyDescent="0.35">
      <c r="A1049" t="s">
        <v>2039</v>
      </c>
    </row>
    <row r="1050" spans="1:1" x14ac:dyDescent="0.35">
      <c r="A1050" t="s">
        <v>2040</v>
      </c>
    </row>
    <row r="1051" spans="1:1" x14ac:dyDescent="0.35">
      <c r="A1051" t="s">
        <v>2041</v>
      </c>
    </row>
    <row r="1052" spans="1:1" x14ac:dyDescent="0.35">
      <c r="A1052" t="s">
        <v>2042</v>
      </c>
    </row>
    <row r="1053" spans="1:1" x14ac:dyDescent="0.35">
      <c r="A1053" t="s">
        <v>2043</v>
      </c>
    </row>
    <row r="1054" spans="1:1" x14ac:dyDescent="0.35">
      <c r="A1054" t="s">
        <v>2044</v>
      </c>
    </row>
    <row r="1055" spans="1:1" x14ac:dyDescent="0.35">
      <c r="A1055" t="s">
        <v>2045</v>
      </c>
    </row>
    <row r="1056" spans="1:1" x14ac:dyDescent="0.35">
      <c r="A1056" t="s">
        <v>2046</v>
      </c>
    </row>
    <row r="1057" spans="1:1" x14ac:dyDescent="0.35">
      <c r="A1057" t="s">
        <v>2047</v>
      </c>
    </row>
    <row r="1058" spans="1:1" x14ac:dyDescent="0.35">
      <c r="A1058" t="s">
        <v>2048</v>
      </c>
    </row>
    <row r="1059" spans="1:1" x14ac:dyDescent="0.35">
      <c r="A1059" t="s">
        <v>2049</v>
      </c>
    </row>
    <row r="1060" spans="1:1" x14ac:dyDescent="0.35">
      <c r="A1060" t="s">
        <v>2050</v>
      </c>
    </row>
    <row r="1061" spans="1:1" x14ac:dyDescent="0.35">
      <c r="A1061" t="s">
        <v>2051</v>
      </c>
    </row>
    <row r="1062" spans="1:1" x14ac:dyDescent="0.35">
      <c r="A1062" t="s">
        <v>2052</v>
      </c>
    </row>
    <row r="1063" spans="1:1" x14ac:dyDescent="0.35">
      <c r="A1063" t="s">
        <v>2053</v>
      </c>
    </row>
    <row r="1064" spans="1:1" x14ac:dyDescent="0.35">
      <c r="A1064" t="s">
        <v>2054</v>
      </c>
    </row>
    <row r="1065" spans="1:1" x14ac:dyDescent="0.35">
      <c r="A1065" t="s">
        <v>2055</v>
      </c>
    </row>
    <row r="1066" spans="1:1" x14ac:dyDescent="0.35">
      <c r="A1066" t="s">
        <v>2056</v>
      </c>
    </row>
    <row r="1067" spans="1:1" x14ac:dyDescent="0.35">
      <c r="A1067" t="s">
        <v>2181</v>
      </c>
    </row>
    <row r="1068" spans="1:1" x14ac:dyDescent="0.35">
      <c r="A1068" t="s">
        <v>2057</v>
      </c>
    </row>
    <row r="1069" spans="1:1" x14ac:dyDescent="0.35">
      <c r="A1069" t="s">
        <v>2058</v>
      </c>
    </row>
    <row r="1070" spans="1:1" x14ac:dyDescent="0.35">
      <c r="A1070" t="s">
        <v>2059</v>
      </c>
    </row>
    <row r="1071" spans="1:1" x14ac:dyDescent="0.35">
      <c r="A1071" t="s">
        <v>2060</v>
      </c>
    </row>
    <row r="1072" spans="1:1" x14ac:dyDescent="0.35">
      <c r="A1072" t="s">
        <v>2061</v>
      </c>
    </row>
    <row r="1073" spans="1:1" x14ac:dyDescent="0.35">
      <c r="A1073" t="s">
        <v>2062</v>
      </c>
    </row>
    <row r="1074" spans="1:1" x14ac:dyDescent="0.35">
      <c r="A1074" t="s">
        <v>2063</v>
      </c>
    </row>
    <row r="1075" spans="1:1" x14ac:dyDescent="0.35">
      <c r="A1075" t="s">
        <v>2064</v>
      </c>
    </row>
    <row r="1076" spans="1:1" x14ac:dyDescent="0.35">
      <c r="A1076" t="s">
        <v>2065</v>
      </c>
    </row>
    <row r="1077" spans="1:1" x14ac:dyDescent="0.35">
      <c r="A1077" t="s">
        <v>2066</v>
      </c>
    </row>
    <row r="1078" spans="1:1" x14ac:dyDescent="0.35">
      <c r="A1078" t="s">
        <v>2067</v>
      </c>
    </row>
    <row r="1079" spans="1:1" x14ac:dyDescent="0.35">
      <c r="A1079" t="s">
        <v>2068</v>
      </c>
    </row>
    <row r="1080" spans="1:1" x14ac:dyDescent="0.35">
      <c r="A1080" t="s">
        <v>2069</v>
      </c>
    </row>
    <row r="1081" spans="1:1" x14ac:dyDescent="0.35">
      <c r="A1081" t="s">
        <v>2070</v>
      </c>
    </row>
    <row r="1082" spans="1:1" x14ac:dyDescent="0.35">
      <c r="A1082" t="s">
        <v>2071</v>
      </c>
    </row>
    <row r="1083" spans="1:1" x14ac:dyDescent="0.35">
      <c r="A1083" t="s">
        <v>2072</v>
      </c>
    </row>
    <row r="1084" spans="1:1" x14ac:dyDescent="0.35">
      <c r="A1084" t="s">
        <v>2073</v>
      </c>
    </row>
    <row r="1085" spans="1:1" x14ac:dyDescent="0.35">
      <c r="A1085" t="s">
        <v>2074</v>
      </c>
    </row>
    <row r="1086" spans="1:1" x14ac:dyDescent="0.35">
      <c r="A1086" t="s">
        <v>2075</v>
      </c>
    </row>
    <row r="1087" spans="1:1" x14ac:dyDescent="0.35">
      <c r="A1087" t="s">
        <v>2076</v>
      </c>
    </row>
    <row r="1088" spans="1:1" x14ac:dyDescent="0.35">
      <c r="A1088" t="s">
        <v>2077</v>
      </c>
    </row>
    <row r="1089" spans="1:1" x14ac:dyDescent="0.35">
      <c r="A1089" t="s">
        <v>2078</v>
      </c>
    </row>
    <row r="1090" spans="1:1" x14ac:dyDescent="0.35">
      <c r="A1090" t="s">
        <v>2079</v>
      </c>
    </row>
    <row r="1091" spans="1:1" x14ac:dyDescent="0.35">
      <c r="A1091" t="s">
        <v>2080</v>
      </c>
    </row>
    <row r="1092" spans="1:1" x14ac:dyDescent="0.35">
      <c r="A1092" t="s">
        <v>2081</v>
      </c>
    </row>
    <row r="1093" spans="1:1" x14ac:dyDescent="0.35">
      <c r="A1093" t="s">
        <v>2082</v>
      </c>
    </row>
    <row r="1094" spans="1:1" x14ac:dyDescent="0.35">
      <c r="A1094" t="s">
        <v>2083</v>
      </c>
    </row>
    <row r="1095" spans="1:1" x14ac:dyDescent="0.35">
      <c r="A1095" t="s">
        <v>2084</v>
      </c>
    </row>
    <row r="1096" spans="1:1" x14ac:dyDescent="0.35">
      <c r="A1096" t="s">
        <v>2085</v>
      </c>
    </row>
    <row r="1097" spans="1:1" x14ac:dyDescent="0.35">
      <c r="A1097" t="s">
        <v>2086</v>
      </c>
    </row>
    <row r="1098" spans="1:1" x14ac:dyDescent="0.35">
      <c r="A1098" t="s">
        <v>2087</v>
      </c>
    </row>
    <row r="1099" spans="1:1" x14ac:dyDescent="0.35">
      <c r="A1099" t="s">
        <v>2088</v>
      </c>
    </row>
    <row r="1100" spans="1:1" x14ac:dyDescent="0.35">
      <c r="A1100" t="s">
        <v>2089</v>
      </c>
    </row>
    <row r="1101" spans="1:1" x14ac:dyDescent="0.35">
      <c r="A1101" t="s">
        <v>2090</v>
      </c>
    </row>
    <row r="1102" spans="1:1" x14ac:dyDescent="0.35">
      <c r="A1102" t="s">
        <v>2091</v>
      </c>
    </row>
    <row r="1103" spans="1:1" x14ac:dyDescent="0.35">
      <c r="A1103" t="s">
        <v>2092</v>
      </c>
    </row>
    <row r="1104" spans="1:1" x14ac:dyDescent="0.35">
      <c r="A1104" t="s">
        <v>2093</v>
      </c>
    </row>
    <row r="1105" spans="1:1" x14ac:dyDescent="0.35">
      <c r="A1105" t="s">
        <v>2094</v>
      </c>
    </row>
    <row r="1106" spans="1:1" x14ac:dyDescent="0.35">
      <c r="A1106" t="s">
        <v>2095</v>
      </c>
    </row>
    <row r="1107" spans="1:1" x14ac:dyDescent="0.35">
      <c r="A1107" t="s">
        <v>2096</v>
      </c>
    </row>
    <row r="1108" spans="1:1" x14ac:dyDescent="0.35">
      <c r="A1108" t="s">
        <v>2097</v>
      </c>
    </row>
    <row r="1109" spans="1:1" x14ac:dyDescent="0.35">
      <c r="A1109" t="s">
        <v>2098</v>
      </c>
    </row>
    <row r="1110" spans="1:1" x14ac:dyDescent="0.35">
      <c r="A1110" t="s">
        <v>2099</v>
      </c>
    </row>
    <row r="1111" spans="1:1" x14ac:dyDescent="0.35">
      <c r="A1111" t="s">
        <v>2100</v>
      </c>
    </row>
    <row r="1112" spans="1:1" x14ac:dyDescent="0.35">
      <c r="A1112" t="s">
        <v>2101</v>
      </c>
    </row>
    <row r="1113" spans="1:1" x14ac:dyDescent="0.35">
      <c r="A1113" t="s">
        <v>2102</v>
      </c>
    </row>
    <row r="1114" spans="1:1" x14ac:dyDescent="0.35">
      <c r="A1114" t="s">
        <v>2103</v>
      </c>
    </row>
    <row r="1115" spans="1:1" x14ac:dyDescent="0.35">
      <c r="A1115" t="s">
        <v>2104</v>
      </c>
    </row>
    <row r="1116" spans="1:1" x14ac:dyDescent="0.35">
      <c r="A1116" t="s">
        <v>2105</v>
      </c>
    </row>
    <row r="1117" spans="1:1" x14ac:dyDescent="0.35">
      <c r="A1117" t="s">
        <v>2106</v>
      </c>
    </row>
    <row r="1118" spans="1:1" x14ac:dyDescent="0.35">
      <c r="A1118" t="s">
        <v>2107</v>
      </c>
    </row>
    <row r="1119" spans="1:1" x14ac:dyDescent="0.35">
      <c r="A1119" t="s">
        <v>2108</v>
      </c>
    </row>
    <row r="1120" spans="1:1" x14ac:dyDescent="0.35">
      <c r="A1120" t="s">
        <v>2109</v>
      </c>
    </row>
    <row r="1121" spans="1:1" x14ac:dyDescent="0.35">
      <c r="A1121" t="s">
        <v>2110</v>
      </c>
    </row>
    <row r="1122" spans="1:1" x14ac:dyDescent="0.35">
      <c r="A1122" t="s">
        <v>2111</v>
      </c>
    </row>
    <row r="1123" spans="1:1" x14ac:dyDescent="0.35">
      <c r="A1123" t="s">
        <v>2112</v>
      </c>
    </row>
    <row r="1124" spans="1:1" x14ac:dyDescent="0.35">
      <c r="A1124" t="s">
        <v>2113</v>
      </c>
    </row>
    <row r="1125" spans="1:1" x14ac:dyDescent="0.35">
      <c r="A1125" t="s">
        <v>2114</v>
      </c>
    </row>
    <row r="1126" spans="1:1" x14ac:dyDescent="0.35">
      <c r="A1126" t="s">
        <v>2115</v>
      </c>
    </row>
    <row r="1127" spans="1:1" x14ac:dyDescent="0.35">
      <c r="A1127" t="s">
        <v>2116</v>
      </c>
    </row>
    <row r="1128" spans="1:1" x14ac:dyDescent="0.35">
      <c r="A1128" t="s">
        <v>2117</v>
      </c>
    </row>
    <row r="1129" spans="1:1" x14ac:dyDescent="0.35">
      <c r="A1129" t="s">
        <v>2118</v>
      </c>
    </row>
    <row r="1130" spans="1:1" x14ac:dyDescent="0.35">
      <c r="A1130" t="s">
        <v>2119</v>
      </c>
    </row>
    <row r="1131" spans="1:1" x14ac:dyDescent="0.35">
      <c r="A1131" t="s">
        <v>2120</v>
      </c>
    </row>
    <row r="1132" spans="1:1" x14ac:dyDescent="0.35">
      <c r="A1132" t="s">
        <v>2121</v>
      </c>
    </row>
    <row r="1133" spans="1:1" x14ac:dyDescent="0.35">
      <c r="A1133" t="s">
        <v>2122</v>
      </c>
    </row>
    <row r="1134" spans="1:1" x14ac:dyDescent="0.35">
      <c r="A1134" t="s">
        <v>2123</v>
      </c>
    </row>
    <row r="1135" spans="1:1" x14ac:dyDescent="0.35">
      <c r="A1135" t="s">
        <v>2124</v>
      </c>
    </row>
    <row r="1136" spans="1:1" x14ac:dyDescent="0.35">
      <c r="A1136" t="s">
        <v>2125</v>
      </c>
    </row>
    <row r="1137" spans="1:1" x14ac:dyDescent="0.35">
      <c r="A1137" t="s">
        <v>2126</v>
      </c>
    </row>
    <row r="1138" spans="1:1" x14ac:dyDescent="0.35">
      <c r="A1138" t="s">
        <v>2127</v>
      </c>
    </row>
    <row r="1139" spans="1:1" x14ac:dyDescent="0.35">
      <c r="A1139" t="s">
        <v>2128</v>
      </c>
    </row>
    <row r="1140" spans="1:1" x14ac:dyDescent="0.35">
      <c r="A1140" t="s">
        <v>2129</v>
      </c>
    </row>
    <row r="1141" spans="1:1" x14ac:dyDescent="0.35">
      <c r="A1141" t="s">
        <v>2130</v>
      </c>
    </row>
    <row r="1142" spans="1:1" x14ac:dyDescent="0.35">
      <c r="A1142" t="s">
        <v>2131</v>
      </c>
    </row>
    <row r="1143" spans="1:1" x14ac:dyDescent="0.35">
      <c r="A1143" t="s">
        <v>2132</v>
      </c>
    </row>
    <row r="1144" spans="1:1" x14ac:dyDescent="0.35">
      <c r="A1144" t="s">
        <v>2133</v>
      </c>
    </row>
    <row r="1145" spans="1:1" x14ac:dyDescent="0.35">
      <c r="A1145" t="s">
        <v>2134</v>
      </c>
    </row>
    <row r="1146" spans="1:1" x14ac:dyDescent="0.35">
      <c r="A1146" t="s">
        <v>2135</v>
      </c>
    </row>
    <row r="1147" spans="1:1" x14ac:dyDescent="0.35">
      <c r="A1147" t="s">
        <v>2136</v>
      </c>
    </row>
    <row r="1148" spans="1:1" x14ac:dyDescent="0.35">
      <c r="A1148" t="s">
        <v>2137</v>
      </c>
    </row>
    <row r="1149" spans="1:1" x14ac:dyDescent="0.35">
      <c r="A1149" t="s">
        <v>2138</v>
      </c>
    </row>
    <row r="1150" spans="1:1" x14ac:dyDescent="0.35">
      <c r="A1150" t="s">
        <v>2139</v>
      </c>
    </row>
    <row r="1151" spans="1:1" x14ac:dyDescent="0.35">
      <c r="A1151" t="s">
        <v>2140</v>
      </c>
    </row>
    <row r="1152" spans="1:1" x14ac:dyDescent="0.35">
      <c r="A1152" t="s">
        <v>2141</v>
      </c>
    </row>
    <row r="1153" spans="1:1" x14ac:dyDescent="0.35">
      <c r="A1153" t="s">
        <v>2142</v>
      </c>
    </row>
    <row r="1154" spans="1:1" x14ac:dyDescent="0.35">
      <c r="A1154" t="s">
        <v>2143</v>
      </c>
    </row>
    <row r="1155" spans="1:1" x14ac:dyDescent="0.35">
      <c r="A1155" t="s">
        <v>2144</v>
      </c>
    </row>
    <row r="1156" spans="1:1" x14ac:dyDescent="0.35">
      <c r="A1156" t="s">
        <v>2145</v>
      </c>
    </row>
    <row r="1157" spans="1:1" x14ac:dyDescent="0.35">
      <c r="A1157" t="s">
        <v>2146</v>
      </c>
    </row>
    <row r="1158" spans="1:1" x14ac:dyDescent="0.35">
      <c r="A1158" t="s">
        <v>2147</v>
      </c>
    </row>
    <row r="1159" spans="1:1" x14ac:dyDescent="0.35">
      <c r="A1159" t="s">
        <v>2148</v>
      </c>
    </row>
    <row r="1160" spans="1:1" x14ac:dyDescent="0.35">
      <c r="A1160" t="s">
        <v>2149</v>
      </c>
    </row>
    <row r="1161" spans="1:1" x14ac:dyDescent="0.35">
      <c r="A1161" t="s">
        <v>2150</v>
      </c>
    </row>
    <row r="1162" spans="1:1" x14ac:dyDescent="0.35">
      <c r="A1162" t="s">
        <v>2151</v>
      </c>
    </row>
    <row r="1163" spans="1:1" x14ac:dyDescent="0.35">
      <c r="A1163" t="s">
        <v>2152</v>
      </c>
    </row>
    <row r="1164" spans="1:1" x14ac:dyDescent="0.35">
      <c r="A1164" t="s">
        <v>2153</v>
      </c>
    </row>
    <row r="1165" spans="1:1" x14ac:dyDescent="0.35">
      <c r="A1165" t="s">
        <v>2154</v>
      </c>
    </row>
    <row r="1166" spans="1:1" x14ac:dyDescent="0.35">
      <c r="A1166" t="s">
        <v>2155</v>
      </c>
    </row>
    <row r="1167" spans="1:1" x14ac:dyDescent="0.35">
      <c r="A1167" t="s">
        <v>2156</v>
      </c>
    </row>
    <row r="1168" spans="1:1" x14ac:dyDescent="0.35">
      <c r="A1168" t="s">
        <v>2157</v>
      </c>
    </row>
    <row r="1169" spans="1:1" x14ac:dyDescent="0.35">
      <c r="A1169" t="s">
        <v>2158</v>
      </c>
    </row>
    <row r="1170" spans="1:1" x14ac:dyDescent="0.35">
      <c r="A1170" t="s">
        <v>2159</v>
      </c>
    </row>
    <row r="1171" spans="1:1" x14ac:dyDescent="0.35">
      <c r="A1171" t="s">
        <v>2160</v>
      </c>
    </row>
    <row r="1172" spans="1:1" x14ac:dyDescent="0.35">
      <c r="A1172" t="s">
        <v>2161</v>
      </c>
    </row>
    <row r="1173" spans="1:1" x14ac:dyDescent="0.35">
      <c r="A1173" t="s">
        <v>2162</v>
      </c>
    </row>
    <row r="1174" spans="1:1" x14ac:dyDescent="0.35">
      <c r="A1174" t="s">
        <v>2163</v>
      </c>
    </row>
    <row r="1175" spans="1:1" x14ac:dyDescent="0.35">
      <c r="A1175" t="s">
        <v>2164</v>
      </c>
    </row>
    <row r="1176" spans="1:1" x14ac:dyDescent="0.35">
      <c r="A1176" t="s">
        <v>2165</v>
      </c>
    </row>
    <row r="1177" spans="1:1" x14ac:dyDescent="0.35">
      <c r="A1177" t="s">
        <v>2166</v>
      </c>
    </row>
    <row r="1178" spans="1:1" x14ac:dyDescent="0.35">
      <c r="A1178" t="s">
        <v>2167</v>
      </c>
    </row>
    <row r="1179" spans="1:1" x14ac:dyDescent="0.35">
      <c r="A1179" t="s">
        <v>2168</v>
      </c>
    </row>
    <row r="1180" spans="1:1" x14ac:dyDescent="0.35">
      <c r="A1180" t="s">
        <v>2169</v>
      </c>
    </row>
    <row r="1181" spans="1:1" x14ac:dyDescent="0.35">
      <c r="A1181" t="s">
        <v>2170</v>
      </c>
    </row>
    <row r="1182" spans="1:1" x14ac:dyDescent="0.35">
      <c r="A1182" t="s">
        <v>2171</v>
      </c>
    </row>
    <row r="1183" spans="1:1" x14ac:dyDescent="0.35">
      <c r="A1183" t="s">
        <v>2172</v>
      </c>
    </row>
    <row r="1184" spans="1:1" x14ac:dyDescent="0.35">
      <c r="A1184" t="s">
        <v>2173</v>
      </c>
    </row>
    <row r="1185" spans="1:1" x14ac:dyDescent="0.35">
      <c r="A1185" t="s">
        <v>2174</v>
      </c>
    </row>
    <row r="1186" spans="1:1" x14ac:dyDescent="0.35">
      <c r="A1186" t="s">
        <v>2175</v>
      </c>
    </row>
    <row r="1187" spans="1:1" x14ac:dyDescent="0.35">
      <c r="A1187" t="s">
        <v>2176</v>
      </c>
    </row>
    <row r="1188" spans="1:1" x14ac:dyDescent="0.35">
      <c r="A1188" t="s">
        <v>2177</v>
      </c>
    </row>
    <row r="1189" spans="1:1" x14ac:dyDescent="0.35">
      <c r="A1189" t="s">
        <v>2178</v>
      </c>
    </row>
    <row r="1190" spans="1:1" x14ac:dyDescent="0.35">
      <c r="A1190" t="s">
        <v>2179</v>
      </c>
    </row>
    <row r="1191" spans="1:1" x14ac:dyDescent="0.35">
      <c r="A1191" t="s">
        <v>2180</v>
      </c>
    </row>
    <row r="1192" spans="1:1" x14ac:dyDescent="0.35">
      <c r="A1192" t="s">
        <v>2182</v>
      </c>
    </row>
    <row r="1193" spans="1:1" x14ac:dyDescent="0.35">
      <c r="A1193" t="s">
        <v>2183</v>
      </c>
    </row>
    <row r="1194" spans="1:1" x14ac:dyDescent="0.35">
      <c r="A1194" t="s">
        <v>2184</v>
      </c>
    </row>
    <row r="1195" spans="1:1" x14ac:dyDescent="0.35">
      <c r="A1195" t="s">
        <v>2185</v>
      </c>
    </row>
    <row r="1196" spans="1:1" x14ac:dyDescent="0.35">
      <c r="A1196" t="s">
        <v>2186</v>
      </c>
    </row>
    <row r="1197" spans="1:1" x14ac:dyDescent="0.35">
      <c r="A1197" t="s">
        <v>2187</v>
      </c>
    </row>
    <row r="1198" spans="1:1" x14ac:dyDescent="0.35">
      <c r="A1198" t="s">
        <v>2188</v>
      </c>
    </row>
    <row r="1199" spans="1:1" x14ac:dyDescent="0.35">
      <c r="A1199" t="s">
        <v>2189</v>
      </c>
    </row>
    <row r="1200" spans="1:1" x14ac:dyDescent="0.35">
      <c r="A1200" t="s">
        <v>2190</v>
      </c>
    </row>
    <row r="1201" spans="1:1" x14ac:dyDescent="0.35">
      <c r="A1201" t="s">
        <v>2191</v>
      </c>
    </row>
    <row r="1202" spans="1:1" x14ac:dyDescent="0.35">
      <c r="A1202" t="s">
        <v>2192</v>
      </c>
    </row>
    <row r="1203" spans="1:1" x14ac:dyDescent="0.35">
      <c r="A1203" t="s">
        <v>2193</v>
      </c>
    </row>
    <row r="1204" spans="1:1" x14ac:dyDescent="0.35">
      <c r="A1204" t="s">
        <v>2194</v>
      </c>
    </row>
    <row r="1205" spans="1:1" x14ac:dyDescent="0.35">
      <c r="A1205" t="s">
        <v>2195</v>
      </c>
    </row>
    <row r="1206" spans="1:1" x14ac:dyDescent="0.35">
      <c r="A1206" t="s">
        <v>2196</v>
      </c>
    </row>
    <row r="1207" spans="1:1" x14ac:dyDescent="0.35">
      <c r="A1207" t="s">
        <v>2197</v>
      </c>
    </row>
    <row r="1208" spans="1:1" x14ac:dyDescent="0.35">
      <c r="A1208" t="s">
        <v>2198</v>
      </c>
    </row>
    <row r="1209" spans="1:1" x14ac:dyDescent="0.35">
      <c r="A1209" t="s">
        <v>2199</v>
      </c>
    </row>
    <row r="1210" spans="1:1" x14ac:dyDescent="0.35">
      <c r="A1210" t="s">
        <v>2200</v>
      </c>
    </row>
    <row r="1211" spans="1:1" x14ac:dyDescent="0.35">
      <c r="A1211" t="s">
        <v>2201</v>
      </c>
    </row>
    <row r="1212" spans="1:1" x14ac:dyDescent="0.35">
      <c r="A1212" t="s">
        <v>2202</v>
      </c>
    </row>
    <row r="1213" spans="1:1" x14ac:dyDescent="0.35">
      <c r="A1213" t="s">
        <v>2203</v>
      </c>
    </row>
    <row r="1214" spans="1:1" x14ac:dyDescent="0.35">
      <c r="A1214" t="s">
        <v>2204</v>
      </c>
    </row>
    <row r="1215" spans="1:1" x14ac:dyDescent="0.35">
      <c r="A1215" t="s">
        <v>2205</v>
      </c>
    </row>
    <row r="1216" spans="1:1" x14ac:dyDescent="0.35">
      <c r="A1216" t="s">
        <v>2206</v>
      </c>
    </row>
    <row r="1217" spans="1:1" x14ac:dyDescent="0.35">
      <c r="A1217" t="s">
        <v>2207</v>
      </c>
    </row>
    <row r="1218" spans="1:1" x14ac:dyDescent="0.35">
      <c r="A1218" t="s">
        <v>2208</v>
      </c>
    </row>
    <row r="1219" spans="1:1" x14ac:dyDescent="0.35">
      <c r="A1219" t="s">
        <v>2209</v>
      </c>
    </row>
    <row r="1220" spans="1:1" x14ac:dyDescent="0.35">
      <c r="A1220" t="s">
        <v>2210</v>
      </c>
    </row>
    <row r="1221" spans="1:1" x14ac:dyDescent="0.35">
      <c r="A1221" t="s">
        <v>2211</v>
      </c>
    </row>
    <row r="1222" spans="1:1" x14ac:dyDescent="0.35">
      <c r="A1222" t="s">
        <v>2212</v>
      </c>
    </row>
    <row r="1223" spans="1:1" x14ac:dyDescent="0.35">
      <c r="A1223" t="s">
        <v>2213</v>
      </c>
    </row>
    <row r="1224" spans="1:1" x14ac:dyDescent="0.35">
      <c r="A1224" t="s">
        <v>2214</v>
      </c>
    </row>
    <row r="1225" spans="1:1" x14ac:dyDescent="0.35">
      <c r="A1225" t="s">
        <v>2215</v>
      </c>
    </row>
    <row r="1226" spans="1:1" x14ac:dyDescent="0.35">
      <c r="A1226" t="s">
        <v>2216</v>
      </c>
    </row>
    <row r="1227" spans="1:1" x14ac:dyDescent="0.35">
      <c r="A1227" t="s">
        <v>2217</v>
      </c>
    </row>
    <row r="1228" spans="1:1" x14ac:dyDescent="0.35">
      <c r="A1228" t="s">
        <v>2218</v>
      </c>
    </row>
    <row r="1229" spans="1:1" x14ac:dyDescent="0.35">
      <c r="A1229" t="s">
        <v>2219</v>
      </c>
    </row>
    <row r="1230" spans="1:1" x14ac:dyDescent="0.35">
      <c r="A1230" t="s">
        <v>2220</v>
      </c>
    </row>
    <row r="1231" spans="1:1" x14ac:dyDescent="0.35">
      <c r="A1231" t="s">
        <v>2221</v>
      </c>
    </row>
    <row r="1232" spans="1:1" x14ac:dyDescent="0.35">
      <c r="A1232" t="s">
        <v>2222</v>
      </c>
    </row>
    <row r="1233" spans="1:1" x14ac:dyDescent="0.35">
      <c r="A1233" t="s">
        <v>2223</v>
      </c>
    </row>
    <row r="1234" spans="1:1" x14ac:dyDescent="0.35">
      <c r="A1234" t="s">
        <v>2224</v>
      </c>
    </row>
    <row r="1235" spans="1:1" x14ac:dyDescent="0.35">
      <c r="A1235" t="s">
        <v>2225</v>
      </c>
    </row>
    <row r="1236" spans="1:1" x14ac:dyDescent="0.35">
      <c r="A1236" t="s">
        <v>2226</v>
      </c>
    </row>
    <row r="1237" spans="1:1" x14ac:dyDescent="0.35">
      <c r="A1237" t="s">
        <v>2227</v>
      </c>
    </row>
    <row r="1238" spans="1:1" x14ac:dyDescent="0.35">
      <c r="A1238" t="s">
        <v>2228</v>
      </c>
    </row>
    <row r="1239" spans="1:1" x14ac:dyDescent="0.35">
      <c r="A1239" t="s">
        <v>2229</v>
      </c>
    </row>
    <row r="1240" spans="1:1" x14ac:dyDescent="0.35">
      <c r="A1240" t="s">
        <v>2230</v>
      </c>
    </row>
    <row r="1241" spans="1:1" x14ac:dyDescent="0.35">
      <c r="A1241" t="s">
        <v>2231</v>
      </c>
    </row>
    <row r="1242" spans="1:1" x14ac:dyDescent="0.35">
      <c r="A1242" t="s">
        <v>2232</v>
      </c>
    </row>
    <row r="1243" spans="1:1" x14ac:dyDescent="0.35">
      <c r="A1243" t="s">
        <v>2233</v>
      </c>
    </row>
    <row r="1244" spans="1:1" x14ac:dyDescent="0.35">
      <c r="A1244" t="s">
        <v>2234</v>
      </c>
    </row>
    <row r="1245" spans="1:1" x14ac:dyDescent="0.35">
      <c r="A1245" t="s">
        <v>2235</v>
      </c>
    </row>
    <row r="1246" spans="1:1" x14ac:dyDescent="0.35">
      <c r="A1246" t="s">
        <v>2236</v>
      </c>
    </row>
    <row r="1247" spans="1:1" x14ac:dyDescent="0.35">
      <c r="A1247" t="s">
        <v>2237</v>
      </c>
    </row>
    <row r="1248" spans="1:1" x14ac:dyDescent="0.35">
      <c r="A1248" t="s">
        <v>2238</v>
      </c>
    </row>
    <row r="1249" spans="1:2" x14ac:dyDescent="0.35">
      <c r="A1249" t="s">
        <v>2239</v>
      </c>
    </row>
    <row r="1250" spans="1:2" x14ac:dyDescent="0.35">
      <c r="A1250" t="s">
        <v>2240</v>
      </c>
    </row>
    <row r="1251" spans="1:2" x14ac:dyDescent="0.35">
      <c r="A1251" t="s">
        <v>2241</v>
      </c>
    </row>
    <row r="1252" spans="1:2" x14ac:dyDescent="0.35">
      <c r="A1252" t="s">
        <v>2242</v>
      </c>
    </row>
    <row r="1253" spans="1:2" x14ac:dyDescent="0.35">
      <c r="A1253" t="s">
        <v>2243</v>
      </c>
    </row>
    <row r="1254" spans="1:2" x14ac:dyDescent="0.35">
      <c r="A1254" t="s">
        <v>2289</v>
      </c>
    </row>
    <row r="1255" spans="1:2" x14ac:dyDescent="0.35">
      <c r="A1255" t="s">
        <v>2290</v>
      </c>
      <c r="B1255">
        <v>0</v>
      </c>
    </row>
    <row r="1256" spans="1:2" x14ac:dyDescent="0.35">
      <c r="A1256" t="s">
        <v>2291</v>
      </c>
    </row>
    <row r="1257" spans="1:2" x14ac:dyDescent="0.35">
      <c r="A1257" t="s">
        <v>2292</v>
      </c>
      <c r="B1257">
        <v>0</v>
      </c>
    </row>
    <row r="1258" spans="1:2" x14ac:dyDescent="0.35">
      <c r="A1258" t="s">
        <v>2293</v>
      </c>
      <c r="B1258">
        <v>5000</v>
      </c>
    </row>
    <row r="1259" spans="1:2" x14ac:dyDescent="0.35">
      <c r="A1259" t="s">
        <v>2294</v>
      </c>
      <c r="B1259">
        <v>0</v>
      </c>
    </row>
    <row r="1260" spans="1:2" x14ac:dyDescent="0.35">
      <c r="A1260" t="s">
        <v>2295</v>
      </c>
      <c r="B1260">
        <v>1</v>
      </c>
    </row>
    <row r="1261" spans="1:2" x14ac:dyDescent="0.35">
      <c r="A1261" t="s">
        <v>2296</v>
      </c>
      <c r="B1261">
        <v>1</v>
      </c>
    </row>
    <row r="1262" spans="1:2" x14ac:dyDescent="0.35">
      <c r="A1262" t="s">
        <v>2297</v>
      </c>
      <c r="B1262">
        <v>1</v>
      </c>
    </row>
    <row r="1263" spans="1:2" x14ac:dyDescent="0.35">
      <c r="A1263" t="s">
        <v>2298</v>
      </c>
      <c r="B1263">
        <v>1</v>
      </c>
    </row>
    <row r="1264" spans="1:2" x14ac:dyDescent="0.35">
      <c r="A1264" t="s">
        <v>2299</v>
      </c>
      <c r="B1264">
        <v>1</v>
      </c>
    </row>
    <row r="1265" spans="1:2" x14ac:dyDescent="0.35">
      <c r="A1265" t="s">
        <v>2300</v>
      </c>
      <c r="B1265">
        <v>1</v>
      </c>
    </row>
    <row r="1266" spans="1:2" x14ac:dyDescent="0.35">
      <c r="A1266" t="s">
        <v>2301</v>
      </c>
      <c r="B1266">
        <v>1</v>
      </c>
    </row>
    <row r="1267" spans="1:2" x14ac:dyDescent="0.35">
      <c r="A1267" t="s">
        <v>2302</v>
      </c>
      <c r="B1267">
        <v>1</v>
      </c>
    </row>
    <row r="1268" spans="1:2" x14ac:dyDescent="0.35">
      <c r="A1268" t="s">
        <v>2303</v>
      </c>
      <c r="B1268">
        <v>1</v>
      </c>
    </row>
    <row r="1269" spans="1:2" x14ac:dyDescent="0.35">
      <c r="A1269" t="s">
        <v>2304</v>
      </c>
      <c r="B1269">
        <v>1</v>
      </c>
    </row>
    <row r="1270" spans="1:2" x14ac:dyDescent="0.35">
      <c r="A1270" t="s">
        <v>2305</v>
      </c>
      <c r="B1270">
        <v>1</v>
      </c>
    </row>
    <row r="1271" spans="1:2" x14ac:dyDescent="0.35">
      <c r="A1271" t="s">
        <v>2306</v>
      </c>
      <c r="B1271">
        <v>0</v>
      </c>
    </row>
    <row r="1272" spans="1:2" x14ac:dyDescent="0.35">
      <c r="A1272" t="s">
        <v>2307</v>
      </c>
      <c r="B1272" t="b">
        <v>0</v>
      </c>
    </row>
    <row r="1273" spans="1:2" x14ac:dyDescent="0.35">
      <c r="A1273" t="s">
        <v>2308</v>
      </c>
      <c r="B1273" t="b">
        <v>0</v>
      </c>
    </row>
    <row r="1274" spans="1:2" x14ac:dyDescent="0.35">
      <c r="A1274" t="s">
        <v>2309</v>
      </c>
      <c r="B1274" t="b">
        <v>0</v>
      </c>
    </row>
    <row r="1275" spans="1:2" x14ac:dyDescent="0.35">
      <c r="A1275" t="s">
        <v>2310</v>
      </c>
      <c r="B1275" t="b">
        <v>0</v>
      </c>
    </row>
    <row r="1276" spans="1:2" x14ac:dyDescent="0.35">
      <c r="A1276" t="s">
        <v>2311</v>
      </c>
      <c r="B1276">
        <v>0</v>
      </c>
    </row>
    <row r="1277" spans="1:2" x14ac:dyDescent="0.35">
      <c r="A1277" t="s">
        <v>2312</v>
      </c>
      <c r="B1277">
        <v>0</v>
      </c>
    </row>
    <row r="1278" spans="1:2" x14ac:dyDescent="0.35">
      <c r="A1278" t="s">
        <v>2313</v>
      </c>
      <c r="B1278">
        <v>0</v>
      </c>
    </row>
    <row r="1279" spans="1:2" x14ac:dyDescent="0.35">
      <c r="A1279" t="s">
        <v>2314</v>
      </c>
      <c r="B1279">
        <v>0</v>
      </c>
    </row>
    <row r="1280" spans="1:2" x14ac:dyDescent="0.35">
      <c r="A1280" t="s">
        <v>2315</v>
      </c>
      <c r="B1280">
        <v>0</v>
      </c>
    </row>
    <row r="1281" spans="1:2" x14ac:dyDescent="0.35">
      <c r="A1281" t="s">
        <v>2316</v>
      </c>
      <c r="B1281">
        <v>0</v>
      </c>
    </row>
    <row r="1282" spans="1:2" x14ac:dyDescent="0.35">
      <c r="A1282" t="s">
        <v>2317</v>
      </c>
      <c r="B1282">
        <v>0</v>
      </c>
    </row>
    <row r="1283" spans="1:2" x14ac:dyDescent="0.35">
      <c r="A1283" t="s">
        <v>2318</v>
      </c>
      <c r="B1283">
        <v>0</v>
      </c>
    </row>
    <row r="1284" spans="1:2" x14ac:dyDescent="0.35">
      <c r="A1284" t="s">
        <v>2319</v>
      </c>
      <c r="B1284">
        <v>2</v>
      </c>
    </row>
    <row r="1285" spans="1:2" x14ac:dyDescent="0.35">
      <c r="A1285" t="s">
        <v>2320</v>
      </c>
      <c r="B1285">
        <v>0</v>
      </c>
    </row>
    <row r="1286" spans="1:2" x14ac:dyDescent="0.35">
      <c r="A1286" t="s">
        <v>2321</v>
      </c>
      <c r="B1286">
        <v>0</v>
      </c>
    </row>
    <row r="1287" spans="1:2" x14ac:dyDescent="0.35">
      <c r="A1287" t="s">
        <v>2322</v>
      </c>
      <c r="B1287">
        <v>2</v>
      </c>
    </row>
    <row r="1288" spans="1:2" x14ac:dyDescent="0.35">
      <c r="A1288" t="s">
        <v>2323</v>
      </c>
      <c r="B1288">
        <v>0</v>
      </c>
    </row>
    <row r="1289" spans="1:2" x14ac:dyDescent="0.35">
      <c r="A1289" t="s">
        <v>2324</v>
      </c>
      <c r="B1289">
        <v>0</v>
      </c>
    </row>
    <row r="1290" spans="1:2" x14ac:dyDescent="0.35">
      <c r="A1290" t="s">
        <v>2325</v>
      </c>
      <c r="B1290">
        <v>5000</v>
      </c>
    </row>
    <row r="1291" spans="1:2" x14ac:dyDescent="0.35">
      <c r="A1291" t="s">
        <v>2326</v>
      </c>
      <c r="B1291">
        <v>5000</v>
      </c>
    </row>
    <row r="1292" spans="1:2" x14ac:dyDescent="0.35">
      <c r="A1292" t="s">
        <v>2327</v>
      </c>
      <c r="B1292">
        <v>5000</v>
      </c>
    </row>
    <row r="1293" spans="1:2" x14ac:dyDescent="0.35">
      <c r="A1293" t="s">
        <v>2328</v>
      </c>
      <c r="B1293">
        <v>1</v>
      </c>
    </row>
    <row r="1294" spans="1:2" x14ac:dyDescent="0.35">
      <c r="A1294" t="s">
        <v>2329</v>
      </c>
      <c r="B1294">
        <v>1</v>
      </c>
    </row>
    <row r="1295" spans="1:2" x14ac:dyDescent="0.35">
      <c r="A1295" t="s">
        <v>2330</v>
      </c>
      <c r="B1295">
        <v>1</v>
      </c>
    </row>
    <row r="1296" spans="1:2" x14ac:dyDescent="0.35">
      <c r="A1296" t="s">
        <v>2331</v>
      </c>
      <c r="B1296">
        <v>1</v>
      </c>
    </row>
    <row r="1297" spans="1:2" x14ac:dyDescent="0.35">
      <c r="A1297" t="s">
        <v>2332</v>
      </c>
      <c r="B1297">
        <v>1</v>
      </c>
    </row>
    <row r="1298" spans="1:2" x14ac:dyDescent="0.35">
      <c r="A1298" t="s">
        <v>2333</v>
      </c>
      <c r="B1298">
        <v>1</v>
      </c>
    </row>
    <row r="1299" spans="1:2" x14ac:dyDescent="0.35">
      <c r="A1299" t="s">
        <v>2334</v>
      </c>
      <c r="B1299">
        <v>1</v>
      </c>
    </row>
    <row r="1300" spans="1:2" x14ac:dyDescent="0.35">
      <c r="A1300" t="s">
        <v>2335</v>
      </c>
      <c r="B1300">
        <v>1</v>
      </c>
    </row>
    <row r="1301" spans="1:2" x14ac:dyDescent="0.35">
      <c r="A1301" t="s">
        <v>2336</v>
      </c>
      <c r="B1301">
        <v>1</v>
      </c>
    </row>
    <row r="1302" spans="1:2" x14ac:dyDescent="0.35">
      <c r="A1302" t="s">
        <v>2337</v>
      </c>
      <c r="B1302">
        <v>0</v>
      </c>
    </row>
    <row r="1303" spans="1:2" x14ac:dyDescent="0.35">
      <c r="A1303" t="s">
        <v>2338</v>
      </c>
      <c r="B1303">
        <v>0</v>
      </c>
    </row>
    <row r="1304" spans="1:2" x14ac:dyDescent="0.35">
      <c r="A1304" t="s">
        <v>2339</v>
      </c>
      <c r="B1304">
        <v>0</v>
      </c>
    </row>
    <row r="1305" spans="1:2" x14ac:dyDescent="0.35">
      <c r="A1305" t="s">
        <v>2340</v>
      </c>
      <c r="B1305">
        <v>0</v>
      </c>
    </row>
    <row r="1306" spans="1:2" x14ac:dyDescent="0.35">
      <c r="A1306" t="s">
        <v>2341</v>
      </c>
      <c r="B1306">
        <v>0</v>
      </c>
    </row>
    <row r="1307" spans="1:2" x14ac:dyDescent="0.35">
      <c r="A1307" t="s">
        <v>2342</v>
      </c>
      <c r="B1307">
        <v>0</v>
      </c>
    </row>
    <row r="1308" spans="1:2" x14ac:dyDescent="0.35">
      <c r="A1308" t="s">
        <v>2343</v>
      </c>
      <c r="B1308">
        <v>0</v>
      </c>
    </row>
    <row r="1309" spans="1:2" x14ac:dyDescent="0.35">
      <c r="A1309" t="s">
        <v>2344</v>
      </c>
      <c r="B1309">
        <v>0</v>
      </c>
    </row>
    <row r="1310" spans="1:2" x14ac:dyDescent="0.35">
      <c r="A1310" t="s">
        <v>2345</v>
      </c>
      <c r="B1310">
        <v>0</v>
      </c>
    </row>
    <row r="1311" spans="1:2" x14ac:dyDescent="0.35">
      <c r="A1311" t="s">
        <v>2346</v>
      </c>
    </row>
    <row r="1312" spans="1:2" x14ac:dyDescent="0.35">
      <c r="A1312" t="s">
        <v>2347</v>
      </c>
    </row>
    <row r="1313" spans="1:2" x14ac:dyDescent="0.35">
      <c r="A1313" t="s">
        <v>2348</v>
      </c>
      <c r="B1313">
        <v>5000</v>
      </c>
    </row>
    <row r="1314" spans="1:2" x14ac:dyDescent="0.35">
      <c r="A1314" t="s">
        <v>2349</v>
      </c>
      <c r="B1314">
        <v>5000</v>
      </c>
    </row>
    <row r="1315" spans="1:2" x14ac:dyDescent="0.35">
      <c r="A1315" t="s">
        <v>2350</v>
      </c>
      <c r="B1315">
        <v>5000</v>
      </c>
    </row>
    <row r="1316" spans="1:2" x14ac:dyDescent="0.35">
      <c r="A1316" t="s">
        <v>2351</v>
      </c>
      <c r="B1316">
        <v>0</v>
      </c>
    </row>
    <row r="1317" spans="1:2" x14ac:dyDescent="0.35">
      <c r="A1317" t="s">
        <v>2352</v>
      </c>
      <c r="B1317">
        <v>0</v>
      </c>
    </row>
    <row r="1318" spans="1:2" x14ac:dyDescent="0.35">
      <c r="A1318" t="s">
        <v>2353</v>
      </c>
      <c r="B1318">
        <v>0</v>
      </c>
    </row>
    <row r="1319" spans="1:2" x14ac:dyDescent="0.35">
      <c r="A1319" t="s">
        <v>2354</v>
      </c>
      <c r="B1319">
        <v>0</v>
      </c>
    </row>
    <row r="1320" spans="1:2" x14ac:dyDescent="0.35">
      <c r="A1320" t="s">
        <v>2355</v>
      </c>
      <c r="B1320">
        <v>0</v>
      </c>
    </row>
    <row r="1321" spans="1:2" x14ac:dyDescent="0.35">
      <c r="A1321" t="s">
        <v>2356</v>
      </c>
      <c r="B1321">
        <v>0</v>
      </c>
    </row>
    <row r="1322" spans="1:2" x14ac:dyDescent="0.35">
      <c r="A1322" t="s">
        <v>2357</v>
      </c>
      <c r="B1322">
        <v>0</v>
      </c>
    </row>
    <row r="1323" spans="1:2" x14ac:dyDescent="0.35">
      <c r="A1323" t="s">
        <v>2358</v>
      </c>
      <c r="B1323">
        <v>0</v>
      </c>
    </row>
    <row r="1324" spans="1:2" x14ac:dyDescent="0.35">
      <c r="A1324" t="s">
        <v>2359</v>
      </c>
      <c r="B1324">
        <v>0</v>
      </c>
    </row>
    <row r="1325" spans="1:2" x14ac:dyDescent="0.35">
      <c r="A1325" t="s">
        <v>2360</v>
      </c>
      <c r="B1325">
        <v>1</v>
      </c>
    </row>
    <row r="1326" spans="1:2" x14ac:dyDescent="0.35">
      <c r="A1326" t="s">
        <v>2361</v>
      </c>
      <c r="B1326">
        <v>1</v>
      </c>
    </row>
    <row r="1327" spans="1:2" x14ac:dyDescent="0.35">
      <c r="A1327" t="s">
        <v>2362</v>
      </c>
      <c r="B1327">
        <v>1</v>
      </c>
    </row>
    <row r="1328" spans="1:2" x14ac:dyDescent="0.35">
      <c r="A1328" t="s">
        <v>2363</v>
      </c>
      <c r="B1328">
        <v>1</v>
      </c>
    </row>
    <row r="1329" spans="1:2" x14ac:dyDescent="0.35">
      <c r="A1329" t="s">
        <v>2364</v>
      </c>
      <c r="B1329">
        <v>1</v>
      </c>
    </row>
    <row r="1330" spans="1:2" x14ac:dyDescent="0.35">
      <c r="A1330" t="s">
        <v>2365</v>
      </c>
      <c r="B1330">
        <v>1</v>
      </c>
    </row>
    <row r="1331" spans="1:2" x14ac:dyDescent="0.35">
      <c r="A1331" t="s">
        <v>2366</v>
      </c>
      <c r="B1331">
        <v>1</v>
      </c>
    </row>
    <row r="1332" spans="1:2" x14ac:dyDescent="0.35">
      <c r="A1332" t="s">
        <v>2367</v>
      </c>
      <c r="B1332">
        <v>1</v>
      </c>
    </row>
    <row r="1333" spans="1:2" x14ac:dyDescent="0.35">
      <c r="A1333" t="s">
        <v>2368</v>
      </c>
      <c r="B1333">
        <v>1</v>
      </c>
    </row>
    <row r="1334" spans="1:2" x14ac:dyDescent="0.35">
      <c r="A1334" t="s">
        <v>2369</v>
      </c>
      <c r="B1334">
        <v>1</v>
      </c>
    </row>
    <row r="1335" spans="1:2" x14ac:dyDescent="0.35">
      <c r="A1335" t="s">
        <v>2370</v>
      </c>
      <c r="B1335">
        <v>1</v>
      </c>
    </row>
    <row r="1336" spans="1:2" x14ac:dyDescent="0.35">
      <c r="A1336" t="s">
        <v>2371</v>
      </c>
      <c r="B1336">
        <v>1</v>
      </c>
    </row>
    <row r="1337" spans="1:2" x14ac:dyDescent="0.35">
      <c r="A1337" t="s">
        <v>2372</v>
      </c>
      <c r="B1337" t="b">
        <v>0</v>
      </c>
    </row>
    <row r="1338" spans="1:2" x14ac:dyDescent="0.35">
      <c r="A1338" t="s">
        <v>2373</v>
      </c>
    </row>
    <row r="1339" spans="1:2" x14ac:dyDescent="0.35">
      <c r="A1339" t="s">
        <v>2374</v>
      </c>
      <c r="B1339">
        <v>1</v>
      </c>
    </row>
    <row r="1340" spans="1:2" x14ac:dyDescent="0.35">
      <c r="A1340" t="s">
        <v>2375</v>
      </c>
      <c r="B1340">
        <v>1</v>
      </c>
    </row>
    <row r="1341" spans="1:2" x14ac:dyDescent="0.35">
      <c r="A1341" t="s">
        <v>2376</v>
      </c>
      <c r="B1341">
        <v>1</v>
      </c>
    </row>
    <row r="1342" spans="1:2" x14ac:dyDescent="0.35">
      <c r="A1342" t="s">
        <v>2377</v>
      </c>
      <c r="B1342">
        <v>1</v>
      </c>
    </row>
    <row r="1343" spans="1:2" x14ac:dyDescent="0.35">
      <c r="A1343" t="s">
        <v>2378</v>
      </c>
      <c r="B1343">
        <v>1</v>
      </c>
    </row>
    <row r="1344" spans="1:2" x14ac:dyDescent="0.35">
      <c r="A1344" t="s">
        <v>2379</v>
      </c>
      <c r="B1344">
        <v>1</v>
      </c>
    </row>
    <row r="1345" spans="1:2" x14ac:dyDescent="0.35">
      <c r="A1345" t="s">
        <v>2380</v>
      </c>
      <c r="B1345">
        <v>1</v>
      </c>
    </row>
    <row r="1346" spans="1:2" x14ac:dyDescent="0.35">
      <c r="A1346" t="s">
        <v>2381</v>
      </c>
      <c r="B1346">
        <v>1</v>
      </c>
    </row>
    <row r="1347" spans="1:2" x14ac:dyDescent="0.35">
      <c r="A1347" t="s">
        <v>2382</v>
      </c>
      <c r="B1347">
        <v>1</v>
      </c>
    </row>
    <row r="1348" spans="1:2" x14ac:dyDescent="0.35">
      <c r="A1348" t="s">
        <v>2383</v>
      </c>
      <c r="B1348">
        <v>5000</v>
      </c>
    </row>
    <row r="1349" spans="1:2" x14ac:dyDescent="0.35">
      <c r="A1349" t="s">
        <v>2384</v>
      </c>
      <c r="B1349">
        <v>5000</v>
      </c>
    </row>
    <row r="1350" spans="1:2" x14ac:dyDescent="0.35">
      <c r="A1350" t="s">
        <v>2385</v>
      </c>
      <c r="B1350">
        <v>5000</v>
      </c>
    </row>
    <row r="1351" spans="1:2" x14ac:dyDescent="0.35">
      <c r="A1351" t="s">
        <v>2386</v>
      </c>
      <c r="B1351">
        <v>0</v>
      </c>
    </row>
    <row r="1352" spans="1:2" x14ac:dyDescent="0.35">
      <c r="A1352" t="s">
        <v>2387</v>
      </c>
      <c r="B1352">
        <v>0</v>
      </c>
    </row>
    <row r="1353" spans="1:2" x14ac:dyDescent="0.35">
      <c r="A1353" t="s">
        <v>2388</v>
      </c>
      <c r="B1353">
        <v>0</v>
      </c>
    </row>
    <row r="1354" spans="1:2" x14ac:dyDescent="0.35">
      <c r="A1354" t="s">
        <v>2389</v>
      </c>
      <c r="B1354">
        <v>0</v>
      </c>
    </row>
    <row r="1355" spans="1:2" x14ac:dyDescent="0.35">
      <c r="A1355" t="s">
        <v>2390</v>
      </c>
      <c r="B1355">
        <v>0</v>
      </c>
    </row>
    <row r="1356" spans="1:2" x14ac:dyDescent="0.35">
      <c r="A1356" t="s">
        <v>2391</v>
      </c>
      <c r="B1356">
        <v>0</v>
      </c>
    </row>
    <row r="1357" spans="1:2" x14ac:dyDescent="0.35">
      <c r="A1357" t="s">
        <v>2392</v>
      </c>
      <c r="B1357">
        <v>0</v>
      </c>
    </row>
    <row r="1358" spans="1:2" x14ac:dyDescent="0.35">
      <c r="A1358" t="s">
        <v>2393</v>
      </c>
      <c r="B1358">
        <v>0</v>
      </c>
    </row>
    <row r="1359" spans="1:2" x14ac:dyDescent="0.35">
      <c r="A1359" t="s">
        <v>2394</v>
      </c>
      <c r="B1359">
        <v>0</v>
      </c>
    </row>
    <row r="1360" spans="1:2" x14ac:dyDescent="0.35">
      <c r="A1360" t="s">
        <v>2395</v>
      </c>
      <c r="B1360">
        <v>0</v>
      </c>
    </row>
    <row r="1361" spans="1:2" x14ac:dyDescent="0.35">
      <c r="A1361" t="s">
        <v>2396</v>
      </c>
      <c r="B1361">
        <v>0</v>
      </c>
    </row>
    <row r="1362" spans="1:2" x14ac:dyDescent="0.35">
      <c r="A1362" t="s">
        <v>2397</v>
      </c>
      <c r="B1362">
        <v>0</v>
      </c>
    </row>
    <row r="1363" spans="1:2" x14ac:dyDescent="0.35">
      <c r="A1363" t="s">
        <v>2398</v>
      </c>
    </row>
    <row r="1364" spans="1:2" x14ac:dyDescent="0.35">
      <c r="A1364" t="s">
        <v>2399</v>
      </c>
      <c r="B1364">
        <v>2</v>
      </c>
    </row>
    <row r="1365" spans="1:2" x14ac:dyDescent="0.35">
      <c r="A1365" t="s">
        <v>2400</v>
      </c>
      <c r="B1365">
        <v>1</v>
      </c>
    </row>
    <row r="1366" spans="1:2" x14ac:dyDescent="0.35">
      <c r="A1366" t="s">
        <v>2401</v>
      </c>
      <c r="B1366">
        <v>1</v>
      </c>
    </row>
    <row r="1367" spans="1:2" x14ac:dyDescent="0.35">
      <c r="A1367" t="s">
        <v>2402</v>
      </c>
      <c r="B1367">
        <v>1</v>
      </c>
    </row>
    <row r="1368" spans="1:2" x14ac:dyDescent="0.35">
      <c r="A1368" t="s">
        <v>2403</v>
      </c>
      <c r="B1368">
        <v>1</v>
      </c>
    </row>
    <row r="1369" spans="1:2" x14ac:dyDescent="0.35">
      <c r="A1369" t="s">
        <v>2404</v>
      </c>
      <c r="B1369">
        <v>1</v>
      </c>
    </row>
    <row r="1370" spans="1:2" x14ac:dyDescent="0.35">
      <c r="A1370" t="s">
        <v>2405</v>
      </c>
      <c r="B1370">
        <v>1</v>
      </c>
    </row>
    <row r="1371" spans="1:2" x14ac:dyDescent="0.35">
      <c r="A1371" t="s">
        <v>2406</v>
      </c>
      <c r="B1371">
        <v>1</v>
      </c>
    </row>
    <row r="1372" spans="1:2" x14ac:dyDescent="0.35">
      <c r="A1372" t="s">
        <v>2407</v>
      </c>
      <c r="B1372">
        <v>1</v>
      </c>
    </row>
    <row r="1373" spans="1:2" x14ac:dyDescent="0.35">
      <c r="A1373" t="s">
        <v>2408</v>
      </c>
      <c r="B1373">
        <v>1</v>
      </c>
    </row>
    <row r="1374" spans="1:2" x14ac:dyDescent="0.35">
      <c r="A1374" t="s">
        <v>2409</v>
      </c>
    </row>
    <row r="1375" spans="1:2" x14ac:dyDescent="0.35">
      <c r="A1375" t="s">
        <v>2410</v>
      </c>
      <c r="B1375">
        <v>30</v>
      </c>
    </row>
    <row r="1376" spans="1:2" x14ac:dyDescent="0.35">
      <c r="A1376" t="s">
        <v>2424</v>
      </c>
      <c r="B1376">
        <v>1</v>
      </c>
    </row>
    <row r="1377" spans="1:2" x14ac:dyDescent="0.35">
      <c r="A1377" t="s">
        <v>2429</v>
      </c>
      <c r="B1377">
        <v>1</v>
      </c>
    </row>
    <row r="1378" spans="1:2" x14ac:dyDescent="0.35">
      <c r="A1378" t="s">
        <v>2433</v>
      </c>
    </row>
    <row r="1379" spans="1:2" x14ac:dyDescent="0.35">
      <c r="A1379" t="s">
        <v>2434</v>
      </c>
    </row>
    <row r="1380" spans="1:2" x14ac:dyDescent="0.35">
      <c r="A1380" t="s">
        <v>2435</v>
      </c>
    </row>
    <row r="1381" spans="1:2" x14ac:dyDescent="0.35">
      <c r="A1381" t="s">
        <v>2436</v>
      </c>
    </row>
    <row r="1382" spans="1:2" x14ac:dyDescent="0.35">
      <c r="A1382" t="s">
        <v>2437</v>
      </c>
    </row>
    <row r="1383" spans="1:2" x14ac:dyDescent="0.35">
      <c r="A1383" t="s">
        <v>2438</v>
      </c>
    </row>
    <row r="1384" spans="1:2" x14ac:dyDescent="0.35">
      <c r="A1384" t="s">
        <v>2439</v>
      </c>
    </row>
    <row r="1385" spans="1:2" x14ac:dyDescent="0.35">
      <c r="A1385" t="s">
        <v>2440</v>
      </c>
    </row>
    <row r="1386" spans="1:2" x14ac:dyDescent="0.35">
      <c r="A1386" t="s">
        <v>2441</v>
      </c>
    </row>
    <row r="1387" spans="1:2" x14ac:dyDescent="0.35">
      <c r="A1387" t="s">
        <v>2442</v>
      </c>
    </row>
    <row r="1388" spans="1:2" x14ac:dyDescent="0.35">
      <c r="A1388" t="s">
        <v>2443</v>
      </c>
    </row>
    <row r="1389" spans="1:2" x14ac:dyDescent="0.35">
      <c r="A1389" t="s">
        <v>2444</v>
      </c>
    </row>
    <row r="1390" spans="1:2" x14ac:dyDescent="0.35">
      <c r="A1390" t="s">
        <v>2445</v>
      </c>
    </row>
    <row r="1391" spans="1:2" x14ac:dyDescent="0.35">
      <c r="A1391" t="s">
        <v>2446</v>
      </c>
    </row>
    <row r="1392" spans="1:2" x14ac:dyDescent="0.35">
      <c r="A1392" t="s">
        <v>2447</v>
      </c>
    </row>
    <row r="1393" spans="1:1" x14ac:dyDescent="0.35">
      <c r="A1393" t="s">
        <v>2448</v>
      </c>
    </row>
    <row r="1394" spans="1:1" x14ac:dyDescent="0.35">
      <c r="A1394" t="s">
        <v>2449</v>
      </c>
    </row>
    <row r="1395" spans="1:1" x14ac:dyDescent="0.35">
      <c r="A1395" t="s">
        <v>2450</v>
      </c>
    </row>
    <row r="1396" spans="1:1" x14ac:dyDescent="0.35">
      <c r="A1396" t="s">
        <v>2451</v>
      </c>
    </row>
    <row r="1397" spans="1:1" x14ac:dyDescent="0.35">
      <c r="A1397" t="s">
        <v>2452</v>
      </c>
    </row>
    <row r="1398" spans="1:1" x14ac:dyDescent="0.35">
      <c r="A1398" t="s">
        <v>2453</v>
      </c>
    </row>
    <row r="1399" spans="1:1" x14ac:dyDescent="0.35">
      <c r="A1399" t="s">
        <v>2454</v>
      </c>
    </row>
    <row r="1400" spans="1:1" x14ac:dyDescent="0.35">
      <c r="A1400" t="s">
        <v>2455</v>
      </c>
    </row>
    <row r="1401" spans="1:1" x14ac:dyDescent="0.35">
      <c r="A1401" t="s">
        <v>2456</v>
      </c>
    </row>
    <row r="1402" spans="1:1" x14ac:dyDescent="0.35">
      <c r="A1402" t="s">
        <v>2457</v>
      </c>
    </row>
    <row r="1403" spans="1:1" x14ac:dyDescent="0.35">
      <c r="A1403" t="s">
        <v>2458</v>
      </c>
    </row>
    <row r="1404" spans="1:1" x14ac:dyDescent="0.35">
      <c r="A1404" t="s">
        <v>2459</v>
      </c>
    </row>
    <row r="1405" spans="1:1" x14ac:dyDescent="0.35">
      <c r="A1405" t="s">
        <v>2460</v>
      </c>
    </row>
    <row r="1406" spans="1:1" x14ac:dyDescent="0.35">
      <c r="A1406" t="s">
        <v>2461</v>
      </c>
    </row>
    <row r="1407" spans="1:1" x14ac:dyDescent="0.35">
      <c r="A1407" t="s">
        <v>2462</v>
      </c>
    </row>
    <row r="1408" spans="1:1" x14ac:dyDescent="0.35">
      <c r="A1408" t="s">
        <v>2463</v>
      </c>
    </row>
    <row r="1409" spans="1:1" x14ac:dyDescent="0.35">
      <c r="A1409" t="s">
        <v>2464</v>
      </c>
    </row>
    <row r="1410" spans="1:1" x14ac:dyDescent="0.35">
      <c r="A1410" t="s">
        <v>2465</v>
      </c>
    </row>
    <row r="1411" spans="1:1" x14ac:dyDescent="0.35">
      <c r="A1411" t="s">
        <v>2466</v>
      </c>
    </row>
    <row r="1412" spans="1:1" x14ac:dyDescent="0.35">
      <c r="A1412" t="s">
        <v>2467</v>
      </c>
    </row>
    <row r="1413" spans="1:1" x14ac:dyDescent="0.35">
      <c r="A1413" t="s">
        <v>2468</v>
      </c>
    </row>
    <row r="1414" spans="1:1" x14ac:dyDescent="0.35">
      <c r="A1414" t="s">
        <v>2469</v>
      </c>
    </row>
    <row r="1415" spans="1:1" x14ac:dyDescent="0.35">
      <c r="A1415" t="s">
        <v>2470</v>
      </c>
    </row>
    <row r="1416" spans="1:1" x14ac:dyDescent="0.35">
      <c r="A1416" t="s">
        <v>2471</v>
      </c>
    </row>
    <row r="1417" spans="1:1" x14ac:dyDescent="0.35">
      <c r="A1417" t="s">
        <v>2472</v>
      </c>
    </row>
    <row r="1418" spans="1:1" x14ac:dyDescent="0.35">
      <c r="A1418" t="s">
        <v>2473</v>
      </c>
    </row>
    <row r="1419" spans="1:1" x14ac:dyDescent="0.35">
      <c r="A1419" t="s">
        <v>2474</v>
      </c>
    </row>
    <row r="1420" spans="1:1" x14ac:dyDescent="0.35">
      <c r="A1420" t="s">
        <v>2475</v>
      </c>
    </row>
    <row r="1421" spans="1:1" x14ac:dyDescent="0.35">
      <c r="A1421" t="s">
        <v>2476</v>
      </c>
    </row>
    <row r="1422" spans="1:1" x14ac:dyDescent="0.35">
      <c r="A1422" t="s">
        <v>2477</v>
      </c>
    </row>
    <row r="1423" spans="1:1" x14ac:dyDescent="0.35">
      <c r="A1423" t="s">
        <v>2478</v>
      </c>
    </row>
    <row r="1424" spans="1:1" x14ac:dyDescent="0.35">
      <c r="A1424" t="s">
        <v>2479</v>
      </c>
    </row>
    <row r="1425" spans="1:1" x14ac:dyDescent="0.35">
      <c r="A1425" t="s">
        <v>2480</v>
      </c>
    </row>
    <row r="1426" spans="1:1" x14ac:dyDescent="0.35">
      <c r="A1426" t="s">
        <v>2481</v>
      </c>
    </row>
    <row r="1427" spans="1:1" x14ac:dyDescent="0.35">
      <c r="A1427" t="s">
        <v>2482</v>
      </c>
    </row>
    <row r="1428" spans="1:1" x14ac:dyDescent="0.35">
      <c r="A1428" t="s">
        <v>2483</v>
      </c>
    </row>
    <row r="1429" spans="1:1" x14ac:dyDescent="0.35">
      <c r="A1429" t="s">
        <v>2484</v>
      </c>
    </row>
    <row r="1430" spans="1:1" x14ac:dyDescent="0.35">
      <c r="A1430" t="s">
        <v>2485</v>
      </c>
    </row>
    <row r="1431" spans="1:1" x14ac:dyDescent="0.35">
      <c r="A1431" t="s">
        <v>2486</v>
      </c>
    </row>
    <row r="1432" spans="1:1" x14ac:dyDescent="0.35">
      <c r="A1432" t="s">
        <v>2487</v>
      </c>
    </row>
    <row r="1433" spans="1:1" x14ac:dyDescent="0.35">
      <c r="A1433" t="s">
        <v>2488</v>
      </c>
    </row>
    <row r="1434" spans="1:1" x14ac:dyDescent="0.35">
      <c r="A1434" t="s">
        <v>2489</v>
      </c>
    </row>
    <row r="1435" spans="1:1" x14ac:dyDescent="0.35">
      <c r="A1435" t="s">
        <v>2490</v>
      </c>
    </row>
    <row r="1436" spans="1:1" x14ac:dyDescent="0.35">
      <c r="A1436" t="s">
        <v>2491</v>
      </c>
    </row>
    <row r="1437" spans="1:1" x14ac:dyDescent="0.35">
      <c r="A1437" t="s">
        <v>2492</v>
      </c>
    </row>
    <row r="1438" spans="1:1" x14ac:dyDescent="0.35">
      <c r="A1438" t="s">
        <v>2493</v>
      </c>
    </row>
    <row r="1439" spans="1:1" x14ac:dyDescent="0.35">
      <c r="A1439" t="s">
        <v>2494</v>
      </c>
    </row>
    <row r="1440" spans="1:1" x14ac:dyDescent="0.35">
      <c r="A1440" t="s">
        <v>2417</v>
      </c>
    </row>
  </sheetData>
  <sheetProtection algorithmName="SHA-512" hashValue="+LFFk8I8qddDlx2+/zpYRAlgtKd9VXzk6dUYxX9vTCH5obY1/S9WRK5nkn/jG0LIY3StpjlRnSV1BnG9NAaT2w==" saltValue="3+dYqZ+eTQJZiiww8PRU0Q==" spinCount="100000" sheet="1" objects="1" scenarios="1"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  <button id="btnNaamGeven" label="Geef Naam aan Range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1943</vt:i4>
      </vt:variant>
    </vt:vector>
  </HeadingPairs>
  <TitlesOfParts>
    <vt:vector size="1967" baseType="lpstr">
      <vt:lpstr>PedGuiMedIV</vt:lpstr>
      <vt:lpstr>PedGuiMedDisc</vt:lpstr>
      <vt:lpstr>PedGuiPMenIV</vt:lpstr>
      <vt:lpstr>PedGuiEntTPN</vt:lpstr>
      <vt:lpstr>PedGuiLab</vt:lpstr>
      <vt:lpstr>PedGuiAfsprExtra</vt:lpstr>
      <vt:lpstr>PedGuiAcuut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NeoGuiAfspraken</vt:lpstr>
      <vt:lpstr>NeoPrtWerkbrAct</vt:lpstr>
      <vt:lpstr>NeoAfspr1700</vt:lpstr>
      <vt:lpstr>NeoPrtWerkbr</vt:lpstr>
      <vt:lpstr>NeoPrtMedDisc</vt:lpstr>
      <vt:lpstr>NeoGuiAfsprExtra</vt:lpstr>
      <vt:lpstr>NeoGuiLab</vt:lpstr>
      <vt:lpstr>NeoGuiAcuut</vt:lpstr>
      <vt:lpstr>NeoPrtAfspr</vt:lpstr>
      <vt:lpstr>NeoPrtApoth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2016-12-22T17:36:18Z</dcterms:modified>
</cp:coreProperties>
</file>