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activeTab="5"/>
  </bookViews>
  <sheets>
    <sheet name="Global--&gt;" sheetId="76" r:id="rId1"/>
    <sheet name="GlobSettings" sheetId="75" r:id="rId2"/>
    <sheet name="GlobBerOpm" sheetId="4" r:id="rId3"/>
    <sheet name="GlobBerConv" sheetId="25" r:id="rId4"/>
    <sheet name="GlobBerNorm" sheetId="19" r:id="rId5"/>
    <sheet name="GlobTemp" sheetId="7" r:id="rId6"/>
    <sheet name="Patient--&gt;" sheetId="65" r:id="rId7"/>
    <sheet name="PatDataText" sheetId="9" r:id="rId8"/>
    <sheet name="PatData" sheetId="8" r:id="rId9"/>
    <sheet name="PatDetails" sheetId="6" r:id="rId10"/>
    <sheet name="Pediatrie--&gt;" sheetId="63" r:id="rId11"/>
    <sheet name="PedGuiMedIV" sheetId="10" r:id="rId12"/>
    <sheet name="PedBerMedIV" sheetId="12" r:id="rId13"/>
    <sheet name="PedTblMedIV" sheetId="11" r:id="rId14"/>
    <sheet name="PedGuiMedDisc" sheetId="13" r:id="rId15"/>
    <sheet name="PedBerMedDisc" sheetId="14" r:id="rId16"/>
    <sheet name="PedTblMedDisc" sheetId="69" r:id="rId17"/>
    <sheet name="PedGuiPMenIV" sheetId="17" r:id="rId18"/>
    <sheet name="PedBerIVenPM" sheetId="18" r:id="rId19"/>
    <sheet name="PedTblIV" sheetId="70" r:id="rId20"/>
    <sheet name="PedGuiEntTPN" sheetId="20" r:id="rId21"/>
    <sheet name="PedBerEnt" sheetId="27" r:id="rId22"/>
    <sheet name="PedBerTot" sheetId="24" r:id="rId23"/>
    <sheet name="PedTblVoed" sheetId="26" r:id="rId24"/>
    <sheet name="PedGuiLab" sheetId="58" r:id="rId25"/>
    <sheet name="PedBerLab" sheetId="57" r:id="rId26"/>
    <sheet name="PedGuiAfsprExtra" sheetId="60" r:id="rId27"/>
    <sheet name="PedBerExtraAfspr" sheetId="59" r:id="rId28"/>
    <sheet name="PedTblAfsprExtra" sheetId="51" r:id="rId29"/>
    <sheet name="PedGuiAcuut" sheetId="3" r:id="rId30"/>
    <sheet name="PedTblLengte" sheetId="1" r:id="rId31"/>
    <sheet name="PedTblGew" sheetId="2" r:id="rId32"/>
    <sheet name="PedPrtAfspr" sheetId="5" r:id="rId33"/>
    <sheet name="PedPrtMedDisc" sheetId="16" r:id="rId34"/>
    <sheet name="PedTblTijden" sheetId="15" r:id="rId35"/>
    <sheet name="PedPrtTPN2tot6" sheetId="28" r:id="rId36"/>
    <sheet name="PedPrtTPN7tot15" sheetId="29" r:id="rId37"/>
    <sheet name="PedPrtTPN16tot30" sheetId="30" r:id="rId38"/>
    <sheet name="PedTPN31tot50" sheetId="31" r:id="rId39"/>
    <sheet name="PedPrtTPN50" sheetId="32" r:id="rId40"/>
    <sheet name="PedBerTPN" sheetId="21" r:id="rId41"/>
    <sheet name="Neo--&gt;" sheetId="64" r:id="rId42"/>
    <sheet name="NeoGuiAfspraken" sheetId="39" r:id="rId43"/>
    <sheet name="NeoBerIV" sheetId="45" r:id="rId44"/>
    <sheet name="NeoPrtWerkbrAct" sheetId="74" r:id="rId45"/>
    <sheet name="NeoAfspr1700" sheetId="73" r:id="rId46"/>
    <sheet name="NeoBer1700" sheetId="72" r:id="rId47"/>
    <sheet name="NeoPrtWerkbr" sheetId="36" r:id="rId48"/>
    <sheet name="NeoTblMedIV" sheetId="71" r:id="rId49"/>
    <sheet name="NeoBerAdvies" sheetId="40" r:id="rId50"/>
    <sheet name="NeoTblLijst" sheetId="42" r:id="rId51"/>
    <sheet name="NeoTblVoed" sheetId="68" r:id="rId52"/>
    <sheet name="NeoPrtMedDisc" sheetId="61" r:id="rId53"/>
    <sheet name="NeoTblTijden" sheetId="62" r:id="rId54"/>
    <sheet name="NeoGuiAfsprExtra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38" r:id="rId61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5" hidden="1">GlobTemp!$A$2:$B$437</definedName>
    <definedName name="_xlnm._FilterDatabase" localSheetId="8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d_MedIVSterkte_02">PedBerMedIV!$D$4</definedName>
    <definedName name="_Ped_MedIVSterkte_03">PedBerMedIV!$D$5</definedName>
    <definedName name="_Ped_MedIVSterkte_04">PedBerMedIV!$D$6</definedName>
    <definedName name="_Ped_MedIVSterkte_05">PedBerMedIV!$D$7</definedName>
    <definedName name="_Ped_MedIVSterkte_06">PedBerMedIV!$D$8</definedName>
    <definedName name="_Ped_MedIVSterkte_07">PedBerMedIV!$D$9</definedName>
    <definedName name="_Ped_MedIVSterkte_08">PedBerMedIV!$D$10</definedName>
    <definedName name="_Ped_MedIVSterkte_09">PedBerMedIV!$D$11</definedName>
    <definedName name="_Ped_MedIVSterkte_10">PedBerMedIV!$D$12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58">NeoGuiAcuut!$B$2:$G$31</definedName>
    <definedName name="_xlnm.Print_Area" localSheetId="59">NeoPrtAfspr!$A$1:$Q$68</definedName>
    <definedName name="_xlnm.Print_Area" localSheetId="60">NeoPrtApoth!$A$1:$Q$63</definedName>
    <definedName name="_xlnm.Print_Area" localSheetId="52">NeoPrtMedDisc!$B$1:$AG$22</definedName>
    <definedName name="_xlnm.Print_Area" localSheetId="47">NeoPrtWerkbr!$A$1:$P$55</definedName>
    <definedName name="_xlnm.Print_Area" localSheetId="29">PedGuiAcuut!$B$2:$G$44</definedName>
    <definedName name="_xlnm.Print_Area" localSheetId="32">PedPrtAfspr!$A$2:$J$127</definedName>
    <definedName name="_xlnm.Print_Area" localSheetId="33">PedPrtMedDisc!$B$1:$AG$22</definedName>
    <definedName name="_xlnm.Print_Area" localSheetId="37">PedPrtTPN16tot30!$A$1:$H$48</definedName>
    <definedName name="_xlnm.Print_Area" localSheetId="35">PedPrtTPN2tot6!$A$1:$H$48</definedName>
    <definedName name="_xlnm.Print_Area" localSheetId="39">PedPrtTPN50!$A$1:$H$52</definedName>
    <definedName name="_xlnm.Print_Area" localSheetId="36">PedPrtTPN7tot15!$A$1:$H$50</definedName>
    <definedName name="_xlnm.Print_Area" localSheetId="38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5" hidden="1">GlobTemp!$A$2:$B$437</definedName>
    <definedName name="Z_33CCADFA_0D48_46A6_8927_2B2144029216_.wvu.FilterData" localSheetId="8" hidden="1">PatData!$A$1:$Q$577</definedName>
    <definedName name="Z_33CCADFA_0D48_46A6_8927_2B2144029216_.wvu.PrintArea" localSheetId="58" hidden="1">NeoGuiAcuut!$B$2:$G$31</definedName>
    <definedName name="Z_33CCADFA_0D48_46A6_8927_2B2144029216_.wvu.PrintArea" localSheetId="52" hidden="1">NeoPrtMedDisc!$B$1:$AG$22</definedName>
    <definedName name="Z_33CCADFA_0D48_46A6_8927_2B2144029216_.wvu.PrintArea" localSheetId="29" hidden="1">PedGuiAcuut!$B$2:$G$44</definedName>
    <definedName name="Z_33CCADFA_0D48_46A6_8927_2B2144029216_.wvu.PrintArea" localSheetId="32" hidden="1">PedPrtAfspr!$A$2:$J$127</definedName>
    <definedName name="Z_33CCADFA_0D48_46A6_8927_2B2144029216_.wvu.PrintArea" localSheetId="33" hidden="1">PedPrtMedDisc!$B$1:$AG$22</definedName>
    <definedName name="Z_33CCADFA_0D48_46A6_8927_2B2144029216_.wvu.PrintArea" localSheetId="37" hidden="1">PedPrtTPN16tot30!$A$1:$H$48</definedName>
    <definedName name="Z_33CCADFA_0D48_46A6_8927_2B2144029216_.wvu.PrintArea" localSheetId="35" hidden="1">PedPrtTPN2tot6!$A$1:$H$48</definedName>
    <definedName name="Z_33CCADFA_0D48_46A6_8927_2B2144029216_.wvu.PrintArea" localSheetId="39" hidden="1">PedPrtTPN50!$A$1:$H$52</definedName>
    <definedName name="Z_33CCADFA_0D48_46A6_8927_2B2144029216_.wvu.PrintArea" localSheetId="36" hidden="1">PedPrtTPN7tot15!$A$1:$H$50</definedName>
    <definedName name="Z_33CCADFA_0D48_46A6_8927_2B2144029216_.wvu.PrintArea" localSheetId="38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<sst xmlns="http://schemas.openxmlformats.org/spreadsheetml/2006/main" count="4670" uniqueCount="2667">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</sst>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attachedToolbars" Target="attachedToolbars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B4" sqref="B4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4" sqref="B4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2663</v>
      </c>
      <c r="B1" s="518" t="s">
        <v>2664</v>
      </c>
    </row>
    <row r="2" spans="1:2" x14ac:dyDescent="0.35">
      <c r="A2" s="518" t="s">
        <v>2649</v>
      </c>
      <c r="B2" t="b">
        <v>1</v>
      </c>
    </row>
    <row r="3" spans="1:2" x14ac:dyDescent="0.35">
      <c r="A3" s="518" t="s">
        <v>2650</v>
      </c>
      <c r="B3" t="b">
        <v>0</v>
      </c>
    </row>
    <row r="4" spans="1:2" x14ac:dyDescent="0.35">
      <c r="A4" s="518" t="s">
        <v>2651</v>
      </c>
      <c r="B4" s="518" t="s">
        <v>2653</v>
      </c>
    </row>
    <row r="5" spans="1:2" x14ac:dyDescent="0.35">
      <c r="A5" s="518" t="s">
        <v>2652</v>
      </c>
      <c r="B5" s="518" t="s">
        <v>2654</v>
      </c>
    </row>
    <row r="6" spans="1:2" x14ac:dyDescent="0.35">
      <c r="A6" s="518" t="s">
        <v>2655</v>
      </c>
      <c r="B6" s="518" t="s">
        <v>2656</v>
      </c>
    </row>
    <row r="7" spans="1:2" x14ac:dyDescent="0.35">
      <c r="A7" s="518" t="s">
        <v>2657</v>
      </c>
      <c r="B7" t="s">
        <v>2658</v>
      </c>
    </row>
    <row r="8" spans="1:2" x14ac:dyDescent="0.35">
      <c r="A8" s="518" t="s">
        <v>2659</v>
      </c>
      <c r="B8" s="518" t="s">
        <v>2660</v>
      </c>
    </row>
    <row r="9" spans="1:2" x14ac:dyDescent="0.35">
      <c r="A9" s="518" t="s">
        <v>2661</v>
      </c>
      <c r="B9" t="s">
        <v>2662</v>
      </c>
    </row>
    <row r="10" spans="1:2" x14ac:dyDescent="0.35">
      <c r="A10" s="518" t="s">
        <v>2665</v>
      </c>
      <c r="B10" s="518" t="s">
        <v>2666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:D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TODAY()-__4_GebDatum+1</f>
        <v>359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abSelected="1" workbookViewId="0">
      <selection activeCell="B7" sqref="B7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zoomScaleNormal="100" workbookViewId="0">
      <selection activeCell="C5" sqref="C5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__2_AchterNaam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__3_VoorNaam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__0_PatNum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/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81 weken en 1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71" activePane="bottomRight" state="frozen"/>
      <selection activeCell="C22" sqref="C22"/>
      <selection pane="topRight" activeCell="C22" sqref="C22"/>
      <selection pane="bottomLeft" activeCell="C22" sqref="C22"/>
      <selection pane="bottomRight" activeCell="A79" sqref="A79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__4_GebDatum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A9" sqref="A9:A1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  <c r="J1" s="518" t="s">
        <v>1001</v>
      </c>
    </row>
    <row r="2" spans="1:10" x14ac:dyDescent="0.35">
      <c r="B2" s="30">
        <f ca="1" xml:space="preserve"> TODAY()</f>
        <v>42728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D3" sqref="D3:D17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>
        <f ca="1">AfspraakDatum</f>
        <v>42728</v>
      </c>
      <c r="F2" s="111"/>
      <c r="G2" s="108"/>
      <c r="H2" s="109" t="s">
        <v>624</v>
      </c>
      <c r="I2" s="108"/>
      <c r="J2" s="112">
        <f>OpnDatum</f>
        <v>42370</v>
      </c>
      <c r="K2" s="109" t="str">
        <f ca="1">"ICU-dag: "&amp;AfspraakDatum-OpnDatum+1</f>
        <v>ICU-dag: 359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__2_AchterNaam&amp;", "&amp;__3_VoorNaam</f>
        <v>Achternaam, Voornaam</v>
      </c>
      <c r="F3" s="113"/>
      <c r="G3" s="108"/>
      <c r="H3" s="109" t="s">
        <v>638</v>
      </c>
      <c r="I3" s="108"/>
      <c r="J3" s="112">
        <f>__4_GebDatum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__0_PatNum</f>
        <v>0</v>
      </c>
      <c r="F4" s="111"/>
      <c r="G4" s="115"/>
      <c r="H4" s="109" t="s">
        <v>573</v>
      </c>
      <c r="I4" s="115"/>
      <c r="J4" s="116" t="str">
        <f ca="1">TRUNC((AfspraakDatum-__4_GebDatum)/365,0)&amp;" jaar en "&amp;TRUNC(((AfspraakDatum-__4_GebDatum)-365*TRUNC((AfspraakDatum-__4_GebDatum)/365,0))/30,0)&amp;" maand(-en)"</f>
        <v>0 jaar en 11 maand(-en)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>
        <f ca="1">AfspraakDatum</f>
        <v>42728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359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>
        <f ca="1">AfspraakDatum</f>
        <v>42728</v>
      </c>
      <c r="E2" s="136"/>
      <c r="F2" s="134" t="s">
        <v>624</v>
      </c>
      <c r="G2" s="137">
        <f>OpnDatum</f>
        <v>42370</v>
      </c>
      <c r="H2" s="134" t="str">
        <f ca="1">"ICU-dag: "&amp;AfspraakDatum-OpnDatum+1</f>
        <v>ICU-dag: 359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__2_AchterNaam&amp;", "&amp;__3_VoorNaam</f>
        <v>Achternaam, Voornaam</v>
      </c>
      <c r="E3" s="138"/>
      <c r="F3" s="134" t="s">
        <v>638</v>
      </c>
      <c r="G3" s="137">
        <f>__4_GebDatum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__0_PatNum</f>
        <v>0</v>
      </c>
      <c r="E4" s="136"/>
      <c r="F4" s="134" t="s">
        <v>573</v>
      </c>
      <c r="G4" s="141" t="str">
        <f ca="1">TRUNC((AfspraakDatum-__4_GebDatum)/365,0)&amp;" jaar en "&amp;TRUNC(((AfspraakDatum-__4_GebDatum)-365*TRUNC((AfspraakDatum-__4_GebDatum)/365,0))/30,0)&amp;" maand(-en)"</f>
        <v>0 jaar en 11 maand(-en)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>
        <f ca="1">AfspraakDatum</f>
        <v>42728</v>
      </c>
      <c r="D2" s="567"/>
      <c r="E2" s="565" t="s">
        <v>624</v>
      </c>
      <c r="F2" s="568">
        <f>OpnDatum</f>
        <v>42370</v>
      </c>
      <c r="G2" s="565" t="str">
        <f ca="1">"ICU-dag: "&amp;AfspraakDatum-OpnDatum+1</f>
        <v>ICU-dag: 359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__2_AchterNaam&amp;", "&amp;__3_VoorNaam</f>
        <v>Achternaam, Voornaam</v>
      </c>
      <c r="D3" s="570"/>
      <c r="E3" s="565" t="s">
        <v>638</v>
      </c>
      <c r="F3" s="568">
        <f>__4_GebDatum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__0_PatNum</f>
        <v>0</v>
      </c>
      <c r="D4" s="567"/>
      <c r="E4" s="565" t="s">
        <v>573</v>
      </c>
      <c r="F4" s="572" t="str">
        <f ca="1">TRUNC((AfspraakDatum-__4_GebDatum)/365,0)&amp;" jaar en "&amp;TRUNC(((AfspraakDatum-__4_GebDatum)-365*TRUNC((AfspraakDatum-__4_GebDatum)/365,0))/30,0)&amp;" maand(-en)"</f>
        <v>0 jaar en 11 maand(-en)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9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71,8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8,8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TRUNC((AfspraakDatum-__4_GebDatum)/365,0)</f>
        <v>0</v>
      </c>
      <c r="D5" s="172">
        <f ca="1">TRUNC(((AfspraakDatum-__4_GebDatum)-365*TRUNC((AfspraakDatum-__4_GebDatum)/365,0))/30,0)</f>
        <v>11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str">
        <f ca="1">"AMV "&amp;ROUND(E5*8*VLOOKUP(C5,L2:M20,2)/1000,1)&amp;" L/min"</f>
        <v>AMV 3,2 L/min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42728</v>
      </c>
      <c r="E2" s="714" t="s">
        <v>937</v>
      </c>
      <c r="F2" s="882" t="str">
        <f>__2_AchterNaam&amp;", "&amp;__3_VoorNaam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>
        <f ca="1">AfspraakDatum-OpnDatum+1</f>
        <v>359</v>
      </c>
      <c r="E3" s="714" t="s">
        <v>935</v>
      </c>
      <c r="F3" s="719">
        <f>__4_GebDatum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GlobBerOpm!C15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GlobBerOpm!C10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42728</v>
      </c>
      <c r="E34" s="714" t="s">
        <v>937</v>
      </c>
      <c r="F34" s="882" t="str">
        <f>__2_AchterNaam&amp;", "&amp;__3_VoorNaam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>
        <f ca="1">AfspraakDatum-OpnDatum+1</f>
        <v>359</v>
      </c>
      <c r="E35" s="714" t="s">
        <v>935</v>
      </c>
      <c r="F35" s="719">
        <f>__4_GebDatum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GlobBerOpm!C3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GlobBerOpm!C4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GlobBerOpm!C9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42728</v>
      </c>
      <c r="E99" s="714" t="s">
        <v>937</v>
      </c>
      <c r="F99" s="882" t="str">
        <f>__2_AchterNaam&amp;", "&amp;__3_VoorNaam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>
        <f ca="1">AfspraakDatum-OpnDatum+1</f>
        <v>359</v>
      </c>
      <c r="E100" s="714" t="s">
        <v>935</v>
      </c>
      <c r="F100" s="719">
        <f>__4_GebDatum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42728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359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81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2" sqref="B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359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42728</v>
      </c>
      <c r="J2" s="936"/>
      <c r="K2" s="936"/>
      <c r="L2" s="321" t="s">
        <v>1020</v>
      </c>
      <c r="M2" s="937">
        <f ca="1">NOW()</f>
        <v>42728.917871990743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359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81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__4_GebDatum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359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42728</v>
      </c>
      <c r="J2" s="936"/>
      <c r="K2" s="936"/>
      <c r="L2" s="321" t="s">
        <v>1020</v>
      </c>
      <c r="M2" s="937">
        <f ca="1">NOW()</f>
        <v>42728.917871990743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42728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>
        <f ca="1">AfspraakDatum</f>
        <v>42728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359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12:00</v>
      </c>
      <c r="D27" s="578">
        <v>50</v>
      </c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4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42728</v>
      </c>
      <c r="N1" s="949"/>
      <c r="O1" s="273">
        <f ca="1">NOW()</f>
        <v>42728.917871990743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359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81 weken en 1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42728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__3_VoorNaam&amp;" "&amp;__2_AchterNaam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42728.917871990743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42728</v>
      </c>
      <c r="B47" s="957"/>
      <c r="C47" s="320" t="str">
        <f>"Bed "&amp;_Bed</f>
        <v>Bed 0</v>
      </c>
      <c r="E47" s="320">
        <v>1</v>
      </c>
      <c r="G47" s="957">
        <f ca="1">TODAY()</f>
        <v>42728</v>
      </c>
      <c r="H47" s="957"/>
      <c r="I47" s="320" t="str">
        <f>"Bed "&amp;_Bed</f>
        <v>Bed 0</v>
      </c>
      <c r="K47" s="320">
        <v>2</v>
      </c>
      <c r="M47" s="957">
        <f ca="1">TODAY()</f>
        <v>42728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42729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42729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42729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42728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42728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42728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42729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42729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42729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1951</vt:i4>
      </vt:variant>
    </vt:vector>
  </HeadingPairs>
  <TitlesOfParts>
    <vt:vector size="2012" baseType="lpstr">
      <vt:lpstr>Global--&gt;</vt:lpstr>
      <vt:lpstr>GlobSettings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_Ped_MedIVSterkte_02</vt:lpstr>
      <vt:lpstr>_Ped_MedIVSterkte_03</vt:lpstr>
      <vt:lpstr>_Ped_MedIVSterkte_04</vt:lpstr>
      <vt:lpstr>_Ped_MedIVSterkte_05</vt:lpstr>
      <vt:lpstr>_Ped_MedIVSterkte_06</vt:lpstr>
      <vt:lpstr>_Ped_MedIVSterkte_07</vt:lpstr>
      <vt:lpstr>_Ped_MedIVSterkte_08</vt:lpstr>
      <vt:lpstr>_Ped_MedIVSterkte_09</vt:lpstr>
      <vt:lpstr>_Ped_MedIVSterkte_10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2016-12-24T21:02:52Z</dcterms:modified>
</cp:coreProperties>
</file>