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9" i="2" l="1"/>
  <c r="M17" i="25"/>
  <c r="K33" i="25"/>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<sst xmlns="http://schemas.openxmlformats.org/spreadsheetml/2006/main" count="28232" uniqueCount="5097">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</sst>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03074464"/>
        <c:axId val="203075024"/>
      </c:scatterChart>
      <c:valAx>
        <c:axId val="20307446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03075024"/>
        <c:crosses val="autoZero"/>
        <c:crossBetween val="midCat"/>
        <c:majorUnit val="12"/>
        <c:minorUnit val="12"/>
      </c:valAx>
      <c:valAx>
        <c:axId val="20307502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0307446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171702896"/>
        <c:axId val="171703456"/>
      </c:scatterChart>
      <c:valAx>
        <c:axId val="171702896"/>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1703456"/>
        <c:crosses val="autoZero"/>
        <c:crossBetween val="midCat"/>
        <c:majorUnit val="1"/>
        <c:minorUnit val="0.5"/>
      </c:valAx>
      <c:valAx>
        <c:axId val="171703456"/>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1702896"/>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6"/>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e">
        <f ca="1">"Maat: "&amp;VLOOKUP(C5,L2:N20,3)&amp;", Lengte: "&amp;IF(C5&gt;1,ROUND((C5/2+15)/2,0)*2,IF(C5=0,12,15))&amp;" cm"&amp;" nasaal, "&amp;ROUND((C5/2+12)/2,0)*2&amp;" cm oraal"</f>
        <v>#NAME?</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e">
        <f ca="1">IF(OR(ROUND(0.01*(E5),2)&gt;1,C5&gt;=18),"1 mg iv",ROUND(0.01*(E5),2)&amp;" mg iv")</f>
        <v>#NAME?</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e">
        <f ca="1">IF(C5=0,"alprostadil (Prostin)","")</f>
        <v>#NAME?</v>
      </c>
      <c r="D23" s="268" t="e">
        <f ca="1">IF(C5=0,"0,5 mg in 50 ml FZ","")</f>
        <v>#NAME?</v>
      </c>
      <c r="E23" s="269" t="e">
        <f ca="1">IF(C5=0,"1 ml/uur = "&amp;ROUND(1000*(0.5/50)*24/(E5)/1.44,0)&amp;" nanog/kg/min iv","")</f>
        <v>#NAME?</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e">
        <f ca="1">"AMV "&amp;ROUND(E5*8*VLOOKUP(C5,L2:M20,2)/1000,1)&amp;" L/min"</f>
        <v>#NAME?</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557wIXB6VSsnsnxXuSLM7lZn8RkO6hNfVVdc2OLpBrJ5r0mcJW8MuEe42R0zbSM/hlGZkcCPHuwKHGMi5BQUyQ==" saltValue="IyENZvLsFSVXr1a//8AbfA=="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t="e">
        <f ca="1">AfspraakDatum-OpnDatum+1</f>
        <v>#NAME?</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t="e">
        <f ca="1">AfspraakDatum-OpnDatum+1</f>
        <v>#NAME?</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t="e">
        <f ca="1">AfspraakDatum-OpnDatum+1</f>
        <v>#NAME?</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t="e">
        <f ca="1">AfspraakDatum-OpnDatum+1</f>
        <v>#NAME?</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t="e">
        <f ca="1">AfspraakDatum-OpnDatum+1</f>
        <v>#NAME?</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t="e">
        <f ca="1">VANDAAG()</f>
        <v>#NAME?</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1</v>
      </c>
      <c r="B20" t="b">
        <v>1</v>
      </c>
      <c r="C20" t="b">
        <v>0</v>
      </c>
      <c r="D20" t="b">
        <v>0</v>
      </c>
      <c r="E20" t="b">
        <v>0</v>
      </c>
      <c r="F20" t="b">
        <v>0</v>
      </c>
      <c r="G20" t="b">
        <v>0</v>
      </c>
      <c r="H20" t="b">
        <v>0</v>
      </c>
      <c r="I20" t="b">
        <v>0</v>
      </c>
      <c r="J20" t="b">
        <v>0</v>
      </c>
      <c r="K20" t="b">
        <v>0</v>
      </c>
      <c r="L20" t="b">
        <v>0</v>
      </c>
      <c r="M20" t="b">
        <v>0</v>
      </c>
      <c r="N20" t="b">
        <v>0</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dimension ref="A1:CC91"/>
  <sheetViews>
    <sheetView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t="e">
        <f ca="1">AfspraakDatum</f>
        <v>#NAME?</v>
      </c>
      <c r="E2" s="219"/>
      <c r="F2" s="217" t="s">
        <v>2978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t="e">
        <f ca="1">AfspraakDatum</f>
        <v>#NAME?</v>
      </c>
      <c r="F2" s="180"/>
      <c r="G2" s="177"/>
      <c r="H2" s="178" t="s">
        <v>2978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t="e">
        <f ca="1">AfspraakDatum</f>
        <v>#NAME?</v>
      </c>
      <c r="D2" s="219"/>
      <c r="E2" s="217" t="s">
        <v>2978</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t="e">
        <f ca="1">AfspraakDatum</f>
        <v>#NAME?</v>
      </c>
      <c r="E2" s="219"/>
      <c r="F2" s="217" t="s">
        <v>2978</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S/FOKLUXddidFcDUzbPABAKOlzIz7jofw72MB7XC+kKJfmubOYz6pvUV+O7sDBL+dlu1caPBVvUyTMXrArdk5A==" saltValue="uPK62MEdynnIXQZhMnMX3A=="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2015-07-03T09:50:29Z</dcterms:modified>
</cp:coreProperties>
</file>