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haleh\Documents\School\UW\Research\Jeffery Herron\Mood Variation Decoding\Timmy's Setup\"/>
    </mc:Choice>
  </mc:AlternateContent>
  <xr:revisionPtr revIDLastSave="0" documentId="13_ncr:1_{F667D9B3-CCEE-4ECD-9A06-832DA98E6929}" xr6:coauthVersionLast="47" xr6:coauthVersionMax="47" xr10:uidLastSave="{00000000-0000-0000-0000-000000000000}"/>
  <bookViews>
    <workbookView xWindow="0" yWindow="0" windowWidth="13164" windowHeight="12072" firstSheet="2" activeTab="4" xr2:uid="{00000000-000D-0000-FFFF-FFFF00000000}"/>
  </bookViews>
  <sheets>
    <sheet name="IMS-12" sheetId="1" r:id="rId1"/>
    <sheet name="Sheet1" sheetId="5" r:id="rId2"/>
    <sheet name="SF-MPQ-2" sheetId="2" r:id="rId3"/>
    <sheet name="SF-MPQ-2 (raw)" sheetId="3" r:id="rId4"/>
    <sheet name="IMS-12 (raw)"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3" i="1" l="1"/>
  <c r="AC16" i="2"/>
  <c r="AA16" i="2"/>
  <c r="AE16" i="2" s="1"/>
  <c r="Y16" i="2"/>
  <c r="X16" i="2"/>
  <c r="W16" i="2"/>
  <c r="V16" i="2"/>
  <c r="U16" i="2"/>
  <c r="T16" i="2"/>
  <c r="S16" i="2"/>
  <c r="R16" i="2"/>
  <c r="Q16" i="2"/>
  <c r="P16" i="2"/>
  <c r="O16" i="2"/>
  <c r="AD16" i="2" s="1"/>
  <c r="N16" i="2"/>
  <c r="M16" i="2"/>
  <c r="L16" i="2"/>
  <c r="K16" i="2"/>
  <c r="J16" i="2"/>
  <c r="I16" i="2"/>
  <c r="H16" i="2"/>
  <c r="G16" i="2"/>
  <c r="F16" i="2"/>
  <c r="E16" i="2"/>
  <c r="AB16" i="2" s="1"/>
  <c r="D16" i="2"/>
  <c r="Z16" i="2" s="1"/>
  <c r="C16" i="2"/>
  <c r="B16" i="2"/>
  <c r="Y15" i="2"/>
  <c r="X15" i="2"/>
  <c r="W15" i="2"/>
  <c r="AC15" i="2" s="1"/>
  <c r="V15" i="2"/>
  <c r="U15" i="2"/>
  <c r="T15" i="2"/>
  <c r="S15" i="2"/>
  <c r="R15" i="2"/>
  <c r="Q15" i="2"/>
  <c r="P15" i="2"/>
  <c r="O15" i="2"/>
  <c r="AD15" i="2" s="1"/>
  <c r="N15" i="2"/>
  <c r="M15" i="2"/>
  <c r="L15" i="2"/>
  <c r="K15" i="2"/>
  <c r="J15" i="2"/>
  <c r="I15" i="2"/>
  <c r="AA15" i="2" s="1"/>
  <c r="AE15" i="2" s="1"/>
  <c r="H15" i="2"/>
  <c r="G15" i="2"/>
  <c r="F15" i="2"/>
  <c r="E15" i="2"/>
  <c r="AB15" i="2" s="1"/>
  <c r="D15" i="2"/>
  <c r="Z15" i="2" s="1"/>
  <c r="C15" i="2"/>
  <c r="B15" i="2"/>
  <c r="AC14" i="2"/>
  <c r="AA14" i="2"/>
  <c r="Y14" i="2"/>
  <c r="X14" i="2"/>
  <c r="W14" i="2"/>
  <c r="V14" i="2"/>
  <c r="U14" i="2"/>
  <c r="T14" i="2"/>
  <c r="S14" i="2"/>
  <c r="R14" i="2"/>
  <c r="Q14" i="2"/>
  <c r="P14" i="2"/>
  <c r="O14" i="2"/>
  <c r="AD14" i="2" s="1"/>
  <c r="N14" i="2"/>
  <c r="M14" i="2"/>
  <c r="L14" i="2"/>
  <c r="K14" i="2"/>
  <c r="J14" i="2"/>
  <c r="I14" i="2"/>
  <c r="H14" i="2"/>
  <c r="G14" i="2"/>
  <c r="F14" i="2"/>
  <c r="E14" i="2"/>
  <c r="AB14" i="2" s="1"/>
  <c r="D14" i="2"/>
  <c r="Z14" i="2" s="1"/>
  <c r="C14" i="2"/>
  <c r="B14" i="2"/>
  <c r="Y13" i="2"/>
  <c r="X13" i="2"/>
  <c r="W13" i="2"/>
  <c r="AC13" i="2" s="1"/>
  <c r="V13" i="2"/>
  <c r="U13" i="2"/>
  <c r="T13" i="2"/>
  <c r="S13" i="2"/>
  <c r="R13" i="2"/>
  <c r="Q13" i="2"/>
  <c r="P13" i="2"/>
  <c r="O13" i="2"/>
  <c r="AD13" i="2" s="1"/>
  <c r="N13" i="2"/>
  <c r="M13" i="2"/>
  <c r="L13" i="2"/>
  <c r="K13" i="2"/>
  <c r="J13" i="2"/>
  <c r="I13" i="2"/>
  <c r="AA13" i="2" s="1"/>
  <c r="AE13" i="2" s="1"/>
  <c r="H13" i="2"/>
  <c r="G13" i="2"/>
  <c r="F13" i="2"/>
  <c r="E13" i="2"/>
  <c r="AB13" i="2" s="1"/>
  <c r="D13" i="2"/>
  <c r="Z13" i="2" s="1"/>
  <c r="C13" i="2"/>
  <c r="B13" i="2"/>
  <c r="AC12" i="2"/>
  <c r="AA12" i="2"/>
  <c r="AE12" i="2" s="1"/>
  <c r="Y12" i="2"/>
  <c r="X12" i="2"/>
  <c r="W12" i="2"/>
  <c r="V12" i="2"/>
  <c r="U12" i="2"/>
  <c r="T12" i="2"/>
  <c r="S12" i="2"/>
  <c r="R12" i="2"/>
  <c r="Q12" i="2"/>
  <c r="P12" i="2"/>
  <c r="O12" i="2"/>
  <c r="AD12" i="2" s="1"/>
  <c r="N12" i="2"/>
  <c r="M12" i="2"/>
  <c r="L12" i="2"/>
  <c r="K12" i="2"/>
  <c r="J12" i="2"/>
  <c r="I12" i="2"/>
  <c r="H12" i="2"/>
  <c r="G12" i="2"/>
  <c r="F12" i="2"/>
  <c r="E12" i="2"/>
  <c r="AB12" i="2" s="1"/>
  <c r="D12" i="2"/>
  <c r="Z12" i="2" s="1"/>
  <c r="C12" i="2"/>
  <c r="B12" i="2"/>
  <c r="Y11" i="2"/>
  <c r="X11" i="2"/>
  <c r="W11" i="2"/>
  <c r="AC11" i="2" s="1"/>
  <c r="V11" i="2"/>
  <c r="U11" i="2"/>
  <c r="T11" i="2"/>
  <c r="S11" i="2"/>
  <c r="R11" i="2"/>
  <c r="Q11" i="2"/>
  <c r="P11" i="2"/>
  <c r="O11" i="2"/>
  <c r="AD11" i="2" s="1"/>
  <c r="N11" i="2"/>
  <c r="M11" i="2"/>
  <c r="L11" i="2"/>
  <c r="K11" i="2"/>
  <c r="J11" i="2"/>
  <c r="I11" i="2"/>
  <c r="AA11" i="2" s="1"/>
  <c r="H11" i="2"/>
  <c r="G11" i="2"/>
  <c r="F11" i="2"/>
  <c r="E11" i="2"/>
  <c r="AB11" i="2" s="1"/>
  <c r="D11" i="2"/>
  <c r="Z11" i="2" s="1"/>
  <c r="C11" i="2"/>
  <c r="B11" i="2"/>
  <c r="AC10" i="2"/>
  <c r="AA10" i="2"/>
  <c r="AE10" i="2" s="1"/>
  <c r="Y10" i="2"/>
  <c r="X10" i="2"/>
  <c r="W10" i="2"/>
  <c r="V10" i="2"/>
  <c r="U10" i="2"/>
  <c r="T10" i="2"/>
  <c r="S10" i="2"/>
  <c r="R10" i="2"/>
  <c r="Q10" i="2"/>
  <c r="P10" i="2"/>
  <c r="O10" i="2"/>
  <c r="AD10" i="2" s="1"/>
  <c r="N10" i="2"/>
  <c r="M10" i="2"/>
  <c r="L10" i="2"/>
  <c r="K10" i="2"/>
  <c r="J10" i="2"/>
  <c r="I10" i="2"/>
  <c r="H10" i="2"/>
  <c r="G10" i="2"/>
  <c r="F10" i="2"/>
  <c r="E10" i="2"/>
  <c r="AB10" i="2" s="1"/>
  <c r="D10" i="2"/>
  <c r="Z10" i="2" s="1"/>
  <c r="C10" i="2"/>
  <c r="B10" i="2"/>
  <c r="Y9" i="2"/>
  <c r="X9" i="2"/>
  <c r="W9" i="2"/>
  <c r="AC9" i="2" s="1"/>
  <c r="V9" i="2"/>
  <c r="U9" i="2"/>
  <c r="T9" i="2"/>
  <c r="S9" i="2"/>
  <c r="R9" i="2"/>
  <c r="Q9" i="2"/>
  <c r="P9" i="2"/>
  <c r="O9" i="2"/>
  <c r="AD9" i="2" s="1"/>
  <c r="N9" i="2"/>
  <c r="M9" i="2"/>
  <c r="L9" i="2"/>
  <c r="K9" i="2"/>
  <c r="J9" i="2"/>
  <c r="I9" i="2"/>
  <c r="AA9" i="2" s="1"/>
  <c r="AE9" i="2" s="1"/>
  <c r="H9" i="2"/>
  <c r="G9" i="2"/>
  <c r="F9" i="2"/>
  <c r="E9" i="2"/>
  <c r="AB9" i="2" s="1"/>
  <c r="D9" i="2"/>
  <c r="Z9" i="2" s="1"/>
  <c r="C9" i="2"/>
  <c r="B9" i="2"/>
  <c r="AC8" i="2"/>
  <c r="AA8" i="2"/>
  <c r="Y8" i="2"/>
  <c r="X8" i="2"/>
  <c r="W8" i="2"/>
  <c r="V8" i="2"/>
  <c r="U8" i="2"/>
  <c r="T8" i="2"/>
  <c r="S8" i="2"/>
  <c r="R8" i="2"/>
  <c r="Q8" i="2"/>
  <c r="P8" i="2"/>
  <c r="O8" i="2"/>
  <c r="AD8" i="2" s="1"/>
  <c r="N8" i="2"/>
  <c r="M8" i="2"/>
  <c r="L8" i="2"/>
  <c r="K8" i="2"/>
  <c r="J8" i="2"/>
  <c r="I8" i="2"/>
  <c r="H8" i="2"/>
  <c r="G8" i="2"/>
  <c r="F8" i="2"/>
  <c r="E8" i="2"/>
  <c r="AB8" i="2" s="1"/>
  <c r="D8" i="2"/>
  <c r="Z8" i="2" s="1"/>
  <c r="C8" i="2"/>
  <c r="B8" i="2"/>
  <c r="Y7" i="2"/>
  <c r="X7" i="2"/>
  <c r="W7" i="2"/>
  <c r="AC7" i="2" s="1"/>
  <c r="V7" i="2"/>
  <c r="U7" i="2"/>
  <c r="T7" i="2"/>
  <c r="S7" i="2"/>
  <c r="R7" i="2"/>
  <c r="Q7" i="2"/>
  <c r="P7" i="2"/>
  <c r="O7" i="2"/>
  <c r="AD7" i="2" s="1"/>
  <c r="N7" i="2"/>
  <c r="M7" i="2"/>
  <c r="L7" i="2"/>
  <c r="K7" i="2"/>
  <c r="J7" i="2"/>
  <c r="I7" i="2"/>
  <c r="AA7" i="2" s="1"/>
  <c r="H7" i="2"/>
  <c r="G7" i="2"/>
  <c r="F7" i="2"/>
  <c r="E7" i="2"/>
  <c r="AB7" i="2" s="1"/>
  <c r="D7" i="2"/>
  <c r="Z7" i="2" s="1"/>
  <c r="C7" i="2"/>
  <c r="B7" i="2"/>
  <c r="AC6" i="2"/>
  <c r="AA6" i="2"/>
  <c r="Y6" i="2"/>
  <c r="X6" i="2"/>
  <c r="W6" i="2"/>
  <c r="V6" i="2"/>
  <c r="U6" i="2"/>
  <c r="T6" i="2"/>
  <c r="S6" i="2"/>
  <c r="R6" i="2"/>
  <c r="Q6" i="2"/>
  <c r="P6" i="2"/>
  <c r="O6" i="2"/>
  <c r="AD6" i="2" s="1"/>
  <c r="N6" i="2"/>
  <c r="M6" i="2"/>
  <c r="L6" i="2"/>
  <c r="K6" i="2"/>
  <c r="J6" i="2"/>
  <c r="I6" i="2"/>
  <c r="H6" i="2"/>
  <c r="G6" i="2"/>
  <c r="F6" i="2"/>
  <c r="E6" i="2"/>
  <c r="AB6" i="2" s="1"/>
  <c r="D6" i="2"/>
  <c r="Z6" i="2" s="1"/>
  <c r="C6" i="2"/>
  <c r="B6" i="2"/>
  <c r="Y5" i="2"/>
  <c r="X5" i="2"/>
  <c r="W5" i="2"/>
  <c r="AC5" i="2" s="1"/>
  <c r="V5" i="2"/>
  <c r="U5" i="2"/>
  <c r="T5" i="2"/>
  <c r="S5" i="2"/>
  <c r="R5" i="2"/>
  <c r="Q5" i="2"/>
  <c r="P5" i="2"/>
  <c r="O5" i="2"/>
  <c r="AD5" i="2" s="1"/>
  <c r="N5" i="2"/>
  <c r="M5" i="2"/>
  <c r="L5" i="2"/>
  <c r="K5" i="2"/>
  <c r="J5" i="2"/>
  <c r="I5" i="2"/>
  <c r="AA5" i="2" s="1"/>
  <c r="H5" i="2"/>
  <c r="G5" i="2"/>
  <c r="F5" i="2"/>
  <c r="E5" i="2"/>
  <c r="AB5" i="2" s="1"/>
  <c r="D5" i="2"/>
  <c r="Z5" i="2" s="1"/>
  <c r="C5" i="2"/>
  <c r="B5" i="2"/>
  <c r="AC4" i="2"/>
  <c r="AA4" i="2"/>
  <c r="AE4" i="2" s="1"/>
  <c r="Y4" i="2"/>
  <c r="X4" i="2"/>
  <c r="W4" i="2"/>
  <c r="V4" i="2"/>
  <c r="U4" i="2"/>
  <c r="T4" i="2"/>
  <c r="S4" i="2"/>
  <c r="R4" i="2"/>
  <c r="Q4" i="2"/>
  <c r="P4" i="2"/>
  <c r="O4" i="2"/>
  <c r="AD4" i="2" s="1"/>
  <c r="N4" i="2"/>
  <c r="M4" i="2"/>
  <c r="L4" i="2"/>
  <c r="K4" i="2"/>
  <c r="J4" i="2"/>
  <c r="I4" i="2"/>
  <c r="H4" i="2"/>
  <c r="G4" i="2"/>
  <c r="F4" i="2"/>
  <c r="E4" i="2"/>
  <c r="AB4" i="2" s="1"/>
  <c r="D4" i="2"/>
  <c r="Z4" i="2" s="1"/>
  <c r="C4" i="2"/>
  <c r="B4" i="2"/>
  <c r="O15" i="1"/>
  <c r="N15" i="1"/>
  <c r="M15" i="1"/>
  <c r="L15" i="1"/>
  <c r="K15" i="1"/>
  <c r="J15" i="1"/>
  <c r="I15" i="1"/>
  <c r="H15" i="1"/>
  <c r="G15" i="1"/>
  <c r="F15" i="1"/>
  <c r="E15" i="1"/>
  <c r="D15" i="1"/>
  <c r="C15" i="1"/>
  <c r="B15" i="1"/>
  <c r="O14" i="1"/>
  <c r="N14" i="1"/>
  <c r="M14" i="1"/>
  <c r="L14" i="1"/>
  <c r="K14" i="1"/>
  <c r="J14" i="1"/>
  <c r="I14" i="1"/>
  <c r="H14" i="1"/>
  <c r="G14" i="1"/>
  <c r="F14" i="1"/>
  <c r="E14" i="1"/>
  <c r="D14" i="1"/>
  <c r="C14" i="1"/>
  <c r="B14" i="1"/>
  <c r="O13" i="1"/>
  <c r="N13" i="1"/>
  <c r="M13" i="1"/>
  <c r="L13" i="1"/>
  <c r="K13" i="1"/>
  <c r="J13" i="1"/>
  <c r="I13" i="1"/>
  <c r="H13" i="1"/>
  <c r="G13" i="1"/>
  <c r="F13" i="1"/>
  <c r="E13" i="1"/>
  <c r="D13" i="1"/>
  <c r="C13" i="1"/>
  <c r="O12" i="1"/>
  <c r="N12" i="1"/>
  <c r="M12" i="1"/>
  <c r="L12" i="1"/>
  <c r="K12" i="1"/>
  <c r="J12" i="1"/>
  <c r="I12" i="1"/>
  <c r="H12" i="1"/>
  <c r="G12" i="1"/>
  <c r="F12" i="1"/>
  <c r="E12" i="1"/>
  <c r="D12" i="1"/>
  <c r="C12" i="1"/>
  <c r="B12" i="1"/>
  <c r="O11" i="1"/>
  <c r="N11" i="1"/>
  <c r="M11" i="1"/>
  <c r="L11" i="1"/>
  <c r="K11" i="1"/>
  <c r="J11" i="1"/>
  <c r="I11" i="1"/>
  <c r="H11" i="1"/>
  <c r="G11" i="1"/>
  <c r="F11" i="1"/>
  <c r="E11" i="1"/>
  <c r="D11" i="1"/>
  <c r="C11" i="1"/>
  <c r="B11" i="1"/>
  <c r="O10" i="1"/>
  <c r="N10" i="1"/>
  <c r="M10" i="1"/>
  <c r="L10" i="1"/>
  <c r="K10" i="1"/>
  <c r="J10" i="1"/>
  <c r="I10" i="1"/>
  <c r="H10" i="1"/>
  <c r="G10" i="1"/>
  <c r="F10" i="1"/>
  <c r="E10" i="1"/>
  <c r="D10" i="1"/>
  <c r="C10" i="1"/>
  <c r="B10" i="1"/>
  <c r="O9" i="1"/>
  <c r="N9" i="1"/>
  <c r="M9" i="1"/>
  <c r="L9" i="1"/>
  <c r="K9" i="1"/>
  <c r="J9" i="1"/>
  <c r="I9" i="1"/>
  <c r="H9" i="1"/>
  <c r="G9" i="1"/>
  <c r="F9" i="1"/>
  <c r="E9" i="1"/>
  <c r="D9" i="1"/>
  <c r="C9" i="1"/>
  <c r="B9" i="1"/>
  <c r="O8" i="1"/>
  <c r="N8" i="1"/>
  <c r="M8" i="1"/>
  <c r="L8" i="1"/>
  <c r="K8" i="1"/>
  <c r="J8" i="1"/>
  <c r="I8" i="1"/>
  <c r="H8" i="1"/>
  <c r="G8" i="1"/>
  <c r="F8" i="1"/>
  <c r="E8" i="1"/>
  <c r="D8" i="1"/>
  <c r="C8" i="1"/>
  <c r="B8" i="1"/>
  <c r="O7" i="1"/>
  <c r="N7" i="1"/>
  <c r="M7" i="1"/>
  <c r="L7" i="1"/>
  <c r="K7" i="1"/>
  <c r="J7" i="1"/>
  <c r="I7" i="1"/>
  <c r="H7" i="1"/>
  <c r="G7" i="1"/>
  <c r="F7" i="1"/>
  <c r="E7" i="1"/>
  <c r="D7" i="1"/>
  <c r="C7" i="1"/>
  <c r="B7" i="1"/>
  <c r="Q6" i="1"/>
  <c r="O6" i="1"/>
  <c r="N6" i="1"/>
  <c r="M6" i="1"/>
  <c r="L6" i="1"/>
  <c r="K6" i="1"/>
  <c r="J6" i="1"/>
  <c r="I6" i="1"/>
  <c r="H6" i="1"/>
  <c r="G6" i="1"/>
  <c r="F6" i="1"/>
  <c r="E6" i="1"/>
  <c r="D6" i="1"/>
  <c r="R6" i="1" s="1"/>
  <c r="C6" i="1"/>
  <c r="B6" i="1"/>
  <c r="O5" i="1"/>
  <c r="N5" i="1"/>
  <c r="M5" i="1"/>
  <c r="L5" i="1"/>
  <c r="K5" i="1"/>
  <c r="J5" i="1"/>
  <c r="I5" i="1"/>
  <c r="H5" i="1"/>
  <c r="G5" i="1"/>
  <c r="F5" i="1"/>
  <c r="E5" i="1"/>
  <c r="D5" i="1"/>
  <c r="C5" i="1"/>
  <c r="B5" i="1"/>
  <c r="O4" i="1"/>
  <c r="N4" i="1"/>
  <c r="M4" i="1"/>
  <c r="L4" i="1"/>
  <c r="K4" i="1"/>
  <c r="J4" i="1"/>
  <c r="I4" i="1"/>
  <c r="H4" i="1"/>
  <c r="G4" i="1"/>
  <c r="F4" i="1"/>
  <c r="E4" i="1"/>
  <c r="D4" i="1"/>
  <c r="C4" i="1"/>
  <c r="B4" i="1"/>
  <c r="O3" i="1"/>
  <c r="N3" i="1"/>
  <c r="M3" i="1"/>
  <c r="L3" i="1"/>
  <c r="K3" i="1"/>
  <c r="J3" i="1"/>
  <c r="I3" i="1"/>
  <c r="H3" i="1"/>
  <c r="G3" i="1"/>
  <c r="F3" i="1"/>
  <c r="E3" i="1"/>
  <c r="D3" i="1"/>
  <c r="C3" i="1"/>
  <c r="B3" i="1"/>
  <c r="O2" i="1"/>
  <c r="N2" i="1"/>
  <c r="M2" i="1"/>
  <c r="L2" i="1"/>
  <c r="K2" i="1"/>
  <c r="J2" i="1"/>
  <c r="I2" i="1"/>
  <c r="H2" i="1"/>
  <c r="G2" i="1"/>
  <c r="F2" i="1"/>
  <c r="E2" i="1"/>
  <c r="D2" i="1"/>
  <c r="C2" i="1"/>
  <c r="B2" i="1"/>
  <c r="R7" i="1" l="1"/>
  <c r="R10" i="1"/>
  <c r="R11" i="1"/>
  <c r="P11" i="1"/>
  <c r="R12" i="1"/>
  <c r="P7" i="1"/>
  <c r="Q2" i="1"/>
  <c r="Q13" i="1"/>
  <c r="R13" i="1"/>
  <c r="R8" i="1"/>
  <c r="Q9" i="1"/>
  <c r="P3" i="1"/>
  <c r="R9" i="1"/>
  <c r="Q14" i="1"/>
  <c r="R3" i="1"/>
  <c r="P4" i="1"/>
  <c r="R4" i="1"/>
  <c r="Q10" i="1"/>
  <c r="Q12" i="1"/>
  <c r="P15" i="1"/>
  <c r="P2" i="1"/>
  <c r="Q3" i="1"/>
  <c r="R5" i="1"/>
  <c r="R15" i="1"/>
  <c r="AE6" i="2"/>
  <c r="AE11" i="2"/>
  <c r="AE8" i="2"/>
  <c r="AE5" i="2"/>
  <c r="AE14" i="2"/>
  <c r="AE7" i="2"/>
  <c r="R2" i="1"/>
  <c r="Q7" i="1"/>
  <c r="P12" i="1"/>
  <c r="R14" i="1"/>
  <c r="P5" i="1"/>
  <c r="Q5" i="1"/>
  <c r="P10" i="1"/>
  <c r="P8" i="1"/>
  <c r="Q15" i="1"/>
  <c r="Q8" i="1"/>
  <c r="P13" i="1"/>
  <c r="P6" i="1"/>
  <c r="Q11" i="1"/>
  <c r="Q4" i="1"/>
  <c r="P9" i="1"/>
  <c r="P14" i="1"/>
</calcChain>
</file>

<file path=xl/sharedStrings.xml><?xml version="1.0" encoding="utf-8"?>
<sst xmlns="http://schemas.openxmlformats.org/spreadsheetml/2006/main" count="331" uniqueCount="88">
  <si>
    <t>Values from 1-7, 4 is neutral</t>
  </si>
  <si>
    <t>depression weight</t>
  </si>
  <si>
    <t>anxiety weight</t>
  </si>
  <si>
    <t>Subject ID</t>
  </si>
  <si>
    <t>Date</t>
  </si>
  <si>
    <t>Timestamp</t>
  </si>
  <si>
    <t>Q1</t>
  </si>
  <si>
    <t>Q2</t>
  </si>
  <si>
    <t>Q3</t>
  </si>
  <si>
    <t>Q4</t>
  </si>
  <si>
    <t>Q5</t>
  </si>
  <si>
    <t>Q6</t>
  </si>
  <si>
    <t>Q7</t>
  </si>
  <si>
    <t>Q8</t>
  </si>
  <si>
    <t>Q9</t>
  </si>
  <si>
    <t>Q10</t>
  </si>
  <si>
    <t>Q11</t>
  </si>
  <si>
    <t>Q12</t>
  </si>
  <si>
    <t>sum</t>
  </si>
  <si>
    <t>depression score</t>
  </si>
  <si>
    <t>anxiety score</t>
  </si>
  <si>
    <t>36aa4f</t>
  </si>
  <si>
    <t>ddfac4</t>
  </si>
  <si>
    <t>7b2ac8</t>
  </si>
  <si>
    <t>Values from 0-10, 0 being none, 10 being worst possible</t>
  </si>
  <si>
    <t>Throbbing pain</t>
  </si>
  <si>
    <t>Shooting pain</t>
  </si>
  <si>
    <t>Stabbing pain</t>
  </si>
  <si>
    <t>Sharp pain</t>
  </si>
  <si>
    <t>Cramping pain</t>
  </si>
  <si>
    <t>Gnawing pain</t>
  </si>
  <si>
    <t>Hot burning pain</t>
  </si>
  <si>
    <t>Aching pain</t>
  </si>
  <si>
    <t>Heavy pain</t>
  </si>
  <si>
    <t>Tender</t>
  </si>
  <si>
    <t>Splitting pain</t>
  </si>
  <si>
    <t>Tiring-exhausting</t>
  </si>
  <si>
    <t>Sickening</t>
  </si>
  <si>
    <t>Fearful</t>
  </si>
  <si>
    <t>Punishing-cruel</t>
  </si>
  <si>
    <t>Electric-shock pain</t>
  </si>
  <si>
    <t>Cold-freezing pain</t>
  </si>
  <si>
    <t>Piercing</t>
  </si>
  <si>
    <t>Pain caused by light touch</t>
  </si>
  <si>
    <t>Itching</t>
  </si>
  <si>
    <t>Tingling or 'pins and needles'</t>
  </si>
  <si>
    <t>Numbness</t>
  </si>
  <si>
    <t>Total</t>
  </si>
  <si>
    <t>continuous pain subscale</t>
  </si>
  <si>
    <t>intermittent pain subscale</t>
  </si>
  <si>
    <t>predominantly neuropathic pain</t>
  </si>
  <si>
    <t>affective descriptors</t>
  </si>
  <si>
    <t>confirming total</t>
  </si>
  <si>
    <t>Response ID</t>
  </si>
  <si>
    <t>Response Status</t>
  </si>
  <si>
    <t>IP Address</t>
  </si>
  <si>
    <t>Timestamp (mm/dd/yyyy)</t>
  </si>
  <si>
    <t>Duplicate</t>
  </si>
  <si>
    <t>Time Taken to Complete (Seconds)</t>
  </si>
  <si>
    <t>Seq. Number</t>
  </si>
  <si>
    <t>External Reference</t>
  </si>
  <si>
    <t>Custom Variable 1</t>
  </si>
  <si>
    <t>Custom Variable 2</t>
  </si>
  <si>
    <t>Custom Variable 3</t>
  </si>
  <si>
    <t>Custom Variable 4</t>
  </si>
  <si>
    <t>Custom Variable 5</t>
  </si>
  <si>
    <t>Respondent Email</t>
  </si>
  <si>
    <t>Email List</t>
  </si>
  <si>
    <t>Country Code</t>
  </si>
  <si>
    <t>Region</t>
  </si>
  <si>
    <t>The questionnaire provides you with a list of words that describe some of the different qualities of pain and relation symptoms. Please select the numbers that best describe the intensity of each of the pain and related symptoms you feel right now. Use 0 if the word does not describe your pain or related symptoms. </t>
  </si>
  <si>
    <t>Completed</t>
  </si>
  <si>
    <t>205.175.118.14</t>
  </si>
  <si>
    <t>US</t>
  </si>
  <si>
    <t>WA</t>
  </si>
  <si>
    <t>Started</t>
  </si>
  <si>
    <t>136.27.50.13</t>
  </si>
  <si>
    <t>test_response</t>
  </si>
  <si>
    <t>205.175.118.41</t>
  </si>
  <si>
    <t>205.175.118.21</t>
  </si>
  <si>
    <t>205.175.118.223</t>
  </si>
  <si>
    <t>205.175.118.202</t>
  </si>
  <si>
    <t>205.175.118.129</t>
  </si>
  <si>
    <t>Please rate how you're feeling now.</t>
  </si>
  <si>
    <t>⠀</t>
  </si>
  <si>
    <t>⠀⠀</t>
  </si>
  <si>
    <t>205.175.118.84</t>
  </si>
  <si>
    <t>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</si>
</sst>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mm"/>
  </numFmts>
  <fonts count="4" x14ac:knownFonts="1">
    <font>
      <sz val="10"/>
      <color rgb="FF000000"/>
      <name val="Arial"/>
    </font>
    <font>
      <sz val="10"/>
      <color theme="1"/>
      <name val="Arial"/>
      <family val="2"/>
    </font>
    <font>
      <b/>
      <sz val="10"/>
      <color theme="1"/>
      <name val="Arial"/>
      <family val="2"/>
    </font>
    <font>
      <sz val="10"/>
      <color rgb="FF000000"/>
      <name val="Roboto"/>
    </font>
  </fonts>
  <fills count="4">
    <fill>
      <patternFill patternType="none"/>
    </fill>
    <fill>
      <patternFill patternType="gray125"/>
    </fill>
    <fill>
      <patternFill patternType="solid">
        <fgColor rgb="FFEFEFEF"/>
        <bgColor rgb="FFEFEFEF"/>
      </patternFill>
    </fill>
    <fill>
      <patternFill patternType="solid">
        <fgColor rgb="FFF4CCCC"/>
        <bgColor rgb="FFF4CCCC"/>
      </patternFill>
    </fill>
  </fills>
  <borders count="1">
    <border>
      <left/>
      <right/>
      <top/>
      <bottom/>
      <diagonal/>
    </border>
  </borders>
  <cellStyleXfs count="1">
    <xf numFmtId="0" fontId="0" fillId="0" borderId="0"/>
  </cellStyleXfs>
  <cellXfs count="25">
    <xf numFmtId="0" fontId="0" fillId="0" borderId="0" xfId="0" applyFont="1" applyAlignment="1"/>
    <xf numFmtId="0" fontId="1" fillId="0" borderId="0" xfId="0" applyFont="1" applyAlignment="1"/>
    <xf numFmtId="0" fontId="1" fillId="0" borderId="0" xfId="0" applyFont="1" applyAlignment="1">
      <alignment horizontal="right"/>
    </xf>
    <xf numFmtId="0" fontId="2" fillId="0" borderId="0" xfId="0" applyFont="1" applyAlignment="1"/>
    <xf numFmtId="0" fontId="2" fillId="0" borderId="0" xfId="0" applyFont="1"/>
    <xf numFmtId="0" fontId="1" fillId="2" borderId="0" xfId="0" applyFont="1" applyFill="1" applyAlignment="1"/>
    <xf numFmtId="14" fontId="1" fillId="2" borderId="0" xfId="0" applyNumberFormat="1" applyFont="1" applyFill="1" applyAlignment="1"/>
    <xf numFmtId="19" fontId="3" fillId="2" borderId="0" xfId="0" applyNumberFormat="1" applyFont="1" applyFill="1" applyAlignment="1"/>
    <xf numFmtId="0" fontId="1" fillId="2" borderId="0" xfId="0" applyFont="1" applyFill="1"/>
    <xf numFmtId="14" fontId="1" fillId="0" borderId="0" xfId="0" applyNumberFormat="1" applyFont="1" applyAlignment="1"/>
    <xf numFmtId="19" fontId="1" fillId="0" borderId="0" xfId="0" applyNumberFormat="1" applyFont="1" applyAlignment="1"/>
    <xf numFmtId="0" fontId="1" fillId="0" borderId="0" xfId="0" applyFont="1"/>
    <xf numFmtId="14" fontId="1" fillId="2" borderId="0" xfId="0" applyNumberFormat="1" applyFont="1" applyFill="1" applyAlignment="1"/>
    <xf numFmtId="19" fontId="1" fillId="2" borderId="0" xfId="0" applyNumberFormat="1" applyFont="1" applyFill="1" applyAlignment="1"/>
    <xf numFmtId="3" fontId="1" fillId="2" borderId="0" xfId="0" applyNumberFormat="1" applyFont="1" applyFill="1" applyAlignment="1"/>
    <xf numFmtId="3" fontId="1" fillId="2" borderId="0" xfId="0" applyNumberFormat="1" applyFont="1" applyFill="1"/>
    <xf numFmtId="14" fontId="1" fillId="0" borderId="0" xfId="0" applyNumberFormat="1" applyFont="1" applyAlignment="1"/>
    <xf numFmtId="3" fontId="1" fillId="0" borderId="0" xfId="0" applyNumberFormat="1" applyFont="1" applyAlignment="1"/>
    <xf numFmtId="3" fontId="1" fillId="0" borderId="0" xfId="0" applyNumberFormat="1" applyFont="1"/>
    <xf numFmtId="164" fontId="1" fillId="0" borderId="0" xfId="0" applyNumberFormat="1" applyFont="1" applyAlignment="1"/>
    <xf numFmtId="0" fontId="1" fillId="3" borderId="0" xfId="0" applyFont="1" applyFill="1" applyAlignment="1"/>
    <xf numFmtId="164" fontId="1" fillId="3" borderId="0" xfId="0" applyNumberFormat="1" applyFont="1" applyFill="1" applyAlignment="1"/>
    <xf numFmtId="0" fontId="1" fillId="3" borderId="0" xfId="0" applyFont="1" applyFill="1"/>
    <xf numFmtId="22" fontId="1" fillId="3" borderId="0" xfId="0" applyNumberFormat="1" applyFont="1" applyFill="1" applyAlignment="1"/>
    <xf numFmtId="22" fontId="1"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5"/>
  <sheetViews>
    <sheetView workbookViewId="0">
      <selection activeCell="B15" sqref="B15"/>
    </sheetView>
  </sheetViews>
  <sheetFormatPr defaultColWidth="14.44140625" defaultRowHeight="15.75" customHeight="1" x14ac:dyDescent="0.25"/>
  <cols>
    <col min="17" max="17" width="18.109375" customWidth="1"/>
  </cols>
  <sheetData>
    <row r="1" spans="1:26" x14ac:dyDescent="0.25">
      <c r="A1" s="3" t="s">
        <v>3</v>
      </c>
      <c r="B1" s="3" t="s">
        <v>4</v>
      </c>
      <c r="C1" s="3" t="s">
        <v>87</v>
      </c>
      <c r="D1" s="3" t="s">
        <v>6</v>
      </c>
      <c r="E1" s="3" t="s">
        <v>7</v>
      </c>
      <c r="F1" s="3" t="s">
        <v>8</v>
      </c>
      <c r="G1" s="3" t="s">
        <v>9</v>
      </c>
      <c r="H1" s="3" t="s">
        <v>10</v>
      </c>
      <c r="I1" s="3" t="s">
        <v>11</v>
      </c>
      <c r="J1" s="3" t="s">
        <v>12</v>
      </c>
      <c r="K1" s="3" t="s">
        <v>13</v>
      </c>
      <c r="L1" s="3" t="s">
        <v>14</v>
      </c>
      <c r="M1" s="3" t="s">
        <v>15</v>
      </c>
      <c r="N1" s="3" t="s">
        <v>16</v>
      </c>
      <c r="O1" s="3" t="s">
        <v>17</v>
      </c>
      <c r="P1" s="3" t="s">
        <v>18</v>
      </c>
      <c r="Q1" s="3" t="s">
        <v>19</v>
      </c>
      <c r="R1" s="3" t="s">
        <v>20</v>
      </c>
      <c r="S1" s="4"/>
      <c r="T1" s="4"/>
      <c r="U1" s="4"/>
      <c r="V1" s="4"/>
      <c r="W1" s="4"/>
      <c r="X1" s="4"/>
      <c r="Y1" s="4"/>
      <c r="Z1" s="4"/>
    </row>
    <row r="2" spans="1:26" x14ac:dyDescent="0.25">
      <c r="A2" s="5" t="s">
        <v>21</v>
      </c>
      <c r="B2" s="6">
        <f>'IMS-12 (raw)'!D3</f>
        <v>44296.422222222223</v>
      </c>
      <c r="C2" s="7">
        <f>'IMS-12 (raw)'!D3</f>
        <v>44296.422222222223</v>
      </c>
      <c r="D2" s="5">
        <f>'IMS-12 (raw)'!R3</f>
        <v>4</v>
      </c>
      <c r="E2" s="5">
        <f>'IMS-12 (raw)'!S3</f>
        <v>5</v>
      </c>
      <c r="F2" s="5">
        <f>'IMS-12 (raw)'!T3</f>
        <v>2</v>
      </c>
      <c r="G2" s="5">
        <f>'IMS-12 (raw)'!U3</f>
        <v>4</v>
      </c>
      <c r="H2" s="5">
        <f>'IMS-12 (raw)'!V3</f>
        <v>5</v>
      </c>
      <c r="I2" s="5">
        <f>'IMS-12 (raw)'!W3</f>
        <v>3</v>
      </c>
      <c r="J2" s="5">
        <f>'IMS-12 (raw)'!X3</f>
        <v>5</v>
      </c>
      <c r="K2" s="5">
        <f>'IMS-12 (raw)'!Y3</f>
        <v>3</v>
      </c>
      <c r="L2" s="5">
        <f>'IMS-12 (raw)'!Z3</f>
        <v>3</v>
      </c>
      <c r="M2" s="5">
        <f>'IMS-12 (raw)'!AA3</f>
        <v>4</v>
      </c>
      <c r="N2" s="5">
        <f>'IMS-12 (raw)'!AB3</f>
        <v>4</v>
      </c>
      <c r="O2" s="5">
        <f>'IMS-12 (raw)'!AC3</f>
        <v>3</v>
      </c>
      <c r="P2" s="8">
        <f t="shared" ref="P2:P15" si="0">SUM(D2:O2)</f>
        <v>45</v>
      </c>
      <c r="Q2" s="8">
        <f>SUMPRODUCT(D2:O2,Sheet1!$B$2:$M$2)</f>
        <v>21.23</v>
      </c>
      <c r="R2" s="8">
        <f>SUMPRODUCT(D2:O2,Sheet1!$B$3:$M$3)</f>
        <v>14.95</v>
      </c>
      <c r="S2" s="8"/>
      <c r="T2" s="8"/>
      <c r="U2" s="8"/>
      <c r="V2" s="8"/>
      <c r="W2" s="8"/>
      <c r="X2" s="8"/>
      <c r="Y2" s="8"/>
      <c r="Z2" s="8"/>
    </row>
    <row r="3" spans="1:26" x14ac:dyDescent="0.25">
      <c r="A3" s="5" t="s">
        <v>21</v>
      </c>
      <c r="B3" s="6">
        <f>'IMS-12 (raw)'!D4</f>
        <v>44296.553472222222</v>
      </c>
      <c r="C3" s="7">
        <f>'IMS-12 (raw)'!D4</f>
        <v>44296.553472222222</v>
      </c>
      <c r="D3" s="5">
        <f>'IMS-12 (raw)'!R4</f>
        <v>4</v>
      </c>
      <c r="E3" s="5">
        <f>'IMS-12 (raw)'!S4</f>
        <v>5</v>
      </c>
      <c r="F3" s="5">
        <f>'IMS-12 (raw)'!T4</f>
        <v>3</v>
      </c>
      <c r="G3" s="5">
        <f>'IMS-12 (raw)'!U4</f>
        <v>4</v>
      </c>
      <c r="H3" s="5">
        <f>'IMS-12 (raw)'!V4</f>
        <v>2</v>
      </c>
      <c r="I3" s="5">
        <f>'IMS-12 (raw)'!W4</f>
        <v>2</v>
      </c>
      <c r="J3" s="5">
        <f>'IMS-12 (raw)'!X4</f>
        <v>4</v>
      </c>
      <c r="K3" s="5">
        <f>'IMS-12 (raw)'!Y4</f>
        <v>3</v>
      </c>
      <c r="L3" s="5">
        <f>'IMS-12 (raw)'!Z4</f>
        <v>3</v>
      </c>
      <c r="M3" s="5">
        <f>'IMS-12 (raw)'!AA4</f>
        <v>4</v>
      </c>
      <c r="N3" s="5">
        <f>'IMS-12 (raw)'!AB4</f>
        <v>3</v>
      </c>
      <c r="O3" s="5">
        <f>'IMS-12 (raw)'!AC4</f>
        <v>3</v>
      </c>
      <c r="P3" s="8">
        <f t="shared" si="0"/>
        <v>40</v>
      </c>
      <c r="Q3" s="8">
        <f>SUMPRODUCT(D3:O3,Sheet1!$B$2:$M$2)</f>
        <v>17.98</v>
      </c>
      <c r="R3" s="8">
        <f>SUMPRODUCT(D3:O3,Sheet1!$B$3:$M$3)</f>
        <v>14.329999999999998</v>
      </c>
      <c r="S3" s="8"/>
      <c r="T3" s="8"/>
      <c r="U3" s="8"/>
      <c r="V3" s="8"/>
      <c r="W3" s="8"/>
      <c r="X3" s="8"/>
      <c r="Y3" s="8"/>
      <c r="Z3" s="8"/>
    </row>
    <row r="4" spans="1:26" x14ac:dyDescent="0.25">
      <c r="A4" s="1" t="s">
        <v>22</v>
      </c>
      <c r="B4" s="9">
        <f>'IMS-12 (raw)'!D7</f>
        <v>44498.347222222219</v>
      </c>
      <c r="C4" s="10">
        <f>'IMS-12 (raw)'!D7</f>
        <v>44498.347222222219</v>
      </c>
      <c r="D4" s="1">
        <f>'IMS-12 (raw)'!R7</f>
        <v>4</v>
      </c>
      <c r="E4" s="1">
        <f>'IMS-12 (raw)'!S7</f>
        <v>4</v>
      </c>
      <c r="F4" s="1">
        <f>'IMS-12 (raw)'!T7</f>
        <v>5</v>
      </c>
      <c r="G4" s="1">
        <f>'IMS-12 (raw)'!U7</f>
        <v>3</v>
      </c>
      <c r="H4" s="1">
        <f>'IMS-12 (raw)'!V7</f>
        <v>6</v>
      </c>
      <c r="I4" s="1">
        <f>'IMS-12 (raw)'!W7</f>
        <v>6</v>
      </c>
      <c r="J4" s="1">
        <f>'IMS-12 (raw)'!X7</f>
        <v>5</v>
      </c>
      <c r="K4" s="1">
        <f>'IMS-12 (raw)'!Y7</f>
        <v>2</v>
      </c>
      <c r="L4" s="1">
        <f>'IMS-12 (raw)'!Z7</f>
        <v>3</v>
      </c>
      <c r="M4" s="1">
        <f>'IMS-12 (raw)'!AA7</f>
        <v>2</v>
      </c>
      <c r="N4" s="1">
        <f>'IMS-12 (raw)'!AB7</f>
        <v>4</v>
      </c>
      <c r="O4" s="1">
        <f>'IMS-12 (raw)'!AC7</f>
        <v>6</v>
      </c>
      <c r="P4" s="11">
        <f t="shared" si="0"/>
        <v>50</v>
      </c>
      <c r="Q4" s="11">
        <f>SUMPRODUCT(D4:O4,Sheet1!$B$2:$M$2)</f>
        <v>24.740000000000002</v>
      </c>
      <c r="R4" s="11">
        <f>SUMPRODUCT(D4:O4,Sheet1!$B$3:$M$3)</f>
        <v>15.98</v>
      </c>
    </row>
    <row r="5" spans="1:26" x14ac:dyDescent="0.25">
      <c r="A5" s="1" t="s">
        <v>22</v>
      </c>
      <c r="B5" s="9">
        <f>'IMS-12 (raw)'!D8</f>
        <v>44498.459027777775</v>
      </c>
      <c r="C5" s="10">
        <f>'IMS-12 (raw)'!D8</f>
        <v>44498.459027777775</v>
      </c>
      <c r="D5" s="1">
        <f>'IMS-12 (raw)'!R8</f>
        <v>5</v>
      </c>
      <c r="E5" s="1">
        <f>'IMS-12 (raw)'!S8</f>
        <v>4</v>
      </c>
      <c r="F5" s="1">
        <f>'IMS-12 (raw)'!T8</f>
        <v>4</v>
      </c>
      <c r="G5" s="1">
        <f>'IMS-12 (raw)'!U8</f>
        <v>4</v>
      </c>
      <c r="H5" s="1">
        <f>'IMS-12 (raw)'!V8</f>
        <v>5</v>
      </c>
      <c r="I5" s="1">
        <f>'IMS-12 (raw)'!W8</f>
        <v>4</v>
      </c>
      <c r="J5" s="1">
        <f>'IMS-12 (raw)'!X8</f>
        <v>5</v>
      </c>
      <c r="K5" s="1">
        <f>'IMS-12 (raw)'!Y8</f>
        <v>3</v>
      </c>
      <c r="L5" s="1">
        <f>'IMS-12 (raw)'!Z8</f>
        <v>4</v>
      </c>
      <c r="M5" s="1">
        <f>'IMS-12 (raw)'!AA8</f>
        <v>3</v>
      </c>
      <c r="N5" s="1">
        <f>'IMS-12 (raw)'!AB8</f>
        <v>4</v>
      </c>
      <c r="O5" s="1">
        <f>'IMS-12 (raw)'!AC8</f>
        <v>5</v>
      </c>
      <c r="P5" s="11">
        <f t="shared" si="0"/>
        <v>50</v>
      </c>
      <c r="Q5" s="11">
        <f>SUMPRODUCT(D5:O5,Sheet1!$B$2:$M$2)</f>
        <v>23.250000000000004</v>
      </c>
      <c r="R5" s="11">
        <f>SUMPRODUCT(D5:O5,Sheet1!$B$3:$M$3)</f>
        <v>17.420000000000002</v>
      </c>
    </row>
    <row r="6" spans="1:26" x14ac:dyDescent="0.25">
      <c r="A6" s="1" t="s">
        <v>22</v>
      </c>
      <c r="B6" s="9">
        <f>'IMS-12 (raw)'!D9</f>
        <v>44499.443055555559</v>
      </c>
      <c r="C6" s="10">
        <f>'IMS-12 (raw)'!D9</f>
        <v>44499.443055555559</v>
      </c>
      <c r="D6" s="1">
        <f>'IMS-12 (raw)'!R9</f>
        <v>4</v>
      </c>
      <c r="E6" s="1">
        <f>'IMS-12 (raw)'!S9</f>
        <v>2</v>
      </c>
      <c r="F6" s="1">
        <f>'IMS-12 (raw)'!T9</f>
        <v>4</v>
      </c>
      <c r="G6" s="1">
        <f>'IMS-12 (raw)'!U9</f>
        <v>3</v>
      </c>
      <c r="H6" s="1">
        <f>'IMS-12 (raw)'!V9</f>
        <v>3</v>
      </c>
      <c r="I6" s="1">
        <f>'IMS-12 (raw)'!W9</f>
        <v>4</v>
      </c>
      <c r="J6" s="1">
        <f>'IMS-12 (raw)'!X9</f>
        <v>3</v>
      </c>
      <c r="K6" s="1">
        <f>'IMS-12 (raw)'!Y9</f>
        <v>3</v>
      </c>
      <c r="L6" s="1">
        <f>'IMS-12 (raw)'!Z9</f>
        <v>2</v>
      </c>
      <c r="M6" s="1">
        <f>'IMS-12 (raw)'!AA9</f>
        <v>4</v>
      </c>
      <c r="N6" s="1">
        <f>'IMS-12 (raw)'!AB9</f>
        <v>3</v>
      </c>
      <c r="O6" s="1">
        <f>'IMS-12 (raw)'!AC9</f>
        <v>4</v>
      </c>
      <c r="P6" s="11">
        <f t="shared" si="0"/>
        <v>39</v>
      </c>
      <c r="Q6" s="11">
        <f>SUMPRODUCT(D6:O6,Sheet1!$B$2:$M$2)</f>
        <v>17.509999999999998</v>
      </c>
      <c r="R6" s="11">
        <f>SUMPRODUCT(D6:O6,Sheet1!$B$3:$M$3)</f>
        <v>14.91</v>
      </c>
    </row>
    <row r="7" spans="1:26" x14ac:dyDescent="0.25">
      <c r="A7" s="1" t="s">
        <v>22</v>
      </c>
      <c r="B7" s="9">
        <f>'IMS-12 (raw)'!D10</f>
        <v>44499.595833333333</v>
      </c>
      <c r="C7" s="10">
        <f>'IMS-12 (raw)'!D10</f>
        <v>44499.595833333333</v>
      </c>
      <c r="D7" s="1">
        <f>'IMS-12 (raw)'!R10</f>
        <v>5</v>
      </c>
      <c r="E7" s="1">
        <f>'IMS-12 (raw)'!S10</f>
        <v>5</v>
      </c>
      <c r="F7" s="1">
        <f>'IMS-12 (raw)'!T10</f>
        <v>5</v>
      </c>
      <c r="G7" s="1">
        <f>'IMS-12 (raw)'!U10</f>
        <v>3</v>
      </c>
      <c r="H7" s="1">
        <f>'IMS-12 (raw)'!V10</f>
        <v>4</v>
      </c>
      <c r="I7" s="1">
        <f>'IMS-12 (raw)'!W10</f>
        <v>4</v>
      </c>
      <c r="J7" s="1">
        <f>'IMS-12 (raw)'!X10</f>
        <v>3</v>
      </c>
      <c r="K7" s="1">
        <f>'IMS-12 (raw)'!Y10</f>
        <v>3</v>
      </c>
      <c r="L7" s="1">
        <f>'IMS-12 (raw)'!Z10</f>
        <v>1</v>
      </c>
      <c r="M7" s="1">
        <f>'IMS-12 (raw)'!AA10</f>
        <v>1</v>
      </c>
      <c r="N7" s="1">
        <f>'IMS-12 (raw)'!AB10</f>
        <v>2</v>
      </c>
      <c r="O7" s="1">
        <f>'IMS-12 (raw)'!AC10</f>
        <v>4</v>
      </c>
      <c r="P7" s="11">
        <f t="shared" si="0"/>
        <v>40</v>
      </c>
      <c r="Q7" s="11">
        <f>SUMPRODUCT(D7:O7,Sheet1!$B$2:$M$2)</f>
        <v>21.190000000000005</v>
      </c>
      <c r="R7" s="11">
        <f>SUMPRODUCT(D7:O7,Sheet1!$B$3:$M$3)</f>
        <v>11.190000000000001</v>
      </c>
    </row>
    <row r="8" spans="1:26" x14ac:dyDescent="0.25">
      <c r="A8" s="1" t="s">
        <v>22</v>
      </c>
      <c r="B8" s="9">
        <f>'IMS-12 (raw)'!D11</f>
        <v>44501.62777777778</v>
      </c>
      <c r="C8" s="10">
        <f>'IMS-12 (raw)'!D11</f>
        <v>44501.62777777778</v>
      </c>
      <c r="D8" s="1">
        <f>'IMS-12 (raw)'!R11</f>
        <v>3</v>
      </c>
      <c r="E8" s="1">
        <f>'IMS-12 (raw)'!S11</f>
        <v>2</v>
      </c>
      <c r="F8" s="1">
        <f>'IMS-12 (raw)'!T11</f>
        <v>3</v>
      </c>
      <c r="G8" s="1">
        <f>'IMS-12 (raw)'!U11</f>
        <v>2</v>
      </c>
      <c r="H8" s="1">
        <f>'IMS-12 (raw)'!V11</f>
        <v>3</v>
      </c>
      <c r="I8" s="1">
        <f>'IMS-12 (raw)'!W11</f>
        <v>2</v>
      </c>
      <c r="J8" s="1">
        <f>'IMS-12 (raw)'!X11</f>
        <v>2</v>
      </c>
      <c r="K8" s="1">
        <f>'IMS-12 (raw)'!Y11</f>
        <v>2</v>
      </c>
      <c r="L8" s="1">
        <f>'IMS-12 (raw)'!Z11</f>
        <v>2</v>
      </c>
      <c r="M8" s="1">
        <f>'IMS-12 (raw)'!AA11</f>
        <v>2</v>
      </c>
      <c r="N8" s="1">
        <f>'IMS-12 (raw)'!AB11</f>
        <v>2</v>
      </c>
      <c r="O8" s="1">
        <f>'IMS-12 (raw)'!AC11</f>
        <v>3</v>
      </c>
      <c r="P8" s="11">
        <f t="shared" si="0"/>
        <v>28</v>
      </c>
      <c r="Q8" s="11">
        <f>SUMPRODUCT(D8:O8,Sheet1!$B$2:$M$2)</f>
        <v>12.849999999999998</v>
      </c>
      <c r="R8" s="11">
        <f>SUMPRODUCT(D8:O8,Sheet1!$B$3:$M$3)</f>
        <v>10.23</v>
      </c>
    </row>
    <row r="9" spans="1:26" x14ac:dyDescent="0.25">
      <c r="A9" s="5" t="s">
        <v>23</v>
      </c>
      <c r="B9" s="12">
        <f>'IMS-12 (raw)'!D13</f>
        <v>44511.443055555559</v>
      </c>
      <c r="C9" s="13">
        <f>'IMS-12 (raw)'!D13</f>
        <v>44511.443055555559</v>
      </c>
      <c r="D9" s="5">
        <f>'IMS-12 (raw)'!R13</f>
        <v>4</v>
      </c>
      <c r="E9" s="5">
        <f>'IMS-12 (raw)'!S13</f>
        <v>4</v>
      </c>
      <c r="F9" s="5">
        <f>'IMS-12 (raw)'!T13</f>
        <v>4</v>
      </c>
      <c r="G9" s="5">
        <f>'IMS-12 (raw)'!U13</f>
        <v>4</v>
      </c>
      <c r="H9" s="5">
        <f>'IMS-12 (raw)'!V13</f>
        <v>4</v>
      </c>
      <c r="I9" s="5">
        <f>'IMS-12 (raw)'!W13</f>
        <v>2</v>
      </c>
      <c r="J9" s="5">
        <f>'IMS-12 (raw)'!X13</f>
        <v>5</v>
      </c>
      <c r="K9" s="5">
        <f>'IMS-12 (raw)'!Y13</f>
        <v>1</v>
      </c>
      <c r="L9" s="5">
        <f>'IMS-12 (raw)'!Z13</f>
        <v>4</v>
      </c>
      <c r="M9" s="5">
        <f>'IMS-12 (raw)'!AA13</f>
        <v>4</v>
      </c>
      <c r="N9" s="5">
        <f>'IMS-12 (raw)'!AB13</f>
        <v>3</v>
      </c>
      <c r="O9" s="5">
        <f>'IMS-12 (raw)'!AC13</f>
        <v>4</v>
      </c>
      <c r="P9" s="8">
        <f t="shared" si="0"/>
        <v>43</v>
      </c>
      <c r="Q9" s="8">
        <f>SUMPRODUCT(D9:O9,Sheet1!$B$2:$M$2)</f>
        <v>20.41</v>
      </c>
      <c r="R9" s="8">
        <f>SUMPRODUCT(D9:O9,Sheet1!$B$3:$M$3)</f>
        <v>14.4</v>
      </c>
      <c r="S9" s="8"/>
      <c r="T9" s="8"/>
      <c r="U9" s="8"/>
      <c r="V9" s="8"/>
      <c r="W9" s="8"/>
      <c r="X9" s="8"/>
      <c r="Y9" s="8"/>
      <c r="Z9" s="8"/>
    </row>
    <row r="10" spans="1:26" x14ac:dyDescent="0.25">
      <c r="A10" s="5" t="s">
        <v>23</v>
      </c>
      <c r="B10" s="12">
        <f>'IMS-12 (raw)'!D14</f>
        <v>44512.53402777778</v>
      </c>
      <c r="C10" s="13">
        <f>'IMS-12 (raw)'!D14</f>
        <v>44512.53402777778</v>
      </c>
      <c r="D10" s="5">
        <f>'IMS-12 (raw)'!R14</f>
        <v>3</v>
      </c>
      <c r="E10" s="5">
        <f>'IMS-12 (raw)'!S14</f>
        <v>1</v>
      </c>
      <c r="F10" s="5">
        <f>'IMS-12 (raw)'!T14</f>
        <v>4</v>
      </c>
      <c r="G10" s="5">
        <f>'IMS-12 (raw)'!U14</f>
        <v>5</v>
      </c>
      <c r="H10" s="5">
        <f>'IMS-12 (raw)'!V14</f>
        <v>6</v>
      </c>
      <c r="I10" s="5">
        <f>'IMS-12 (raw)'!W14</f>
        <v>2</v>
      </c>
      <c r="J10" s="5">
        <f>'IMS-12 (raw)'!X14</f>
        <v>5</v>
      </c>
      <c r="K10" s="5">
        <f>'IMS-12 (raw)'!Y14</f>
        <v>1</v>
      </c>
      <c r="L10" s="5">
        <f>'IMS-12 (raw)'!Z14</f>
        <v>2</v>
      </c>
      <c r="M10" s="5">
        <f>'IMS-12 (raw)'!AA14</f>
        <v>4</v>
      </c>
      <c r="N10" s="5">
        <f>'IMS-12 (raw)'!AB14</f>
        <v>2</v>
      </c>
      <c r="O10" s="5">
        <f>'IMS-12 (raw)'!AC14</f>
        <v>1</v>
      </c>
      <c r="P10" s="8">
        <f t="shared" si="0"/>
        <v>36</v>
      </c>
      <c r="Q10" s="8">
        <f>SUMPRODUCT(D10:O10,Sheet1!$B$2:$M$2)</f>
        <v>19.91</v>
      </c>
      <c r="R10" s="8">
        <f>SUMPRODUCT(D10:O10,Sheet1!$B$3:$M$3)</f>
        <v>9.74</v>
      </c>
      <c r="S10" s="8"/>
      <c r="T10" s="8"/>
      <c r="U10" s="8"/>
      <c r="V10" s="8"/>
      <c r="W10" s="8"/>
      <c r="X10" s="8"/>
      <c r="Y10" s="8"/>
      <c r="Z10" s="8"/>
    </row>
    <row r="11" spans="1:26" x14ac:dyDescent="0.25">
      <c r="A11" s="5" t="s">
        <v>23</v>
      </c>
      <c r="B11" s="12">
        <f>'IMS-12 (raw)'!D15</f>
        <v>44512.621527777781</v>
      </c>
      <c r="C11" s="13">
        <f>'IMS-12 (raw)'!D15</f>
        <v>44512.621527777781</v>
      </c>
      <c r="D11" s="5">
        <f>'IMS-12 (raw)'!R15</f>
        <v>3</v>
      </c>
      <c r="E11" s="5">
        <f>'IMS-12 (raw)'!S15</f>
        <v>4</v>
      </c>
      <c r="F11" s="5">
        <f>'IMS-12 (raw)'!T15</f>
        <v>4</v>
      </c>
      <c r="G11" s="5">
        <f>'IMS-12 (raw)'!U15</f>
        <v>5</v>
      </c>
      <c r="H11" s="5">
        <f>'IMS-12 (raw)'!V15</f>
        <v>4</v>
      </c>
      <c r="I11" s="5">
        <f>'IMS-12 (raw)'!W15</f>
        <v>4</v>
      </c>
      <c r="J11" s="5">
        <f>'IMS-12 (raw)'!X15</f>
        <v>4</v>
      </c>
      <c r="K11" s="5">
        <f>'IMS-12 (raw)'!Y15</f>
        <v>3</v>
      </c>
      <c r="L11" s="5">
        <f>'IMS-12 (raw)'!Z15</f>
        <v>3</v>
      </c>
      <c r="M11" s="5">
        <f>'IMS-12 (raw)'!AA15</f>
        <v>4</v>
      </c>
      <c r="N11" s="5">
        <f>'IMS-12 (raw)'!AB15</f>
        <v>3</v>
      </c>
      <c r="O11" s="5">
        <f>'IMS-12 (raw)'!AC15</f>
        <v>3</v>
      </c>
      <c r="P11" s="8">
        <f t="shared" si="0"/>
        <v>44</v>
      </c>
      <c r="Q11" s="8">
        <f>SUMPRODUCT(D11:O11,Sheet1!$B$2:$M$2)</f>
        <v>21.17</v>
      </c>
      <c r="R11" s="8">
        <f>SUMPRODUCT(D11:O11,Sheet1!$B$3:$M$3)</f>
        <v>14.999999999999998</v>
      </c>
      <c r="S11" s="8"/>
      <c r="T11" s="8"/>
      <c r="U11" s="8"/>
      <c r="V11" s="8"/>
      <c r="W11" s="8"/>
      <c r="X11" s="8"/>
      <c r="Y11" s="8"/>
      <c r="Z11" s="8"/>
    </row>
    <row r="12" spans="1:26" x14ac:dyDescent="0.25">
      <c r="A12" s="5" t="s">
        <v>23</v>
      </c>
      <c r="B12" s="12">
        <f>'IMS-12 (raw)'!D16</f>
        <v>44513.586111111108</v>
      </c>
      <c r="C12" s="13">
        <f>'IMS-12 (raw)'!D16</f>
        <v>44513.586111111108</v>
      </c>
      <c r="D12" s="5">
        <f>'IMS-12 (raw)'!R16</f>
        <v>5</v>
      </c>
      <c r="E12" s="5">
        <f>'IMS-12 (raw)'!S16</f>
        <v>6</v>
      </c>
      <c r="F12" s="5">
        <f>'IMS-12 (raw)'!T16</f>
        <v>4</v>
      </c>
      <c r="G12" s="5">
        <f>'IMS-12 (raw)'!U16</f>
        <v>6</v>
      </c>
      <c r="H12" s="5">
        <f>'IMS-12 (raw)'!V16</f>
        <v>7</v>
      </c>
      <c r="I12" s="5">
        <f>'IMS-12 (raw)'!W16</f>
        <v>4</v>
      </c>
      <c r="J12" s="5">
        <f>'IMS-12 (raw)'!X16</f>
        <v>4</v>
      </c>
      <c r="K12" s="5">
        <f>'IMS-12 (raw)'!Y16</f>
        <v>1</v>
      </c>
      <c r="L12" s="5">
        <f>'IMS-12 (raw)'!Z16</f>
        <v>4</v>
      </c>
      <c r="M12" s="5">
        <f>'IMS-12 (raw)'!AA16</f>
        <v>4</v>
      </c>
      <c r="N12" s="5">
        <f>'IMS-12 (raw)'!AB16</f>
        <v>3</v>
      </c>
      <c r="O12" s="5">
        <f>'IMS-12 (raw)'!AC16</f>
        <v>2</v>
      </c>
      <c r="P12" s="8">
        <f t="shared" si="0"/>
        <v>50</v>
      </c>
      <c r="Q12" s="8">
        <f>SUMPRODUCT(D12:O12,Sheet1!$B$2:$M$2)</f>
        <v>26.99</v>
      </c>
      <c r="R12" s="8">
        <f>SUMPRODUCT(D12:O12,Sheet1!$B$3:$M$3)</f>
        <v>13.71</v>
      </c>
      <c r="S12" s="8"/>
      <c r="T12" s="8"/>
      <c r="U12" s="8"/>
      <c r="V12" s="8"/>
      <c r="W12" s="8"/>
      <c r="X12" s="8"/>
      <c r="Y12" s="8"/>
      <c r="Z12" s="8"/>
    </row>
    <row r="13" spans="1:26" x14ac:dyDescent="0.25">
      <c r="A13" s="5" t="s">
        <v>23</v>
      </c>
      <c r="B13" s="12">
        <f>'IMS-12 (raw)'!D17</f>
        <v>43729.510416666664</v>
      </c>
      <c r="C13" s="13">
        <f>'IMS-12 (raw)'!D17</f>
        <v>43729.510416666664</v>
      </c>
      <c r="D13" s="5">
        <f>'IMS-12 (raw)'!R17</f>
        <v>5</v>
      </c>
      <c r="E13" s="5">
        <f>'IMS-12 (raw)'!S17</f>
        <v>5</v>
      </c>
      <c r="F13" s="5">
        <f>'IMS-12 (raw)'!T17</f>
        <v>4</v>
      </c>
      <c r="G13" s="5">
        <f>'IMS-12 (raw)'!U17</f>
        <v>7</v>
      </c>
      <c r="H13" s="5">
        <f>'IMS-12 (raw)'!V17</f>
        <v>5</v>
      </c>
      <c r="I13" s="5">
        <f>'IMS-12 (raw)'!W17</f>
        <v>3</v>
      </c>
      <c r="J13" s="5">
        <f>'IMS-12 (raw)'!X17</f>
        <v>5</v>
      </c>
      <c r="K13" s="5">
        <f>'IMS-12 (raw)'!Y17</f>
        <v>1</v>
      </c>
      <c r="L13" s="5">
        <f>'IMS-12 (raw)'!Z17</f>
        <v>3</v>
      </c>
      <c r="M13" s="5">
        <f>'IMS-12 (raw)'!AA17</f>
        <v>4</v>
      </c>
      <c r="N13" s="5">
        <f>'IMS-12 (raw)'!AB17</f>
        <v>3</v>
      </c>
      <c r="O13" s="5">
        <f>'IMS-12 (raw)'!AC17</f>
        <v>2</v>
      </c>
      <c r="P13" s="8">
        <f t="shared" si="0"/>
        <v>47</v>
      </c>
      <c r="Q13" s="8">
        <f>SUMPRODUCT(D13:O13,Sheet1!$B$2:$M$2)</f>
        <v>25.32</v>
      </c>
      <c r="R13" s="8">
        <f>SUMPRODUCT(D13:O13,Sheet1!$B$3:$M$3)</f>
        <v>12.89</v>
      </c>
      <c r="S13" s="8"/>
      <c r="T13" s="8"/>
      <c r="U13" s="8"/>
      <c r="V13" s="8"/>
      <c r="W13" s="8"/>
      <c r="X13" s="8"/>
      <c r="Y13" s="8"/>
      <c r="Z13" s="8"/>
    </row>
    <row r="14" spans="1:26" x14ac:dyDescent="0.25">
      <c r="A14" s="5" t="s">
        <v>23</v>
      </c>
      <c r="B14" s="12">
        <f>'IMS-12 (raw)'!D18</f>
        <v>43729.690972222219</v>
      </c>
      <c r="C14" s="13">
        <f>'IMS-12 (raw)'!D18</f>
        <v>43729.690972222219</v>
      </c>
      <c r="D14" s="5">
        <f>'IMS-12 (raw)'!R18</f>
        <v>6</v>
      </c>
      <c r="E14" s="5">
        <f>'IMS-12 (raw)'!S18</f>
        <v>7</v>
      </c>
      <c r="F14" s="5">
        <f>'IMS-12 (raw)'!T18</f>
        <v>4</v>
      </c>
      <c r="G14" s="5">
        <f>'IMS-12 (raw)'!U18</f>
        <v>6</v>
      </c>
      <c r="H14" s="5">
        <f>'IMS-12 (raw)'!V18</f>
        <v>7</v>
      </c>
      <c r="I14" s="5">
        <f>'IMS-12 (raw)'!W18</f>
        <v>4</v>
      </c>
      <c r="J14" s="5">
        <f>'IMS-12 (raw)'!X18</f>
        <v>7</v>
      </c>
      <c r="K14" s="5">
        <f>'IMS-12 (raw)'!Y18</f>
        <v>1</v>
      </c>
      <c r="L14" s="5">
        <f>'IMS-12 (raw)'!Z18</f>
        <v>3</v>
      </c>
      <c r="M14" s="5">
        <f>'IMS-12 (raw)'!AA18</f>
        <v>4</v>
      </c>
      <c r="N14" s="5">
        <f>'IMS-12 (raw)'!AB18</f>
        <v>3</v>
      </c>
      <c r="O14" s="5">
        <f>'IMS-12 (raw)'!AC18</f>
        <v>1</v>
      </c>
      <c r="P14" s="8">
        <f t="shared" si="0"/>
        <v>53</v>
      </c>
      <c r="Q14" s="8">
        <f>SUMPRODUCT(D14:O14,Sheet1!$B$2:$M$2)</f>
        <v>30.43</v>
      </c>
      <c r="R14" s="8">
        <f>SUMPRODUCT(D14:O14,Sheet1!$B$3:$M$3)</f>
        <v>11.69</v>
      </c>
      <c r="S14" s="8"/>
      <c r="T14" s="8"/>
      <c r="U14" s="8"/>
      <c r="V14" s="8"/>
      <c r="W14" s="8"/>
      <c r="X14" s="8"/>
      <c r="Y14" s="8"/>
      <c r="Z14" s="8"/>
    </row>
    <row r="15" spans="1:26" x14ac:dyDescent="0.25">
      <c r="A15" s="5" t="s">
        <v>23</v>
      </c>
      <c r="B15" s="12">
        <f>'IMS-12 (raw)'!D19</f>
        <v>43729.797222222223</v>
      </c>
      <c r="C15" s="13">
        <f>'IMS-12 (raw)'!D19</f>
        <v>43729.797222222223</v>
      </c>
      <c r="D15" s="5">
        <f>'IMS-12 (raw)'!R19</f>
        <v>5</v>
      </c>
      <c r="E15" s="5">
        <f>'IMS-12 (raw)'!S19</f>
        <v>6</v>
      </c>
      <c r="F15" s="5">
        <f>'IMS-12 (raw)'!T19</f>
        <v>4</v>
      </c>
      <c r="G15" s="5">
        <f>'IMS-12 (raw)'!U19</f>
        <v>7</v>
      </c>
      <c r="H15" s="5">
        <f>'IMS-12 (raw)'!V19</f>
        <v>7</v>
      </c>
      <c r="I15" s="5">
        <f>'IMS-12 (raw)'!W19</f>
        <v>4</v>
      </c>
      <c r="J15" s="5">
        <f>'IMS-12 (raw)'!X19</f>
        <v>6</v>
      </c>
      <c r="K15" s="5">
        <f>'IMS-12 (raw)'!Y19</f>
        <v>3</v>
      </c>
      <c r="L15" s="5">
        <f>'IMS-12 (raw)'!Z19</f>
        <v>4</v>
      </c>
      <c r="M15" s="5">
        <f>'IMS-12 (raw)'!AA19</f>
        <v>4</v>
      </c>
      <c r="N15" s="5">
        <f>'IMS-12 (raw)'!AB19</f>
        <v>3</v>
      </c>
      <c r="O15" s="5">
        <f>'IMS-12 (raw)'!AC19</f>
        <v>2</v>
      </c>
      <c r="P15" s="8">
        <f t="shared" si="0"/>
        <v>55</v>
      </c>
      <c r="Q15" s="8">
        <f>SUMPRODUCT(D15:O15,Sheet1!$B$2:$M$2)</f>
        <v>29.119999999999997</v>
      </c>
      <c r="R15" s="8">
        <f>SUMPRODUCT(D15:O15,Sheet1!$B$3:$M$3)</f>
        <v>15.309999999999999</v>
      </c>
      <c r="S15" s="8"/>
      <c r="T15" s="8"/>
      <c r="U15" s="8"/>
      <c r="V15" s="8"/>
      <c r="W15" s="8"/>
      <c r="X15" s="8"/>
      <c r="Y15" s="8"/>
      <c r="Z15" s="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103F1-C1FE-43A3-A664-E3C2A0DFAC4A}">
  <dimension ref="A1:M3"/>
  <sheetViews>
    <sheetView topLeftCell="A4" workbookViewId="0">
      <selection activeCell="B36" sqref="B36:B38"/>
    </sheetView>
  </sheetViews>
  <sheetFormatPr defaultRowHeight="13.2" x14ac:dyDescent="0.25"/>
  <sheetData>
    <row r="1" spans="1:13" x14ac:dyDescent="0.25">
      <c r="A1" s="1"/>
      <c r="B1" s="1" t="s">
        <v>0</v>
      </c>
    </row>
    <row r="2" spans="1:13" x14ac:dyDescent="0.25">
      <c r="A2" s="1" t="s">
        <v>1</v>
      </c>
      <c r="B2" s="1">
        <v>0.64</v>
      </c>
      <c r="C2" s="1">
        <v>0.69</v>
      </c>
      <c r="D2" s="1">
        <v>0.75</v>
      </c>
      <c r="E2" s="1">
        <v>0.69</v>
      </c>
      <c r="F2" s="1">
        <v>0.83</v>
      </c>
      <c r="G2" s="1">
        <v>0.71</v>
      </c>
      <c r="H2" s="1">
        <v>0.71</v>
      </c>
      <c r="I2" s="1">
        <v>0.01</v>
      </c>
      <c r="J2" s="1">
        <v>0.01</v>
      </c>
      <c r="K2" s="1">
        <v>0.17</v>
      </c>
      <c r="L2" s="1">
        <v>0.09</v>
      </c>
      <c r="M2" s="1">
        <v>0.01</v>
      </c>
    </row>
    <row r="3" spans="1:13" x14ac:dyDescent="0.25">
      <c r="A3" s="1" t="s">
        <v>2</v>
      </c>
      <c r="B3" s="1">
        <v>0.13</v>
      </c>
      <c r="C3" s="1">
        <v>-0.06</v>
      </c>
      <c r="D3" s="1">
        <v>0.2</v>
      </c>
      <c r="E3" s="1">
        <v>0.24</v>
      </c>
      <c r="F3" s="1">
        <v>-0.01</v>
      </c>
      <c r="G3" s="1">
        <v>0.16</v>
      </c>
      <c r="H3" s="1">
        <v>-0.15</v>
      </c>
      <c r="I3" s="1">
        <v>0.83</v>
      </c>
      <c r="J3" s="2">
        <v>0.83</v>
      </c>
      <c r="K3" s="2">
        <v>0.73</v>
      </c>
      <c r="L3" s="2">
        <v>0.84</v>
      </c>
      <c r="M3" s="2">
        <v>0.81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E17"/>
  <sheetViews>
    <sheetView workbookViewId="0"/>
  </sheetViews>
  <sheetFormatPr defaultColWidth="14.44140625" defaultRowHeight="15.75" customHeight="1" x14ac:dyDescent="0.25"/>
  <cols>
    <col min="1" max="1" width="10.44140625" customWidth="1"/>
    <col min="2" max="2" width="16.109375" customWidth="1"/>
    <col min="3" max="3" width="15.109375" customWidth="1"/>
    <col min="4" max="20" width="16.109375" customWidth="1"/>
    <col min="21" max="21" width="8.6640625" customWidth="1"/>
    <col min="22" max="22" width="25.33203125" customWidth="1"/>
    <col min="23" max="23" width="7.44140625" customWidth="1"/>
    <col min="24" max="24" width="27.88671875" customWidth="1"/>
    <col min="25" max="25" width="10.88671875" customWidth="1"/>
    <col min="26" max="26" width="12.5546875" customWidth="1"/>
    <col min="27" max="27" width="24.5546875" customWidth="1"/>
    <col min="28" max="28" width="24.6640625" customWidth="1"/>
    <col min="29" max="29" width="30.109375" customWidth="1"/>
    <col min="30" max="31" width="19.6640625" customWidth="1"/>
  </cols>
  <sheetData>
    <row r="1" spans="1:31" x14ac:dyDescent="0.25">
      <c r="A1" s="1"/>
      <c r="C1" s="1"/>
      <c r="D1" s="1" t="s">
        <v>24</v>
      </c>
    </row>
    <row r="2" spans="1:31" x14ac:dyDescent="0.25">
      <c r="A2" s="1"/>
      <c r="B2" s="1"/>
      <c r="C2" s="1"/>
      <c r="D2" s="1"/>
    </row>
    <row r="3" spans="1:31" x14ac:dyDescent="0.25">
      <c r="A3" s="3" t="s">
        <v>3</v>
      </c>
      <c r="B3" s="3" t="s">
        <v>4</v>
      </c>
      <c r="C3" s="3" t="s">
        <v>5</v>
      </c>
      <c r="D3" s="3" t="s">
        <v>25</v>
      </c>
      <c r="E3" s="3" t="s">
        <v>26</v>
      </c>
      <c r="F3" s="3" t="s">
        <v>27</v>
      </c>
      <c r="G3" s="3" t="s">
        <v>28</v>
      </c>
      <c r="H3" s="3" t="s">
        <v>29</v>
      </c>
      <c r="I3" s="3" t="s">
        <v>30</v>
      </c>
      <c r="J3" s="3" t="s">
        <v>31</v>
      </c>
      <c r="K3" s="3" t="s">
        <v>32</v>
      </c>
      <c r="L3" s="3" t="s">
        <v>33</v>
      </c>
      <c r="M3" s="3" t="s">
        <v>34</v>
      </c>
      <c r="N3" s="3" t="s">
        <v>35</v>
      </c>
      <c r="O3" s="3" t="s">
        <v>36</v>
      </c>
      <c r="P3" s="3" t="s">
        <v>37</v>
      </c>
      <c r="Q3" s="3" t="s">
        <v>38</v>
      </c>
      <c r="R3" s="3" t="s">
        <v>39</v>
      </c>
      <c r="S3" s="3" t="s">
        <v>40</v>
      </c>
      <c r="T3" s="3" t="s">
        <v>41</v>
      </c>
      <c r="U3" s="3" t="s">
        <v>42</v>
      </c>
      <c r="V3" s="3" t="s">
        <v>43</v>
      </c>
      <c r="W3" s="3" t="s">
        <v>44</v>
      </c>
      <c r="X3" s="3" t="s">
        <v>45</v>
      </c>
      <c r="Y3" s="3" t="s">
        <v>46</v>
      </c>
      <c r="Z3" s="3" t="s">
        <v>47</v>
      </c>
      <c r="AA3" s="3" t="s">
        <v>48</v>
      </c>
      <c r="AB3" s="3" t="s">
        <v>49</v>
      </c>
      <c r="AC3" s="3" t="s">
        <v>50</v>
      </c>
      <c r="AD3" s="3" t="s">
        <v>51</v>
      </c>
      <c r="AE3" s="3" t="s">
        <v>52</v>
      </c>
    </row>
    <row r="4" spans="1:31" x14ac:dyDescent="0.25">
      <c r="A4" s="5" t="s">
        <v>21</v>
      </c>
      <c r="B4" s="6">
        <f>'SF-MPQ-2 (raw)'!D3</f>
        <v>44296.552777777775</v>
      </c>
      <c r="C4" s="13">
        <f>'SF-MPQ-2 (raw)'!D3</f>
        <v>44296.552777777775</v>
      </c>
      <c r="D4" s="14">
        <f>'SF-MPQ-2 (raw)'!R3</f>
        <v>3</v>
      </c>
      <c r="E4" s="14">
        <f>'SF-MPQ-2 (raw)'!S3</f>
        <v>2</v>
      </c>
      <c r="F4" s="14">
        <f>'SF-MPQ-2 (raw)'!T3</f>
        <v>2</v>
      </c>
      <c r="G4" s="14">
        <f>'SF-MPQ-2 (raw)'!U3</f>
        <v>2</v>
      </c>
      <c r="H4" s="14">
        <f>'SF-MPQ-2 (raw)'!V3</f>
        <v>1</v>
      </c>
      <c r="I4" s="14">
        <f>'SF-MPQ-2 (raw)'!W3</f>
        <v>2</v>
      </c>
      <c r="J4" s="14">
        <f>'SF-MPQ-2 (raw)'!X3</f>
        <v>1</v>
      </c>
      <c r="K4" s="14">
        <f>'SF-MPQ-2 (raw)'!Y3</f>
        <v>1</v>
      </c>
      <c r="L4" s="14">
        <f>'SF-MPQ-2 (raw)'!Z3</f>
        <v>3</v>
      </c>
      <c r="M4" s="14">
        <f>'SF-MPQ-2 (raw)'!AA3</f>
        <v>2</v>
      </c>
      <c r="N4" s="14">
        <f>'SF-MPQ-2 (raw)'!AB3</f>
        <v>3</v>
      </c>
      <c r="O4" s="14">
        <f>'SF-MPQ-2 (raw)'!AC3</f>
        <v>4</v>
      </c>
      <c r="P4" s="14">
        <f>'SF-MPQ-2 (raw)'!AD3</f>
        <v>1</v>
      </c>
      <c r="Q4" s="14">
        <f>'SF-MPQ-2 (raw)'!AE3</f>
        <v>1</v>
      </c>
      <c r="R4" s="14">
        <f>'SF-MPQ-2 (raw)'!AF3</f>
        <v>1</v>
      </c>
      <c r="S4" s="14">
        <f>'SF-MPQ-2 (raw)'!AG3</f>
        <v>1</v>
      </c>
      <c r="T4" s="14">
        <f>'SF-MPQ-2 (raw)'!AH3</f>
        <v>1</v>
      </c>
      <c r="U4" s="14">
        <f>'SF-MPQ-2 (raw)'!AI3</f>
        <v>1</v>
      </c>
      <c r="V4" s="14">
        <f>'SF-MPQ-2 (raw)'!AJ3</f>
        <v>1</v>
      </c>
      <c r="W4" s="14">
        <f>'SF-MPQ-2 (raw)'!AK3</f>
        <v>1</v>
      </c>
      <c r="X4" s="14">
        <f>'SF-MPQ-2 (raw)'!AL3</f>
        <v>1</v>
      </c>
      <c r="Y4" s="14">
        <f>'SF-MPQ-2 (raw)'!AM3</f>
        <v>1</v>
      </c>
      <c r="Z4" s="15">
        <f t="shared" ref="Z4:Z16" si="0">SUM(D4:Y4)</f>
        <v>36</v>
      </c>
      <c r="AA4" s="15">
        <f t="shared" ref="AA4:AA16" si="1">SUM(D4,H4,I4,K4,L4,M4)</f>
        <v>12</v>
      </c>
      <c r="AB4" s="15">
        <f t="shared" ref="AB4:AB16" si="2">SUM(E4,F4,N4,G4,S4,U4)</f>
        <v>11</v>
      </c>
      <c r="AC4" s="15">
        <f t="shared" ref="AC4:AC16" si="3">SUM(J4,T4,V4,W4,X4,Y4)</f>
        <v>6</v>
      </c>
      <c r="AD4" s="15">
        <f t="shared" ref="AD4:AD16" si="4">SUM(O4,P4,Q4,R4)</f>
        <v>7</v>
      </c>
      <c r="AE4" s="15">
        <f t="shared" ref="AE4:AE16" si="5">SUM(AA4:AD4)</f>
        <v>36</v>
      </c>
    </row>
    <row r="5" spans="1:31" x14ac:dyDescent="0.25">
      <c r="A5" s="1" t="s">
        <v>22</v>
      </c>
      <c r="B5" s="16">
        <f>'SF-MPQ-2 (raw)'!D7</f>
        <v>44498.34652777778</v>
      </c>
      <c r="C5" s="10">
        <f>'SF-MPQ-2 (raw)'!D7</f>
        <v>44498.34652777778</v>
      </c>
      <c r="D5" s="17">
        <f>'SF-MPQ-2 (raw)'!R7</f>
        <v>2</v>
      </c>
      <c r="E5" s="17">
        <f>'SF-MPQ-2 (raw)'!S7</f>
        <v>4</v>
      </c>
      <c r="F5" s="17">
        <f>'SF-MPQ-2 (raw)'!T7</f>
        <v>7</v>
      </c>
      <c r="G5" s="17">
        <f>'SF-MPQ-2 (raw)'!U7</f>
        <v>5</v>
      </c>
      <c r="H5" s="17">
        <f>'SF-MPQ-2 (raw)'!V7</f>
        <v>1</v>
      </c>
      <c r="I5" s="17">
        <f>'SF-MPQ-2 (raw)'!W7</f>
        <v>4</v>
      </c>
      <c r="J5" s="17">
        <f>'SF-MPQ-2 (raw)'!X7</f>
        <v>1</v>
      </c>
      <c r="K5" s="17">
        <f>'SF-MPQ-2 (raw)'!Y7</f>
        <v>3</v>
      </c>
      <c r="L5" s="17">
        <f>'SF-MPQ-2 (raw)'!Z7</f>
        <v>1</v>
      </c>
      <c r="M5" s="17">
        <f>'SF-MPQ-2 (raw)'!AA7</f>
        <v>8</v>
      </c>
      <c r="N5" s="17">
        <f>'SF-MPQ-2 (raw)'!AB7</f>
        <v>6</v>
      </c>
      <c r="O5" s="17">
        <f>'SF-MPQ-2 (raw)'!AC7</f>
        <v>9</v>
      </c>
      <c r="P5" s="17">
        <f>'SF-MPQ-2 (raw)'!AD7</f>
        <v>7</v>
      </c>
      <c r="Q5" s="17">
        <f>'SF-MPQ-2 (raw)'!AE7</f>
        <v>10</v>
      </c>
      <c r="R5" s="17">
        <f>'SF-MPQ-2 (raw)'!AF7</f>
        <v>1</v>
      </c>
      <c r="S5" s="17">
        <f>'SF-MPQ-2 (raw)'!AG7</f>
        <v>1</v>
      </c>
      <c r="T5" s="17">
        <f>'SF-MPQ-2 (raw)'!AH7</f>
        <v>4</v>
      </c>
      <c r="U5" s="17">
        <f>'SF-MPQ-2 (raw)'!AI7</f>
        <v>4</v>
      </c>
      <c r="V5" s="17">
        <f>'SF-MPQ-2 (raw)'!AJ7</f>
        <v>1</v>
      </c>
      <c r="W5" s="17">
        <f>'SF-MPQ-2 (raw)'!AK7</f>
        <v>8</v>
      </c>
      <c r="X5" s="17">
        <f>'SF-MPQ-2 (raw)'!AL7</f>
        <v>3</v>
      </c>
      <c r="Y5" s="17">
        <f>'SF-MPQ-2 (raw)'!AM7</f>
        <v>3</v>
      </c>
      <c r="Z5" s="18">
        <f t="shared" si="0"/>
        <v>93</v>
      </c>
      <c r="AA5" s="18">
        <f t="shared" si="1"/>
        <v>19</v>
      </c>
      <c r="AB5" s="18">
        <f t="shared" si="2"/>
        <v>27</v>
      </c>
      <c r="AC5" s="18">
        <f t="shared" si="3"/>
        <v>20</v>
      </c>
      <c r="AD5" s="18">
        <f t="shared" si="4"/>
        <v>27</v>
      </c>
      <c r="AE5" s="18">
        <f t="shared" si="5"/>
        <v>93</v>
      </c>
    </row>
    <row r="6" spans="1:31" x14ac:dyDescent="0.25">
      <c r="A6" s="1" t="s">
        <v>22</v>
      </c>
      <c r="B6" s="16">
        <f>'SF-MPQ-2 (raw)'!D8</f>
        <v>44498.458333333336</v>
      </c>
      <c r="C6" s="10">
        <f>'SF-MPQ-2 (raw)'!D8</f>
        <v>44498.458333333336</v>
      </c>
      <c r="D6" s="17">
        <f>'SF-MPQ-2 (raw)'!R8</f>
        <v>2</v>
      </c>
      <c r="E6" s="17">
        <f>'SF-MPQ-2 (raw)'!S8</f>
        <v>3</v>
      </c>
      <c r="F6" s="17">
        <f>'SF-MPQ-2 (raw)'!T8</f>
        <v>2</v>
      </c>
      <c r="G6" s="17">
        <f>'SF-MPQ-2 (raw)'!U8</f>
        <v>2</v>
      </c>
      <c r="H6" s="17">
        <f>'SF-MPQ-2 (raw)'!V8</f>
        <v>4</v>
      </c>
      <c r="I6" s="17">
        <f>'SF-MPQ-2 (raw)'!W8</f>
        <v>5</v>
      </c>
      <c r="J6" s="17">
        <f>'SF-MPQ-2 (raw)'!X8</f>
        <v>1</v>
      </c>
      <c r="K6" s="17">
        <f>'SF-MPQ-2 (raw)'!Y8</f>
        <v>2</v>
      </c>
      <c r="L6" s="17">
        <f>'SF-MPQ-2 (raw)'!Z8</f>
        <v>3</v>
      </c>
      <c r="M6" s="17">
        <f>'SF-MPQ-2 (raw)'!AA8</f>
        <v>7</v>
      </c>
      <c r="N6" s="17">
        <f>'SF-MPQ-2 (raw)'!AB8</f>
        <v>1</v>
      </c>
      <c r="O6" s="17">
        <f>'SF-MPQ-2 (raw)'!AC8</f>
        <v>5</v>
      </c>
      <c r="P6" s="17">
        <f>'SF-MPQ-2 (raw)'!AD8</f>
        <v>1</v>
      </c>
      <c r="Q6" s="17">
        <f>'SF-MPQ-2 (raw)'!AE8</f>
        <v>1</v>
      </c>
      <c r="R6" s="17">
        <f>'SF-MPQ-2 (raw)'!AF8</f>
        <v>1</v>
      </c>
      <c r="S6" s="17">
        <f>'SF-MPQ-2 (raw)'!AG8</f>
        <v>1</v>
      </c>
      <c r="T6" s="17">
        <f>'SF-MPQ-2 (raw)'!AH8</f>
        <v>6</v>
      </c>
      <c r="U6" s="17">
        <f>'SF-MPQ-2 (raw)'!AI8</f>
        <v>3</v>
      </c>
      <c r="V6" s="17">
        <f>'SF-MPQ-2 (raw)'!AJ8</f>
        <v>3</v>
      </c>
      <c r="W6" s="17">
        <f>'SF-MPQ-2 (raw)'!AK8</f>
        <v>1</v>
      </c>
      <c r="X6" s="17">
        <f>'SF-MPQ-2 (raw)'!AL8</f>
        <v>1</v>
      </c>
      <c r="Y6" s="17">
        <f>'SF-MPQ-2 (raw)'!AM8</f>
        <v>1</v>
      </c>
      <c r="Z6" s="18">
        <f t="shared" si="0"/>
        <v>56</v>
      </c>
      <c r="AA6" s="18">
        <f t="shared" si="1"/>
        <v>23</v>
      </c>
      <c r="AB6" s="18">
        <f t="shared" si="2"/>
        <v>12</v>
      </c>
      <c r="AC6" s="18">
        <f t="shared" si="3"/>
        <v>13</v>
      </c>
      <c r="AD6" s="18">
        <f t="shared" si="4"/>
        <v>8</v>
      </c>
      <c r="AE6" s="18">
        <f t="shared" si="5"/>
        <v>56</v>
      </c>
    </row>
    <row r="7" spans="1:31" x14ac:dyDescent="0.25">
      <c r="A7" s="1" t="s">
        <v>22</v>
      </c>
      <c r="B7" s="16">
        <f>'SF-MPQ-2 (raw)'!D9</f>
        <v>44499.442361111112</v>
      </c>
      <c r="C7" s="10">
        <f>'SF-MPQ-2 (raw)'!D9</f>
        <v>44499.442361111112</v>
      </c>
      <c r="D7" s="17">
        <f>'SF-MPQ-2 (raw)'!R9</f>
        <v>3</v>
      </c>
      <c r="E7" s="17">
        <f>'SF-MPQ-2 (raw)'!S9</f>
        <v>2</v>
      </c>
      <c r="F7" s="17">
        <f>'SF-MPQ-2 (raw)'!T9</f>
        <v>7</v>
      </c>
      <c r="G7" s="17">
        <f>'SF-MPQ-2 (raw)'!U9</f>
        <v>8</v>
      </c>
      <c r="H7" s="17">
        <f>'SF-MPQ-2 (raw)'!V9</f>
        <v>3</v>
      </c>
      <c r="I7" s="17">
        <f>'SF-MPQ-2 (raw)'!W9</f>
        <v>5</v>
      </c>
      <c r="J7" s="17">
        <f>'SF-MPQ-2 (raw)'!X9</f>
        <v>2</v>
      </c>
      <c r="K7" s="17">
        <f>'SF-MPQ-2 (raw)'!Y9</f>
        <v>5</v>
      </c>
      <c r="L7" s="17">
        <f>'SF-MPQ-2 (raw)'!Z9</f>
        <v>6</v>
      </c>
      <c r="M7" s="17">
        <f>'SF-MPQ-2 (raw)'!AA9</f>
        <v>7</v>
      </c>
      <c r="N7" s="17">
        <f>'SF-MPQ-2 (raw)'!AB9</f>
        <v>2</v>
      </c>
      <c r="O7" s="17">
        <f>'SF-MPQ-2 (raw)'!AC9</f>
        <v>2</v>
      </c>
      <c r="P7" s="17">
        <f>'SF-MPQ-2 (raw)'!AD9</f>
        <v>2</v>
      </c>
      <c r="Q7" s="17">
        <f>'SF-MPQ-2 (raw)'!AE9</f>
        <v>5</v>
      </c>
      <c r="R7" s="17">
        <f>'SF-MPQ-2 (raw)'!AF9</f>
        <v>3</v>
      </c>
      <c r="S7" s="17">
        <f>'SF-MPQ-2 (raw)'!AG9</f>
        <v>1</v>
      </c>
      <c r="T7" s="17">
        <f>'SF-MPQ-2 (raw)'!AH9</f>
        <v>2</v>
      </c>
      <c r="U7" s="17">
        <f>'SF-MPQ-2 (raw)'!AI9</f>
        <v>3</v>
      </c>
      <c r="V7" s="17">
        <f>'SF-MPQ-2 (raw)'!AJ9</f>
        <v>4</v>
      </c>
      <c r="W7" s="17">
        <f>'SF-MPQ-2 (raw)'!AK9</f>
        <v>6</v>
      </c>
      <c r="X7" s="17">
        <f>'SF-MPQ-2 (raw)'!AL9</f>
        <v>2</v>
      </c>
      <c r="Y7" s="17">
        <f>'SF-MPQ-2 (raw)'!AM9</f>
        <v>2</v>
      </c>
      <c r="Z7" s="18">
        <f t="shared" si="0"/>
        <v>82</v>
      </c>
      <c r="AA7" s="18">
        <f t="shared" si="1"/>
        <v>29</v>
      </c>
      <c r="AB7" s="18">
        <f t="shared" si="2"/>
        <v>23</v>
      </c>
      <c r="AC7" s="18">
        <f t="shared" si="3"/>
        <v>18</v>
      </c>
      <c r="AD7" s="18">
        <f t="shared" si="4"/>
        <v>12</v>
      </c>
      <c r="AE7" s="18">
        <f t="shared" si="5"/>
        <v>82</v>
      </c>
    </row>
    <row r="8" spans="1:31" x14ac:dyDescent="0.25">
      <c r="A8" s="1" t="s">
        <v>22</v>
      </c>
      <c r="B8" s="16">
        <f>'SF-MPQ-2 (raw)'!D10</f>
        <v>44499.595138888886</v>
      </c>
      <c r="C8" s="10">
        <f>'SF-MPQ-2 (raw)'!D10</f>
        <v>44499.595138888886</v>
      </c>
      <c r="D8" s="17">
        <f>'SF-MPQ-2 (raw)'!R10</f>
        <v>2</v>
      </c>
      <c r="E8" s="17">
        <f>'SF-MPQ-2 (raw)'!S10</f>
        <v>3</v>
      </c>
      <c r="F8" s="17">
        <f>'SF-MPQ-2 (raw)'!T10</f>
        <v>3</v>
      </c>
      <c r="G8" s="17">
        <f>'SF-MPQ-2 (raw)'!U10</f>
        <v>4</v>
      </c>
      <c r="H8" s="17">
        <f>'SF-MPQ-2 (raw)'!V10</f>
        <v>3</v>
      </c>
      <c r="I8" s="17">
        <f>'SF-MPQ-2 (raw)'!W10</f>
        <v>7</v>
      </c>
      <c r="J8" s="17">
        <f>'SF-MPQ-2 (raw)'!X10</f>
        <v>2</v>
      </c>
      <c r="K8" s="17">
        <f>'SF-MPQ-2 (raw)'!Y10</f>
        <v>4</v>
      </c>
      <c r="L8" s="17">
        <f>'SF-MPQ-2 (raw)'!Z10</f>
        <v>4</v>
      </c>
      <c r="M8" s="17">
        <f>'SF-MPQ-2 (raw)'!AA10</f>
        <v>3</v>
      </c>
      <c r="N8" s="17">
        <f>'SF-MPQ-2 (raw)'!AB10</f>
        <v>7</v>
      </c>
      <c r="O8" s="17">
        <f>'SF-MPQ-2 (raw)'!AC10</f>
        <v>7</v>
      </c>
      <c r="P8" s="17">
        <f>'SF-MPQ-2 (raw)'!AD10</f>
        <v>1</v>
      </c>
      <c r="Q8" s="17">
        <f>'SF-MPQ-2 (raw)'!AE10</f>
        <v>6</v>
      </c>
      <c r="R8" s="17">
        <f>'SF-MPQ-2 (raw)'!AF10</f>
        <v>1</v>
      </c>
      <c r="S8" s="17">
        <f>'SF-MPQ-2 (raw)'!AG10</f>
        <v>8</v>
      </c>
      <c r="T8" s="17">
        <f>'SF-MPQ-2 (raw)'!AH10</f>
        <v>6</v>
      </c>
      <c r="U8" s="17">
        <f>'SF-MPQ-2 (raw)'!AI10</f>
        <v>5</v>
      </c>
      <c r="V8" s="17">
        <f>'SF-MPQ-2 (raw)'!AJ10</f>
        <v>1</v>
      </c>
      <c r="W8" s="17">
        <f>'SF-MPQ-2 (raw)'!AK10</f>
        <v>7</v>
      </c>
      <c r="X8" s="17">
        <f>'SF-MPQ-2 (raw)'!AL10</f>
        <v>11</v>
      </c>
      <c r="Y8" s="17">
        <f>'SF-MPQ-2 (raw)'!AM10</f>
        <v>11</v>
      </c>
      <c r="Z8" s="18">
        <f t="shared" si="0"/>
        <v>106</v>
      </c>
      <c r="AA8" s="18">
        <f t="shared" si="1"/>
        <v>23</v>
      </c>
      <c r="AB8" s="18">
        <f t="shared" si="2"/>
        <v>30</v>
      </c>
      <c r="AC8" s="18">
        <f t="shared" si="3"/>
        <v>38</v>
      </c>
      <c r="AD8" s="18">
        <f t="shared" si="4"/>
        <v>15</v>
      </c>
      <c r="AE8" s="18">
        <f t="shared" si="5"/>
        <v>106</v>
      </c>
    </row>
    <row r="9" spans="1:31" x14ac:dyDescent="0.25">
      <c r="A9" s="1" t="s">
        <v>22</v>
      </c>
      <c r="B9" s="16">
        <f>'SF-MPQ-2 (raw)'!D11</f>
        <v>44501.62777777778</v>
      </c>
      <c r="C9" s="10">
        <f>'SF-MPQ-2 (raw)'!D11</f>
        <v>44501.62777777778</v>
      </c>
      <c r="D9" s="17">
        <f>'SF-MPQ-2 (raw)'!R11</f>
        <v>6</v>
      </c>
      <c r="E9" s="17">
        <f>'SF-MPQ-2 (raw)'!S11</f>
        <v>5</v>
      </c>
      <c r="F9" s="17">
        <f>'SF-MPQ-2 (raw)'!T11</f>
        <v>5</v>
      </c>
      <c r="G9" s="17">
        <f>'SF-MPQ-2 (raw)'!U11</f>
        <v>6</v>
      </c>
      <c r="H9" s="17">
        <f>'SF-MPQ-2 (raw)'!V11</f>
        <v>3</v>
      </c>
      <c r="I9" s="17">
        <f>'SF-MPQ-2 (raw)'!W11</f>
        <v>4</v>
      </c>
      <c r="J9" s="17">
        <f>'SF-MPQ-2 (raw)'!X11</f>
        <v>1</v>
      </c>
      <c r="K9" s="17">
        <f>'SF-MPQ-2 (raw)'!Y11</f>
        <v>3</v>
      </c>
      <c r="L9" s="17">
        <f>'SF-MPQ-2 (raw)'!Z11</f>
        <v>3</v>
      </c>
      <c r="M9" s="17">
        <f>'SF-MPQ-2 (raw)'!AA11</f>
        <v>7</v>
      </c>
      <c r="N9" s="17">
        <f>'SF-MPQ-2 (raw)'!AB11</f>
        <v>5</v>
      </c>
      <c r="O9" s="17">
        <f>'SF-MPQ-2 (raw)'!AC11</f>
        <v>7</v>
      </c>
      <c r="P9" s="17">
        <f>'SF-MPQ-2 (raw)'!AD11</f>
        <v>7</v>
      </c>
      <c r="Q9" s="17">
        <f>'SF-MPQ-2 (raw)'!AE11</f>
        <v>9</v>
      </c>
      <c r="R9" s="17">
        <f>'SF-MPQ-2 (raw)'!AF11</f>
        <v>7</v>
      </c>
      <c r="S9" s="17">
        <f>'SF-MPQ-2 (raw)'!AG11</f>
        <v>2</v>
      </c>
      <c r="T9" s="17">
        <f>'SF-MPQ-2 (raw)'!AH11</f>
        <v>3</v>
      </c>
      <c r="U9" s="17">
        <f>'SF-MPQ-2 (raw)'!AI11</f>
        <v>5</v>
      </c>
      <c r="V9" s="17">
        <f>'SF-MPQ-2 (raw)'!AJ11</f>
        <v>5</v>
      </c>
      <c r="W9" s="17">
        <f>'SF-MPQ-2 (raw)'!AK11</f>
        <v>5</v>
      </c>
      <c r="X9" s="17">
        <f>'SF-MPQ-2 (raw)'!AL11</f>
        <v>4</v>
      </c>
      <c r="Y9" s="17">
        <f>'SF-MPQ-2 (raw)'!AM11</f>
        <v>4</v>
      </c>
      <c r="Z9" s="18">
        <f t="shared" si="0"/>
        <v>106</v>
      </c>
      <c r="AA9" s="18">
        <f t="shared" si="1"/>
        <v>26</v>
      </c>
      <c r="AB9" s="18">
        <f t="shared" si="2"/>
        <v>28</v>
      </c>
      <c r="AC9" s="18">
        <f t="shared" si="3"/>
        <v>22</v>
      </c>
      <c r="AD9" s="18">
        <f t="shared" si="4"/>
        <v>30</v>
      </c>
      <c r="AE9" s="18">
        <f t="shared" si="5"/>
        <v>106</v>
      </c>
    </row>
    <row r="10" spans="1:31" x14ac:dyDescent="0.25">
      <c r="A10" s="5" t="s">
        <v>23</v>
      </c>
      <c r="B10" s="6">
        <f>'SF-MPQ-2 (raw)'!D13</f>
        <v>44511.445138888892</v>
      </c>
      <c r="C10" s="13">
        <f>'SF-MPQ-2 (raw)'!D13</f>
        <v>44511.445138888892</v>
      </c>
      <c r="D10" s="14">
        <f>'SF-MPQ-2 (raw)'!R13</f>
        <v>3</v>
      </c>
      <c r="E10" s="14">
        <f>'SF-MPQ-2 (raw)'!S13</f>
        <v>1</v>
      </c>
      <c r="F10" s="14">
        <f>'SF-MPQ-2 (raw)'!T13</f>
        <v>1</v>
      </c>
      <c r="G10" s="14">
        <f>'SF-MPQ-2 (raw)'!U13</f>
        <v>2</v>
      </c>
      <c r="H10" s="14">
        <f>'SF-MPQ-2 (raw)'!V13</f>
        <v>2</v>
      </c>
      <c r="I10" s="14">
        <f>'SF-MPQ-2 (raw)'!W13</f>
        <v>1</v>
      </c>
      <c r="J10" s="14">
        <f>'SF-MPQ-2 (raw)'!X13</f>
        <v>1</v>
      </c>
      <c r="K10" s="14">
        <f>'SF-MPQ-2 (raw)'!Y13</f>
        <v>3</v>
      </c>
      <c r="L10" s="14">
        <f>'SF-MPQ-2 (raw)'!Z13</f>
        <v>1</v>
      </c>
      <c r="M10" s="14">
        <f>'SF-MPQ-2 (raw)'!AA13</f>
        <v>4</v>
      </c>
      <c r="N10" s="14">
        <f>'SF-MPQ-2 (raw)'!AB13</f>
        <v>1</v>
      </c>
      <c r="O10" s="14">
        <f>'SF-MPQ-2 (raw)'!AC13</f>
        <v>3</v>
      </c>
      <c r="P10" s="14">
        <f>'SF-MPQ-2 (raw)'!AD13</f>
        <v>1</v>
      </c>
      <c r="Q10" s="14">
        <f>'SF-MPQ-2 (raw)'!AE13</f>
        <v>1</v>
      </c>
      <c r="R10" s="14">
        <f>'SF-MPQ-2 (raw)'!AF13</f>
        <v>1</v>
      </c>
      <c r="S10" s="14">
        <f>'SF-MPQ-2 (raw)'!AG13</f>
        <v>1</v>
      </c>
      <c r="T10" s="14">
        <f>'SF-MPQ-2 (raw)'!AH13</f>
        <v>1</v>
      </c>
      <c r="U10" s="14">
        <f>'SF-MPQ-2 (raw)'!AI13</f>
        <v>1</v>
      </c>
      <c r="V10" s="14">
        <f>'SF-MPQ-2 (raw)'!AJ13</f>
        <v>2</v>
      </c>
      <c r="W10" s="14">
        <f>'SF-MPQ-2 (raw)'!AK13</f>
        <v>3</v>
      </c>
      <c r="X10" s="14">
        <f>'SF-MPQ-2 (raw)'!AL13</f>
        <v>3</v>
      </c>
      <c r="Y10" s="14">
        <f>'SF-MPQ-2 (raw)'!AM13</f>
        <v>2</v>
      </c>
      <c r="Z10" s="15">
        <f t="shared" si="0"/>
        <v>39</v>
      </c>
      <c r="AA10" s="15">
        <f t="shared" si="1"/>
        <v>14</v>
      </c>
      <c r="AB10" s="15">
        <f t="shared" si="2"/>
        <v>7</v>
      </c>
      <c r="AC10" s="15">
        <f t="shared" si="3"/>
        <v>12</v>
      </c>
      <c r="AD10" s="15">
        <f t="shared" si="4"/>
        <v>6</v>
      </c>
      <c r="AE10" s="15">
        <f t="shared" si="5"/>
        <v>39</v>
      </c>
    </row>
    <row r="11" spans="1:31" x14ac:dyDescent="0.25">
      <c r="A11" s="5" t="s">
        <v>23</v>
      </c>
      <c r="B11" s="6">
        <f>'SF-MPQ-2 (raw)'!D15</f>
        <v>44512.535416666666</v>
      </c>
      <c r="C11" s="13">
        <f>'SF-MPQ-2 (raw)'!D15</f>
        <v>44512.535416666666</v>
      </c>
      <c r="D11" s="14">
        <f>'SF-MPQ-2 (raw)'!R15</f>
        <v>1</v>
      </c>
      <c r="E11" s="14">
        <f>'SF-MPQ-2 (raw)'!S15</f>
        <v>2</v>
      </c>
      <c r="F11" s="14">
        <f>'SF-MPQ-2 (raw)'!T15</f>
        <v>2</v>
      </c>
      <c r="G11" s="14">
        <f>'SF-MPQ-2 (raw)'!U15</f>
        <v>2</v>
      </c>
      <c r="H11" s="14">
        <f>'SF-MPQ-2 (raw)'!V15</f>
        <v>2</v>
      </c>
      <c r="I11" s="14">
        <f>'SF-MPQ-2 (raw)'!W15</f>
        <v>1</v>
      </c>
      <c r="J11" s="14">
        <f>'SF-MPQ-2 (raw)'!X15</f>
        <v>1</v>
      </c>
      <c r="K11" s="14">
        <f>'SF-MPQ-2 (raw)'!Y15</f>
        <v>2</v>
      </c>
      <c r="L11" s="14">
        <f>'SF-MPQ-2 (raw)'!Z15</f>
        <v>1</v>
      </c>
      <c r="M11" s="14">
        <f>'SF-MPQ-2 (raw)'!AA15</f>
        <v>3</v>
      </c>
      <c r="N11" s="14">
        <f>'SF-MPQ-2 (raw)'!AB15</f>
        <v>1</v>
      </c>
      <c r="O11" s="14">
        <f>'SF-MPQ-2 (raw)'!AC15</f>
        <v>3</v>
      </c>
      <c r="P11" s="14">
        <f>'SF-MPQ-2 (raw)'!AD15</f>
        <v>1</v>
      </c>
      <c r="Q11" s="14">
        <f>'SF-MPQ-2 (raw)'!AE15</f>
        <v>2</v>
      </c>
      <c r="R11" s="14">
        <f>'SF-MPQ-2 (raw)'!AF15</f>
        <v>1</v>
      </c>
      <c r="S11" s="14">
        <f>'SF-MPQ-2 (raw)'!AG15</f>
        <v>1</v>
      </c>
      <c r="T11" s="14">
        <f>'SF-MPQ-2 (raw)'!AH15</f>
        <v>1</v>
      </c>
      <c r="U11" s="14">
        <f>'SF-MPQ-2 (raw)'!AI15</f>
        <v>1</v>
      </c>
      <c r="V11" s="14">
        <f>'SF-MPQ-2 (raw)'!AJ15</f>
        <v>1</v>
      </c>
      <c r="W11" s="14">
        <f>'SF-MPQ-2 (raw)'!AK15</f>
        <v>4</v>
      </c>
      <c r="X11" s="14">
        <f>'SF-MPQ-2 (raw)'!AL15</f>
        <v>3</v>
      </c>
      <c r="Y11" s="14">
        <f>'SF-MPQ-2 (raw)'!AM15</f>
        <v>2</v>
      </c>
      <c r="Z11" s="15">
        <f t="shared" si="0"/>
        <v>38</v>
      </c>
      <c r="AA11" s="15">
        <f t="shared" si="1"/>
        <v>10</v>
      </c>
      <c r="AB11" s="15">
        <f t="shared" si="2"/>
        <v>9</v>
      </c>
      <c r="AC11" s="15">
        <f t="shared" si="3"/>
        <v>12</v>
      </c>
      <c r="AD11" s="15">
        <f t="shared" si="4"/>
        <v>7</v>
      </c>
      <c r="AE11" s="15">
        <f t="shared" si="5"/>
        <v>38</v>
      </c>
    </row>
    <row r="12" spans="1:31" x14ac:dyDescent="0.25">
      <c r="A12" s="5" t="s">
        <v>23</v>
      </c>
      <c r="B12" s="6">
        <f>'SF-MPQ-2 (raw)'!D16</f>
        <v>44512.622916666667</v>
      </c>
      <c r="C12" s="13">
        <f>'SF-MPQ-2 (raw)'!D16</f>
        <v>44512.622916666667</v>
      </c>
      <c r="D12" s="14">
        <f>'SF-MPQ-2 (raw)'!R16</f>
        <v>5</v>
      </c>
      <c r="E12" s="14">
        <f>'SF-MPQ-2 (raw)'!S16</f>
        <v>1</v>
      </c>
      <c r="F12" s="14">
        <f>'SF-MPQ-2 (raw)'!T16</f>
        <v>4</v>
      </c>
      <c r="G12" s="14">
        <f>'SF-MPQ-2 (raw)'!U16</f>
        <v>3</v>
      </c>
      <c r="H12" s="14">
        <f>'SF-MPQ-2 (raw)'!V16</f>
        <v>1</v>
      </c>
      <c r="I12" s="14">
        <f>'SF-MPQ-2 (raw)'!W16</f>
        <v>1</v>
      </c>
      <c r="J12" s="14">
        <f>'SF-MPQ-2 (raw)'!X16</f>
        <v>1</v>
      </c>
      <c r="K12" s="14">
        <f>'SF-MPQ-2 (raw)'!Y16</f>
        <v>4</v>
      </c>
      <c r="L12" s="14">
        <f>'SF-MPQ-2 (raw)'!Z16</f>
        <v>1</v>
      </c>
      <c r="M12" s="14">
        <f>'SF-MPQ-2 (raw)'!AA16</f>
        <v>2</v>
      </c>
      <c r="N12" s="14">
        <f>'SF-MPQ-2 (raw)'!AB16</f>
        <v>1</v>
      </c>
      <c r="O12" s="14">
        <f>'SF-MPQ-2 (raw)'!AC16</f>
        <v>1</v>
      </c>
      <c r="P12" s="14">
        <f>'SF-MPQ-2 (raw)'!AD16</f>
        <v>1</v>
      </c>
      <c r="Q12" s="14">
        <f>'SF-MPQ-2 (raw)'!AE16</f>
        <v>1</v>
      </c>
      <c r="R12" s="14">
        <f>'SF-MPQ-2 (raw)'!AF16</f>
        <v>1</v>
      </c>
      <c r="S12" s="14">
        <f>'SF-MPQ-2 (raw)'!AG16</f>
        <v>1</v>
      </c>
      <c r="T12" s="14">
        <f>'SF-MPQ-2 (raw)'!AH16</f>
        <v>1</v>
      </c>
      <c r="U12" s="14">
        <f>'SF-MPQ-2 (raw)'!AI16</f>
        <v>1</v>
      </c>
      <c r="V12" s="14">
        <f>'SF-MPQ-2 (raw)'!AJ16</f>
        <v>1</v>
      </c>
      <c r="W12" s="14">
        <f>'SF-MPQ-2 (raw)'!AK16</f>
        <v>3</v>
      </c>
      <c r="X12" s="14">
        <f>'SF-MPQ-2 (raw)'!AL16</f>
        <v>1</v>
      </c>
      <c r="Y12" s="14">
        <f>'SF-MPQ-2 (raw)'!AM16</f>
        <v>2</v>
      </c>
      <c r="Z12" s="15">
        <f t="shared" si="0"/>
        <v>38</v>
      </c>
      <c r="AA12" s="15">
        <f t="shared" si="1"/>
        <v>14</v>
      </c>
      <c r="AB12" s="15">
        <f t="shared" si="2"/>
        <v>11</v>
      </c>
      <c r="AC12" s="15">
        <f t="shared" si="3"/>
        <v>9</v>
      </c>
      <c r="AD12" s="15">
        <f t="shared" si="4"/>
        <v>4</v>
      </c>
      <c r="AE12" s="15">
        <f t="shared" si="5"/>
        <v>38</v>
      </c>
    </row>
    <row r="13" spans="1:31" x14ac:dyDescent="0.25">
      <c r="A13" s="5" t="s">
        <v>23</v>
      </c>
      <c r="B13" s="6">
        <f>'SF-MPQ-2 (raw)'!D17</f>
        <v>44513.588194444441</v>
      </c>
      <c r="C13" s="13">
        <f>'SF-MPQ-2 (raw)'!D17</f>
        <v>44513.588194444441</v>
      </c>
      <c r="D13" s="14">
        <f>'SF-MPQ-2 (raw)'!R17</f>
        <v>2</v>
      </c>
      <c r="E13" s="14">
        <f>'SF-MPQ-2 (raw)'!S17</f>
        <v>1</v>
      </c>
      <c r="F13" s="14">
        <f>'SF-MPQ-2 (raw)'!T17</f>
        <v>2</v>
      </c>
      <c r="G13" s="14">
        <f>'SF-MPQ-2 (raw)'!U17</f>
        <v>2</v>
      </c>
      <c r="H13" s="14">
        <f>'SF-MPQ-2 (raw)'!V17</f>
        <v>2</v>
      </c>
      <c r="I13" s="14">
        <f>'SF-MPQ-2 (raw)'!W17</f>
        <v>1</v>
      </c>
      <c r="J13" s="14">
        <f>'SF-MPQ-2 (raw)'!X17</f>
        <v>1</v>
      </c>
      <c r="K13" s="14">
        <f>'SF-MPQ-2 (raw)'!Y17</f>
        <v>2</v>
      </c>
      <c r="L13" s="14">
        <f>'SF-MPQ-2 (raw)'!Z17</f>
        <v>1</v>
      </c>
      <c r="M13" s="14">
        <f>'SF-MPQ-2 (raw)'!AA17</f>
        <v>3</v>
      </c>
      <c r="N13" s="14">
        <f>'SF-MPQ-2 (raw)'!AB17</f>
        <v>1</v>
      </c>
      <c r="O13" s="14">
        <f>'SF-MPQ-2 (raw)'!AC17</f>
        <v>1</v>
      </c>
      <c r="P13" s="14">
        <f>'SF-MPQ-2 (raw)'!AD17</f>
        <v>1</v>
      </c>
      <c r="Q13" s="14">
        <f>'SF-MPQ-2 (raw)'!AE17</f>
        <v>2</v>
      </c>
      <c r="R13" s="14">
        <f>'SF-MPQ-2 (raw)'!AF17</f>
        <v>1</v>
      </c>
      <c r="S13" s="14">
        <f>'SF-MPQ-2 (raw)'!AG17</f>
        <v>1</v>
      </c>
      <c r="T13" s="14">
        <f>'SF-MPQ-2 (raw)'!AH17</f>
        <v>1</v>
      </c>
      <c r="U13" s="14">
        <f>'SF-MPQ-2 (raw)'!AI17</f>
        <v>1</v>
      </c>
      <c r="V13" s="14">
        <f>'SF-MPQ-2 (raw)'!AJ17</f>
        <v>2</v>
      </c>
      <c r="W13" s="14">
        <f>'SF-MPQ-2 (raw)'!AK17</f>
        <v>4</v>
      </c>
      <c r="X13" s="14">
        <f>'SF-MPQ-2 (raw)'!AL17</f>
        <v>1</v>
      </c>
      <c r="Y13" s="14">
        <f>'SF-MPQ-2 (raw)'!AM17</f>
        <v>2</v>
      </c>
      <c r="Z13" s="15">
        <f t="shared" si="0"/>
        <v>35</v>
      </c>
      <c r="AA13" s="15">
        <f t="shared" si="1"/>
        <v>11</v>
      </c>
      <c r="AB13" s="15">
        <f t="shared" si="2"/>
        <v>8</v>
      </c>
      <c r="AC13" s="15">
        <f t="shared" si="3"/>
        <v>11</v>
      </c>
      <c r="AD13" s="15">
        <f t="shared" si="4"/>
        <v>5</v>
      </c>
      <c r="AE13" s="15">
        <f t="shared" si="5"/>
        <v>35</v>
      </c>
    </row>
    <row r="14" spans="1:31" x14ac:dyDescent="0.25">
      <c r="A14" s="5" t="s">
        <v>23</v>
      </c>
      <c r="B14" s="6">
        <f>'SF-MPQ-2 (raw)'!D18</f>
        <v>44515.509722222225</v>
      </c>
      <c r="C14" s="13">
        <f>'SF-MPQ-2 (raw)'!D18</f>
        <v>44515.509722222225</v>
      </c>
      <c r="D14" s="14">
        <f>'SF-MPQ-2 (raw)'!R18</f>
        <v>1</v>
      </c>
      <c r="E14" s="14">
        <f>'SF-MPQ-2 (raw)'!S18</f>
        <v>1</v>
      </c>
      <c r="F14" s="14">
        <f>'SF-MPQ-2 (raw)'!T18</f>
        <v>2</v>
      </c>
      <c r="G14" s="14">
        <f>'SF-MPQ-2 (raw)'!U18</f>
        <v>2</v>
      </c>
      <c r="H14" s="14">
        <f>'SF-MPQ-2 (raw)'!V18</f>
        <v>3</v>
      </c>
      <c r="I14" s="14">
        <f>'SF-MPQ-2 (raw)'!W18</f>
        <v>1</v>
      </c>
      <c r="J14" s="14">
        <f>'SF-MPQ-2 (raw)'!X18</f>
        <v>1</v>
      </c>
      <c r="K14" s="14">
        <f>'SF-MPQ-2 (raw)'!Y18</f>
        <v>3</v>
      </c>
      <c r="L14" s="14">
        <f>'SF-MPQ-2 (raw)'!Z18</f>
        <v>1</v>
      </c>
      <c r="M14" s="14">
        <f>'SF-MPQ-2 (raw)'!AA18</f>
        <v>2</v>
      </c>
      <c r="N14" s="14">
        <f>'SF-MPQ-2 (raw)'!AB18</f>
        <v>1</v>
      </c>
      <c r="O14" s="14">
        <f>'SF-MPQ-2 (raw)'!AC18</f>
        <v>1</v>
      </c>
      <c r="P14" s="14">
        <f>'SF-MPQ-2 (raw)'!AD18</f>
        <v>1</v>
      </c>
      <c r="Q14" s="14">
        <f>'SF-MPQ-2 (raw)'!AE18</f>
        <v>1</v>
      </c>
      <c r="R14" s="14">
        <f>'SF-MPQ-2 (raw)'!AF18</f>
        <v>1</v>
      </c>
      <c r="S14" s="14">
        <f>'SF-MPQ-2 (raw)'!AG18</f>
        <v>1</v>
      </c>
      <c r="T14" s="14">
        <f>'SF-MPQ-2 (raw)'!AH18</f>
        <v>1</v>
      </c>
      <c r="U14" s="14">
        <f>'SF-MPQ-2 (raw)'!AI18</f>
        <v>1</v>
      </c>
      <c r="V14" s="14">
        <f>'SF-MPQ-2 (raw)'!AJ18</f>
        <v>1</v>
      </c>
      <c r="W14" s="14">
        <f>'SF-MPQ-2 (raw)'!AK18</f>
        <v>3</v>
      </c>
      <c r="X14" s="14">
        <f>'SF-MPQ-2 (raw)'!AL18</f>
        <v>1</v>
      </c>
      <c r="Y14" s="14">
        <f>'SF-MPQ-2 (raw)'!AM18</f>
        <v>2</v>
      </c>
      <c r="Z14" s="15">
        <f t="shared" si="0"/>
        <v>32</v>
      </c>
      <c r="AA14" s="15">
        <f t="shared" si="1"/>
        <v>11</v>
      </c>
      <c r="AB14" s="15">
        <f t="shared" si="2"/>
        <v>8</v>
      </c>
      <c r="AC14" s="15">
        <f t="shared" si="3"/>
        <v>9</v>
      </c>
      <c r="AD14" s="15">
        <f t="shared" si="4"/>
        <v>4</v>
      </c>
      <c r="AE14" s="15">
        <f t="shared" si="5"/>
        <v>32</v>
      </c>
    </row>
    <row r="15" spans="1:31" x14ac:dyDescent="0.25">
      <c r="A15" s="5" t="s">
        <v>23</v>
      </c>
      <c r="B15" s="6">
        <f>'SF-MPQ-2 (raw)'!D19</f>
        <v>44515.692361111112</v>
      </c>
      <c r="C15" s="13">
        <f>'SF-MPQ-2 (raw)'!D19</f>
        <v>44515.692361111112</v>
      </c>
      <c r="D15" s="14">
        <f>'SF-MPQ-2 (raw)'!R19</f>
        <v>1</v>
      </c>
      <c r="E15" s="14">
        <f>'SF-MPQ-2 (raw)'!S19</f>
        <v>1</v>
      </c>
      <c r="F15" s="14">
        <f>'SF-MPQ-2 (raw)'!T19</f>
        <v>1</v>
      </c>
      <c r="G15" s="14">
        <f>'SF-MPQ-2 (raw)'!U19</f>
        <v>2</v>
      </c>
      <c r="H15" s="14">
        <f>'SF-MPQ-2 (raw)'!V19</f>
        <v>2</v>
      </c>
      <c r="I15" s="14">
        <f>'SF-MPQ-2 (raw)'!W19</f>
        <v>1</v>
      </c>
      <c r="J15" s="14">
        <f>'SF-MPQ-2 (raw)'!X19</f>
        <v>1</v>
      </c>
      <c r="K15" s="14">
        <f>'SF-MPQ-2 (raw)'!Y19</f>
        <v>2</v>
      </c>
      <c r="L15" s="14">
        <f>'SF-MPQ-2 (raw)'!Z19</f>
        <v>1</v>
      </c>
      <c r="M15" s="14">
        <f>'SF-MPQ-2 (raw)'!AA19</f>
        <v>2</v>
      </c>
      <c r="N15" s="14">
        <f>'SF-MPQ-2 (raw)'!AB19</f>
        <v>1</v>
      </c>
      <c r="O15" s="14">
        <f>'SF-MPQ-2 (raw)'!AC19</f>
        <v>1</v>
      </c>
      <c r="P15" s="14">
        <f>'SF-MPQ-2 (raw)'!AD19</f>
        <v>1</v>
      </c>
      <c r="Q15" s="14">
        <f>'SF-MPQ-2 (raw)'!AE19</f>
        <v>1</v>
      </c>
      <c r="R15" s="14">
        <f>'SF-MPQ-2 (raw)'!AF19</f>
        <v>1</v>
      </c>
      <c r="S15" s="14">
        <f>'SF-MPQ-2 (raw)'!AG19</f>
        <v>1</v>
      </c>
      <c r="T15" s="14">
        <f>'SF-MPQ-2 (raw)'!AH19</f>
        <v>1</v>
      </c>
      <c r="U15" s="14">
        <f>'SF-MPQ-2 (raw)'!AI19</f>
        <v>1</v>
      </c>
      <c r="V15" s="14">
        <f>'SF-MPQ-2 (raw)'!AJ19</f>
        <v>1</v>
      </c>
      <c r="W15" s="14">
        <f>'SF-MPQ-2 (raw)'!AK19</f>
        <v>3</v>
      </c>
      <c r="X15" s="14">
        <f>'SF-MPQ-2 (raw)'!AL19</f>
        <v>1</v>
      </c>
      <c r="Y15" s="14">
        <f>'SF-MPQ-2 (raw)'!AM19</f>
        <v>2</v>
      </c>
      <c r="Z15" s="15">
        <f t="shared" si="0"/>
        <v>29</v>
      </c>
      <c r="AA15" s="15">
        <f t="shared" si="1"/>
        <v>9</v>
      </c>
      <c r="AB15" s="15">
        <f t="shared" si="2"/>
        <v>7</v>
      </c>
      <c r="AC15" s="15">
        <f t="shared" si="3"/>
        <v>9</v>
      </c>
      <c r="AD15" s="15">
        <f t="shared" si="4"/>
        <v>4</v>
      </c>
      <c r="AE15" s="15">
        <f t="shared" si="5"/>
        <v>29</v>
      </c>
    </row>
    <row r="16" spans="1:31" x14ac:dyDescent="0.25">
      <c r="A16" s="5" t="s">
        <v>23</v>
      </c>
      <c r="B16" s="6">
        <f>'SF-MPQ-2 (raw)'!D20</f>
        <v>44515.79791666667</v>
      </c>
      <c r="C16" s="13">
        <f>'SF-MPQ-2 (raw)'!D20</f>
        <v>44515.79791666667</v>
      </c>
      <c r="D16" s="14">
        <f>'SF-MPQ-2 (raw)'!R20</f>
        <v>1</v>
      </c>
      <c r="E16" s="14">
        <f>'SF-MPQ-2 (raw)'!S20</f>
        <v>3</v>
      </c>
      <c r="F16" s="14">
        <f>'SF-MPQ-2 (raw)'!T20</f>
        <v>1</v>
      </c>
      <c r="G16" s="14">
        <f>'SF-MPQ-2 (raw)'!U20</f>
        <v>3</v>
      </c>
      <c r="H16" s="14">
        <f>'SF-MPQ-2 (raw)'!V20</f>
        <v>1</v>
      </c>
      <c r="I16" s="14">
        <f>'SF-MPQ-2 (raw)'!W20</f>
        <v>3</v>
      </c>
      <c r="J16" s="14">
        <f>'SF-MPQ-2 (raw)'!X20</f>
        <v>1</v>
      </c>
      <c r="K16" s="14">
        <f>'SF-MPQ-2 (raw)'!Y20</f>
        <v>3</v>
      </c>
      <c r="L16" s="14">
        <f>'SF-MPQ-2 (raw)'!Z20</f>
        <v>1</v>
      </c>
      <c r="M16" s="14">
        <f>'SF-MPQ-2 (raw)'!AA20</f>
        <v>2</v>
      </c>
      <c r="N16" s="14">
        <f>'SF-MPQ-2 (raw)'!AB20</f>
        <v>3</v>
      </c>
      <c r="O16" s="14">
        <f>'SF-MPQ-2 (raw)'!AC20</f>
        <v>1</v>
      </c>
      <c r="P16" s="14">
        <f>'SF-MPQ-2 (raw)'!AD20</f>
        <v>1</v>
      </c>
      <c r="Q16" s="14">
        <f>'SF-MPQ-2 (raw)'!AE20</f>
        <v>1</v>
      </c>
      <c r="R16" s="14">
        <f>'SF-MPQ-2 (raw)'!AF20</f>
        <v>1</v>
      </c>
      <c r="S16" s="14">
        <f>'SF-MPQ-2 (raw)'!AG20</f>
        <v>1</v>
      </c>
      <c r="T16" s="14">
        <f>'SF-MPQ-2 (raw)'!AH20</f>
        <v>1</v>
      </c>
      <c r="U16" s="14">
        <f>'SF-MPQ-2 (raw)'!AI20</f>
        <v>1</v>
      </c>
      <c r="V16" s="14">
        <f>'SF-MPQ-2 (raw)'!AJ20</f>
        <v>2</v>
      </c>
      <c r="W16" s="14">
        <f>'SF-MPQ-2 (raw)'!AK20</f>
        <v>3</v>
      </c>
      <c r="X16" s="14">
        <f>'SF-MPQ-2 (raw)'!AL20</f>
        <v>1</v>
      </c>
      <c r="Y16" s="14">
        <f>'SF-MPQ-2 (raw)'!AM20</f>
        <v>2</v>
      </c>
      <c r="Z16" s="15">
        <f t="shared" si="0"/>
        <v>37</v>
      </c>
      <c r="AA16" s="15">
        <f t="shared" si="1"/>
        <v>11</v>
      </c>
      <c r="AB16" s="15">
        <f t="shared" si="2"/>
        <v>12</v>
      </c>
      <c r="AC16" s="15">
        <f t="shared" si="3"/>
        <v>10</v>
      </c>
      <c r="AD16" s="15">
        <f t="shared" si="4"/>
        <v>4</v>
      </c>
      <c r="AE16" s="15">
        <f t="shared" si="5"/>
        <v>37</v>
      </c>
    </row>
    <row r="17" spans="1:2" x14ac:dyDescent="0.25">
      <c r="A17" s="1"/>
      <c r="B17"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M21"/>
  <sheetViews>
    <sheetView topLeftCell="A2" workbookViewId="0">
      <selection activeCell="C31" sqref="C31"/>
    </sheetView>
  </sheetViews>
  <sheetFormatPr defaultColWidth="14.44140625" defaultRowHeight="15.75" customHeight="1" x14ac:dyDescent="0.25"/>
  <cols>
    <col min="3" max="3" width="20.6640625" customWidth="1"/>
    <col min="4" max="4" width="21" customWidth="1"/>
    <col min="6" max="6" width="27.88671875" customWidth="1"/>
  </cols>
  <sheetData>
    <row r="1" spans="1:39" x14ac:dyDescent="0.25">
      <c r="A1" s="1" t="s">
        <v>53</v>
      </c>
      <c r="B1" s="1" t="s">
        <v>54</v>
      </c>
      <c r="C1" s="1" t="s">
        <v>55</v>
      </c>
      <c r="D1" s="1" t="s">
        <v>56</v>
      </c>
      <c r="E1" s="1" t="s">
        <v>57</v>
      </c>
      <c r="F1" s="1" t="s">
        <v>58</v>
      </c>
      <c r="G1" s="1" t="s">
        <v>59</v>
      </c>
      <c r="H1" s="1" t="s">
        <v>60</v>
      </c>
      <c r="I1" s="1" t="s">
        <v>61</v>
      </c>
      <c r="J1" s="1" t="s">
        <v>62</v>
      </c>
      <c r="K1" s="1" t="s">
        <v>63</v>
      </c>
      <c r="L1" s="1" t="s">
        <v>64</v>
      </c>
      <c r="M1" s="1" t="s">
        <v>65</v>
      </c>
      <c r="N1" s="1" t="s">
        <v>66</v>
      </c>
      <c r="O1" s="1" t="s">
        <v>67</v>
      </c>
      <c r="P1" s="1" t="s">
        <v>68</v>
      </c>
      <c r="Q1" s="1" t="s">
        <v>69</v>
      </c>
      <c r="R1" s="1" t="s">
        <v>70</v>
      </c>
      <c r="S1" s="1" t="s">
        <v>70</v>
      </c>
      <c r="T1" s="1" t="s">
        <v>70</v>
      </c>
      <c r="U1" s="1" t="s">
        <v>70</v>
      </c>
      <c r="V1" s="1" t="s">
        <v>70</v>
      </c>
      <c r="W1" s="1" t="s">
        <v>70</v>
      </c>
      <c r="X1" s="1" t="s">
        <v>70</v>
      </c>
      <c r="Y1" s="1" t="s">
        <v>70</v>
      </c>
      <c r="Z1" s="1" t="s">
        <v>70</v>
      </c>
      <c r="AA1" s="1" t="s">
        <v>70</v>
      </c>
      <c r="AB1" s="1" t="s">
        <v>70</v>
      </c>
      <c r="AC1" s="1" t="s">
        <v>70</v>
      </c>
      <c r="AD1" s="1" t="s">
        <v>70</v>
      </c>
      <c r="AE1" s="1" t="s">
        <v>70</v>
      </c>
      <c r="AF1" s="1" t="s">
        <v>70</v>
      </c>
      <c r="AG1" s="1" t="s">
        <v>70</v>
      </c>
      <c r="AH1" s="1" t="s">
        <v>70</v>
      </c>
      <c r="AI1" s="1" t="s">
        <v>70</v>
      </c>
      <c r="AJ1" s="1" t="s">
        <v>70</v>
      </c>
      <c r="AK1" s="1" t="s">
        <v>70</v>
      </c>
      <c r="AL1" s="1" t="s">
        <v>70</v>
      </c>
      <c r="AM1" s="1" t="s">
        <v>70</v>
      </c>
    </row>
    <row r="2" spans="1:39" x14ac:dyDescent="0.25">
      <c r="R2" s="1" t="s">
        <v>25</v>
      </c>
      <c r="S2" s="1" t="s">
        <v>26</v>
      </c>
      <c r="T2" s="1" t="s">
        <v>27</v>
      </c>
      <c r="U2" s="1" t="s">
        <v>28</v>
      </c>
      <c r="V2" s="1" t="s">
        <v>29</v>
      </c>
      <c r="W2" s="1" t="s">
        <v>30</v>
      </c>
      <c r="X2" s="1" t="s">
        <v>31</v>
      </c>
      <c r="Y2" s="1" t="s">
        <v>32</v>
      </c>
      <c r="Z2" s="1" t="s">
        <v>33</v>
      </c>
      <c r="AA2" s="1" t="s">
        <v>34</v>
      </c>
      <c r="AB2" s="1" t="s">
        <v>35</v>
      </c>
      <c r="AC2" s="1" t="s">
        <v>36</v>
      </c>
      <c r="AD2" s="1" t="s">
        <v>37</v>
      </c>
      <c r="AE2" s="1" t="s">
        <v>38</v>
      </c>
      <c r="AF2" s="1" t="s">
        <v>39</v>
      </c>
      <c r="AG2" s="1" t="s">
        <v>40</v>
      </c>
      <c r="AH2" s="1" t="s">
        <v>41</v>
      </c>
      <c r="AI2" s="1" t="s">
        <v>42</v>
      </c>
      <c r="AJ2" s="1" t="s">
        <v>43</v>
      </c>
      <c r="AK2" s="1" t="s">
        <v>44</v>
      </c>
      <c r="AL2" s="1" t="s">
        <v>45</v>
      </c>
      <c r="AM2" s="1" t="s">
        <v>46</v>
      </c>
    </row>
    <row r="3" spans="1:39" x14ac:dyDescent="0.25">
      <c r="A3" s="1">
        <v>42911319</v>
      </c>
      <c r="B3" s="1" t="s">
        <v>71</v>
      </c>
      <c r="C3" s="1" t="s">
        <v>72</v>
      </c>
      <c r="D3" s="19">
        <v>44296.552777777775</v>
      </c>
      <c r="E3" s="1" t="b">
        <v>0</v>
      </c>
      <c r="F3" s="1">
        <v>0</v>
      </c>
      <c r="G3" s="1">
        <v>1</v>
      </c>
      <c r="P3" s="1" t="s">
        <v>73</v>
      </c>
      <c r="Q3" s="1" t="s">
        <v>74</v>
      </c>
      <c r="R3" s="1">
        <v>3</v>
      </c>
      <c r="S3" s="1">
        <v>2</v>
      </c>
      <c r="T3" s="1">
        <v>2</v>
      </c>
      <c r="U3" s="1">
        <v>2</v>
      </c>
      <c r="V3" s="1">
        <v>1</v>
      </c>
      <c r="W3" s="1">
        <v>2</v>
      </c>
      <c r="X3" s="1">
        <v>1</v>
      </c>
      <c r="Y3" s="1">
        <v>1</v>
      </c>
      <c r="Z3" s="1">
        <v>3</v>
      </c>
      <c r="AA3" s="1">
        <v>2</v>
      </c>
      <c r="AB3" s="1">
        <v>3</v>
      </c>
      <c r="AC3" s="1">
        <v>4</v>
      </c>
      <c r="AD3" s="1">
        <v>1</v>
      </c>
      <c r="AE3" s="1">
        <v>1</v>
      </c>
      <c r="AF3" s="1">
        <v>1</v>
      </c>
      <c r="AG3" s="1">
        <v>1</v>
      </c>
      <c r="AH3" s="1">
        <v>1</v>
      </c>
      <c r="AI3" s="1">
        <v>1</v>
      </c>
      <c r="AJ3" s="1">
        <v>1</v>
      </c>
      <c r="AK3" s="1">
        <v>1</v>
      </c>
      <c r="AL3" s="1">
        <v>1</v>
      </c>
      <c r="AM3" s="1">
        <v>1</v>
      </c>
    </row>
    <row r="4" spans="1:39" x14ac:dyDescent="0.25">
      <c r="A4" s="20">
        <v>43135368</v>
      </c>
      <c r="B4" s="20" t="s">
        <v>75</v>
      </c>
      <c r="C4" s="20" t="s">
        <v>76</v>
      </c>
      <c r="D4" s="21">
        <v>44299.776388888888</v>
      </c>
      <c r="E4" s="20" t="b">
        <v>0</v>
      </c>
      <c r="F4" s="20">
        <v>4</v>
      </c>
      <c r="G4" s="20">
        <v>1</v>
      </c>
      <c r="H4" s="20" t="s">
        <v>77</v>
      </c>
      <c r="I4" s="22"/>
      <c r="J4" s="22"/>
      <c r="K4" s="22"/>
      <c r="L4" s="22"/>
      <c r="M4" s="22"/>
      <c r="N4" s="22"/>
      <c r="O4" s="22"/>
      <c r="P4" s="20" t="s">
        <v>73</v>
      </c>
      <c r="Q4" s="20" t="s">
        <v>74</v>
      </c>
      <c r="R4" s="22"/>
      <c r="S4" s="22"/>
      <c r="T4" s="22"/>
      <c r="U4" s="22"/>
      <c r="V4" s="22"/>
      <c r="W4" s="22"/>
      <c r="X4" s="22"/>
      <c r="Y4" s="22"/>
      <c r="Z4" s="22"/>
      <c r="AA4" s="22"/>
      <c r="AB4" s="22"/>
      <c r="AC4" s="22"/>
      <c r="AD4" s="22"/>
      <c r="AE4" s="22"/>
      <c r="AF4" s="22"/>
      <c r="AG4" s="22"/>
      <c r="AH4" s="22"/>
      <c r="AI4" s="22"/>
      <c r="AJ4" s="22"/>
      <c r="AK4" s="22"/>
      <c r="AL4" s="22"/>
      <c r="AM4" s="22"/>
    </row>
    <row r="5" spans="1:39" x14ac:dyDescent="0.25">
      <c r="A5" s="20">
        <v>44075912</v>
      </c>
      <c r="B5" s="20" t="s">
        <v>71</v>
      </c>
      <c r="C5" s="20" t="s">
        <v>76</v>
      </c>
      <c r="D5" s="21">
        <v>44314.506944444445</v>
      </c>
      <c r="E5" s="20" t="b">
        <v>0</v>
      </c>
      <c r="F5" s="20">
        <v>8</v>
      </c>
      <c r="G5" s="20">
        <v>1</v>
      </c>
      <c r="H5" s="22"/>
      <c r="I5" s="22"/>
      <c r="J5" s="22"/>
      <c r="K5" s="22"/>
      <c r="L5" s="22"/>
      <c r="M5" s="22"/>
      <c r="N5" s="22"/>
      <c r="O5" s="22"/>
      <c r="P5" s="20" t="s">
        <v>73</v>
      </c>
      <c r="Q5" s="20" t="s">
        <v>74</v>
      </c>
      <c r="R5" s="20">
        <v>1</v>
      </c>
      <c r="S5" s="20">
        <v>1</v>
      </c>
      <c r="T5" s="20">
        <v>1</v>
      </c>
      <c r="U5" s="22"/>
      <c r="V5" s="22"/>
      <c r="W5" s="22"/>
      <c r="X5" s="22"/>
      <c r="Y5" s="22"/>
      <c r="Z5" s="22"/>
      <c r="AA5" s="22"/>
      <c r="AB5" s="22"/>
      <c r="AC5" s="22"/>
      <c r="AD5" s="22"/>
      <c r="AE5" s="22"/>
      <c r="AF5" s="22"/>
      <c r="AG5" s="22"/>
      <c r="AH5" s="22"/>
      <c r="AI5" s="22"/>
      <c r="AJ5" s="22"/>
      <c r="AK5" s="22"/>
      <c r="AL5" s="22"/>
      <c r="AM5" s="22"/>
    </row>
    <row r="6" spans="1:39" x14ac:dyDescent="0.25">
      <c r="A6" s="20">
        <v>57886104</v>
      </c>
      <c r="B6" s="20" t="s">
        <v>71</v>
      </c>
      <c r="C6" s="20" t="s">
        <v>78</v>
      </c>
      <c r="D6" s="23">
        <v>44498.338194444441</v>
      </c>
      <c r="E6" s="20" t="b">
        <v>0</v>
      </c>
      <c r="F6" s="20">
        <v>59</v>
      </c>
      <c r="G6" s="20">
        <v>1</v>
      </c>
      <c r="H6" s="22"/>
      <c r="I6" s="22"/>
      <c r="J6" s="22"/>
      <c r="K6" s="22"/>
      <c r="L6" s="22"/>
      <c r="M6" s="22"/>
      <c r="N6" s="22"/>
      <c r="O6" s="22"/>
      <c r="P6" s="20" t="s">
        <v>73</v>
      </c>
      <c r="Q6" s="20" t="s">
        <v>74</v>
      </c>
      <c r="R6" s="20">
        <v>2</v>
      </c>
      <c r="S6" s="20">
        <v>4</v>
      </c>
      <c r="T6" s="20">
        <v>4</v>
      </c>
      <c r="U6" s="20">
        <v>4</v>
      </c>
      <c r="V6" s="20">
        <v>4</v>
      </c>
      <c r="W6" s="20">
        <v>5</v>
      </c>
      <c r="X6" s="20">
        <v>4</v>
      </c>
      <c r="Y6" s="20">
        <v>4</v>
      </c>
      <c r="Z6" s="20">
        <v>4</v>
      </c>
      <c r="AA6" s="20">
        <v>3</v>
      </c>
      <c r="AB6" s="20">
        <v>4</v>
      </c>
      <c r="AC6" s="20">
        <v>3</v>
      </c>
      <c r="AD6" s="20">
        <v>4</v>
      </c>
      <c r="AE6" s="20">
        <v>4</v>
      </c>
      <c r="AF6" s="20">
        <v>3</v>
      </c>
      <c r="AG6" s="20">
        <v>4</v>
      </c>
      <c r="AH6" s="20">
        <v>3</v>
      </c>
      <c r="AI6" s="20">
        <v>2</v>
      </c>
      <c r="AJ6" s="20">
        <v>4</v>
      </c>
      <c r="AK6" s="20">
        <v>3</v>
      </c>
      <c r="AL6" s="20">
        <v>4</v>
      </c>
      <c r="AM6" s="20">
        <v>3</v>
      </c>
    </row>
    <row r="7" spans="1:39" x14ac:dyDescent="0.25">
      <c r="A7" s="1">
        <v>57887138</v>
      </c>
      <c r="B7" s="1" t="s">
        <v>71</v>
      </c>
      <c r="C7" s="1" t="s">
        <v>78</v>
      </c>
      <c r="D7" s="24">
        <v>44498.34652777778</v>
      </c>
      <c r="E7" s="1" t="b">
        <v>0</v>
      </c>
      <c r="F7" s="1">
        <v>174</v>
      </c>
      <c r="G7" s="1">
        <v>1</v>
      </c>
      <c r="P7" s="1" t="s">
        <v>73</v>
      </c>
      <c r="Q7" s="1" t="s">
        <v>74</v>
      </c>
      <c r="R7" s="1">
        <v>2</v>
      </c>
      <c r="S7" s="1">
        <v>4</v>
      </c>
      <c r="T7" s="1">
        <v>7</v>
      </c>
      <c r="U7" s="1">
        <v>5</v>
      </c>
      <c r="V7" s="1">
        <v>1</v>
      </c>
      <c r="W7" s="1">
        <v>4</v>
      </c>
      <c r="X7" s="1">
        <v>1</v>
      </c>
      <c r="Y7" s="1">
        <v>3</v>
      </c>
      <c r="Z7" s="1">
        <v>1</v>
      </c>
      <c r="AA7" s="1">
        <v>8</v>
      </c>
      <c r="AB7" s="1">
        <v>6</v>
      </c>
      <c r="AC7" s="1">
        <v>9</v>
      </c>
      <c r="AD7" s="1">
        <v>7</v>
      </c>
      <c r="AE7" s="1">
        <v>10</v>
      </c>
      <c r="AF7" s="1">
        <v>1</v>
      </c>
      <c r="AG7" s="1">
        <v>1</v>
      </c>
      <c r="AH7" s="1">
        <v>4</v>
      </c>
      <c r="AI7" s="1">
        <v>4</v>
      </c>
      <c r="AJ7" s="1">
        <v>1</v>
      </c>
      <c r="AK7" s="1">
        <v>8</v>
      </c>
      <c r="AL7" s="1">
        <v>3</v>
      </c>
      <c r="AM7" s="1">
        <v>3</v>
      </c>
    </row>
    <row r="8" spans="1:39" x14ac:dyDescent="0.25">
      <c r="A8" s="1">
        <v>57901249</v>
      </c>
      <c r="B8" s="1" t="s">
        <v>71</v>
      </c>
      <c r="C8" s="1" t="s">
        <v>78</v>
      </c>
      <c r="D8" s="24">
        <v>44498.458333333336</v>
      </c>
      <c r="E8" s="1" t="b">
        <v>0</v>
      </c>
      <c r="F8" s="1">
        <v>68</v>
      </c>
      <c r="G8" s="1">
        <v>1</v>
      </c>
      <c r="P8" s="1" t="s">
        <v>73</v>
      </c>
      <c r="Q8" s="1" t="s">
        <v>74</v>
      </c>
      <c r="R8" s="1">
        <v>2</v>
      </c>
      <c r="S8" s="1">
        <v>3</v>
      </c>
      <c r="T8" s="1">
        <v>2</v>
      </c>
      <c r="U8" s="1">
        <v>2</v>
      </c>
      <c r="V8" s="1">
        <v>4</v>
      </c>
      <c r="W8" s="1">
        <v>5</v>
      </c>
      <c r="X8" s="1">
        <v>1</v>
      </c>
      <c r="Y8" s="1">
        <v>2</v>
      </c>
      <c r="Z8" s="1">
        <v>3</v>
      </c>
      <c r="AA8" s="1">
        <v>7</v>
      </c>
      <c r="AB8" s="1">
        <v>1</v>
      </c>
      <c r="AC8" s="1">
        <v>5</v>
      </c>
      <c r="AD8" s="1">
        <v>1</v>
      </c>
      <c r="AE8" s="1">
        <v>1</v>
      </c>
      <c r="AF8" s="1">
        <v>1</v>
      </c>
      <c r="AG8" s="1">
        <v>1</v>
      </c>
      <c r="AH8" s="1">
        <v>6</v>
      </c>
      <c r="AI8" s="1">
        <v>3</v>
      </c>
      <c r="AJ8" s="1">
        <v>3</v>
      </c>
      <c r="AK8" s="1">
        <v>1</v>
      </c>
      <c r="AL8" s="1">
        <v>1</v>
      </c>
      <c r="AM8" s="1">
        <v>1</v>
      </c>
    </row>
    <row r="9" spans="1:39" x14ac:dyDescent="0.25">
      <c r="A9" s="1">
        <v>57955449</v>
      </c>
      <c r="B9" s="1" t="s">
        <v>71</v>
      </c>
      <c r="C9" s="1" t="s">
        <v>78</v>
      </c>
      <c r="D9" s="24">
        <v>44499.442361111112</v>
      </c>
      <c r="E9" s="1" t="b">
        <v>0</v>
      </c>
      <c r="F9" s="1">
        <v>70</v>
      </c>
      <c r="G9" s="1">
        <v>1</v>
      </c>
      <c r="P9" s="1" t="s">
        <v>73</v>
      </c>
      <c r="Q9" s="1" t="s">
        <v>74</v>
      </c>
      <c r="R9" s="1">
        <v>3</v>
      </c>
      <c r="S9" s="1">
        <v>2</v>
      </c>
      <c r="T9" s="1">
        <v>7</v>
      </c>
      <c r="U9" s="1">
        <v>8</v>
      </c>
      <c r="V9" s="1">
        <v>3</v>
      </c>
      <c r="W9" s="1">
        <v>5</v>
      </c>
      <c r="X9" s="1">
        <v>2</v>
      </c>
      <c r="Y9" s="1">
        <v>5</v>
      </c>
      <c r="Z9" s="1">
        <v>6</v>
      </c>
      <c r="AA9" s="1">
        <v>7</v>
      </c>
      <c r="AB9" s="1">
        <v>2</v>
      </c>
      <c r="AC9" s="1">
        <v>2</v>
      </c>
      <c r="AD9" s="1">
        <v>2</v>
      </c>
      <c r="AE9" s="1">
        <v>5</v>
      </c>
      <c r="AF9" s="1">
        <v>3</v>
      </c>
      <c r="AG9" s="1">
        <v>1</v>
      </c>
      <c r="AH9" s="1">
        <v>2</v>
      </c>
      <c r="AI9" s="1">
        <v>3</v>
      </c>
      <c r="AJ9" s="1">
        <v>4</v>
      </c>
      <c r="AK9" s="1">
        <v>6</v>
      </c>
      <c r="AL9" s="1">
        <v>2</v>
      </c>
      <c r="AM9" s="1">
        <v>2</v>
      </c>
    </row>
    <row r="10" spans="1:39" x14ac:dyDescent="0.25">
      <c r="A10" s="1">
        <v>57962820</v>
      </c>
      <c r="B10" s="1" t="s">
        <v>71</v>
      </c>
      <c r="C10" s="1" t="s">
        <v>78</v>
      </c>
      <c r="D10" s="24">
        <v>44499.595138888886</v>
      </c>
      <c r="E10" s="1" t="b">
        <v>0</v>
      </c>
      <c r="F10" s="1">
        <v>129</v>
      </c>
      <c r="G10" s="1">
        <v>1</v>
      </c>
      <c r="P10" s="1" t="s">
        <v>73</v>
      </c>
      <c r="Q10" s="1" t="s">
        <v>74</v>
      </c>
      <c r="R10" s="1">
        <v>2</v>
      </c>
      <c r="S10" s="1">
        <v>3</v>
      </c>
      <c r="T10" s="1">
        <v>3</v>
      </c>
      <c r="U10" s="1">
        <v>4</v>
      </c>
      <c r="V10" s="1">
        <v>3</v>
      </c>
      <c r="W10" s="1">
        <v>7</v>
      </c>
      <c r="X10" s="1">
        <v>2</v>
      </c>
      <c r="Y10" s="1">
        <v>4</v>
      </c>
      <c r="Z10" s="1">
        <v>4</v>
      </c>
      <c r="AA10" s="1">
        <v>3</v>
      </c>
      <c r="AB10" s="1">
        <v>7</v>
      </c>
      <c r="AC10" s="1">
        <v>7</v>
      </c>
      <c r="AD10" s="1">
        <v>1</v>
      </c>
      <c r="AE10" s="1">
        <v>6</v>
      </c>
      <c r="AF10" s="1">
        <v>1</v>
      </c>
      <c r="AG10" s="1">
        <v>8</v>
      </c>
      <c r="AH10" s="1">
        <v>6</v>
      </c>
      <c r="AI10" s="1">
        <v>5</v>
      </c>
      <c r="AJ10" s="1">
        <v>1</v>
      </c>
      <c r="AK10" s="1">
        <v>7</v>
      </c>
      <c r="AL10" s="1">
        <v>11</v>
      </c>
      <c r="AM10" s="1">
        <v>11</v>
      </c>
    </row>
    <row r="11" spans="1:39" x14ac:dyDescent="0.25">
      <c r="A11" s="1">
        <v>58067174</v>
      </c>
      <c r="B11" s="1" t="s">
        <v>71</v>
      </c>
      <c r="C11" s="1" t="s">
        <v>79</v>
      </c>
      <c r="D11" s="19">
        <v>44501.62777777778</v>
      </c>
      <c r="E11" s="1" t="b">
        <v>0</v>
      </c>
      <c r="F11" s="1">
        <v>1</v>
      </c>
      <c r="G11" s="1">
        <v>1</v>
      </c>
      <c r="P11" s="1" t="s">
        <v>73</v>
      </c>
      <c r="Q11" s="1" t="s">
        <v>74</v>
      </c>
      <c r="R11" s="1">
        <v>6</v>
      </c>
      <c r="S11" s="1">
        <v>5</v>
      </c>
      <c r="T11" s="1">
        <v>5</v>
      </c>
      <c r="U11" s="1">
        <v>6</v>
      </c>
      <c r="V11" s="1">
        <v>3</v>
      </c>
      <c r="W11" s="1">
        <v>4</v>
      </c>
      <c r="X11" s="1">
        <v>1</v>
      </c>
      <c r="Y11" s="1">
        <v>3</v>
      </c>
      <c r="Z11" s="1">
        <v>3</v>
      </c>
      <c r="AA11" s="1">
        <v>7</v>
      </c>
      <c r="AB11" s="1">
        <v>5</v>
      </c>
      <c r="AC11" s="1">
        <v>7</v>
      </c>
      <c r="AD11" s="1">
        <v>7</v>
      </c>
      <c r="AE11" s="1">
        <v>9</v>
      </c>
      <c r="AF11" s="1">
        <v>7</v>
      </c>
      <c r="AG11" s="1">
        <v>2</v>
      </c>
      <c r="AH11" s="1">
        <v>3</v>
      </c>
      <c r="AI11" s="1">
        <v>5</v>
      </c>
      <c r="AJ11" s="1">
        <v>5</v>
      </c>
      <c r="AK11" s="1">
        <v>5</v>
      </c>
      <c r="AL11" s="1">
        <v>4</v>
      </c>
      <c r="AM11" s="1">
        <v>4</v>
      </c>
    </row>
    <row r="12" spans="1:39" x14ac:dyDescent="0.25">
      <c r="A12" s="20">
        <v>58801215</v>
      </c>
      <c r="B12" s="20" t="s">
        <v>71</v>
      </c>
      <c r="C12" s="20" t="s">
        <v>80</v>
      </c>
      <c r="D12" s="23">
        <v>44511.434027777781</v>
      </c>
      <c r="E12" s="20" t="b">
        <v>0</v>
      </c>
      <c r="F12" s="20">
        <v>0</v>
      </c>
      <c r="G12" s="20">
        <v>1</v>
      </c>
      <c r="H12" s="22"/>
      <c r="I12" s="22"/>
      <c r="J12" s="22"/>
      <c r="K12" s="22"/>
      <c r="L12" s="22"/>
      <c r="M12" s="22"/>
      <c r="N12" s="22"/>
      <c r="O12" s="22"/>
      <c r="P12" s="20" t="s">
        <v>73</v>
      </c>
      <c r="Q12" s="20" t="s">
        <v>74</v>
      </c>
      <c r="R12" s="20">
        <v>1</v>
      </c>
      <c r="S12" s="22"/>
      <c r="T12" s="22"/>
      <c r="U12" s="22"/>
      <c r="V12" s="22"/>
      <c r="W12" s="22"/>
      <c r="X12" s="22"/>
      <c r="Y12" s="22"/>
      <c r="Z12" s="22"/>
      <c r="AA12" s="22"/>
      <c r="AB12" s="22"/>
      <c r="AC12" s="22"/>
      <c r="AD12" s="22"/>
      <c r="AE12" s="22"/>
      <c r="AF12" s="22"/>
      <c r="AG12" s="22"/>
      <c r="AH12" s="22"/>
      <c r="AI12" s="22"/>
      <c r="AJ12" s="22"/>
      <c r="AK12" s="22"/>
      <c r="AL12" s="22"/>
      <c r="AM12" s="22"/>
    </row>
    <row r="13" spans="1:39" x14ac:dyDescent="0.25">
      <c r="A13" s="1">
        <v>58802508</v>
      </c>
      <c r="B13" s="1" t="s">
        <v>71</v>
      </c>
      <c r="C13" s="1" t="s">
        <v>80</v>
      </c>
      <c r="D13" s="24">
        <v>44511.445138888892</v>
      </c>
      <c r="E13" s="1" t="b">
        <v>0</v>
      </c>
      <c r="F13" s="1">
        <v>1</v>
      </c>
      <c r="G13" s="1">
        <v>1</v>
      </c>
      <c r="P13" s="1" t="s">
        <v>73</v>
      </c>
      <c r="Q13" s="1" t="s">
        <v>74</v>
      </c>
      <c r="R13" s="1">
        <v>3</v>
      </c>
      <c r="S13" s="1">
        <v>1</v>
      </c>
      <c r="T13" s="1">
        <v>1</v>
      </c>
      <c r="U13" s="1">
        <v>2</v>
      </c>
      <c r="V13" s="1">
        <v>2</v>
      </c>
      <c r="W13" s="1">
        <v>1</v>
      </c>
      <c r="X13" s="1">
        <v>1</v>
      </c>
      <c r="Y13" s="1">
        <v>3</v>
      </c>
      <c r="Z13" s="1">
        <v>1</v>
      </c>
      <c r="AA13" s="1">
        <v>4</v>
      </c>
      <c r="AB13" s="1">
        <v>1</v>
      </c>
      <c r="AC13" s="1">
        <v>3</v>
      </c>
      <c r="AD13" s="1">
        <v>1</v>
      </c>
      <c r="AE13" s="1">
        <v>1</v>
      </c>
      <c r="AF13" s="1">
        <v>1</v>
      </c>
      <c r="AG13" s="1">
        <v>1</v>
      </c>
      <c r="AH13" s="1">
        <v>1</v>
      </c>
      <c r="AI13" s="1">
        <v>1</v>
      </c>
      <c r="AJ13" s="1">
        <v>2</v>
      </c>
      <c r="AK13" s="1">
        <v>3</v>
      </c>
      <c r="AL13" s="1">
        <v>3</v>
      </c>
      <c r="AM13" s="1">
        <v>2</v>
      </c>
    </row>
    <row r="14" spans="1:39" x14ac:dyDescent="0.25">
      <c r="A14" s="20">
        <v>58907544</v>
      </c>
      <c r="B14" s="20" t="s">
        <v>71</v>
      </c>
      <c r="C14" s="20" t="s">
        <v>80</v>
      </c>
      <c r="D14" s="23">
        <v>44512.533333333333</v>
      </c>
      <c r="E14" s="20" t="b">
        <v>1</v>
      </c>
      <c r="F14" s="20">
        <v>0</v>
      </c>
      <c r="G14" s="20">
        <v>1</v>
      </c>
      <c r="H14" s="22"/>
      <c r="I14" s="22"/>
      <c r="J14" s="22"/>
      <c r="K14" s="22"/>
      <c r="L14" s="22"/>
      <c r="M14" s="22"/>
      <c r="N14" s="22"/>
      <c r="O14" s="22"/>
      <c r="P14" s="20" t="s">
        <v>73</v>
      </c>
      <c r="Q14" s="20" t="s">
        <v>74</v>
      </c>
      <c r="R14" s="22"/>
      <c r="S14" s="22"/>
      <c r="T14" s="22"/>
      <c r="U14" s="22"/>
      <c r="V14" s="22"/>
      <c r="W14" s="22"/>
      <c r="X14" s="22"/>
      <c r="Y14" s="22"/>
      <c r="Z14" s="22"/>
      <c r="AA14" s="22"/>
      <c r="AB14" s="22"/>
      <c r="AC14" s="22"/>
      <c r="AD14" s="22"/>
      <c r="AE14" s="22"/>
      <c r="AF14" s="22"/>
      <c r="AG14" s="22"/>
      <c r="AH14" s="22"/>
      <c r="AI14" s="22"/>
      <c r="AJ14" s="22"/>
      <c r="AK14" s="22"/>
      <c r="AL14" s="22"/>
      <c r="AM14" s="22"/>
    </row>
    <row r="15" spans="1:39" x14ac:dyDescent="0.25">
      <c r="A15" s="1">
        <v>58907747</v>
      </c>
      <c r="B15" s="1" t="s">
        <v>71</v>
      </c>
      <c r="C15" s="1" t="s">
        <v>80</v>
      </c>
      <c r="D15" s="24">
        <v>44512.535416666666</v>
      </c>
      <c r="E15" s="1" t="b">
        <v>0</v>
      </c>
      <c r="F15" s="1">
        <v>1</v>
      </c>
      <c r="G15" s="1">
        <v>1</v>
      </c>
      <c r="P15" s="1" t="s">
        <v>73</v>
      </c>
      <c r="Q15" s="1" t="s">
        <v>74</v>
      </c>
      <c r="R15" s="1">
        <v>1</v>
      </c>
      <c r="S15" s="1">
        <v>2</v>
      </c>
      <c r="T15" s="1">
        <v>2</v>
      </c>
      <c r="U15" s="1">
        <v>2</v>
      </c>
      <c r="V15" s="1">
        <v>2</v>
      </c>
      <c r="W15" s="1">
        <v>1</v>
      </c>
      <c r="X15" s="1">
        <v>1</v>
      </c>
      <c r="Y15" s="1">
        <v>2</v>
      </c>
      <c r="Z15" s="1">
        <v>1</v>
      </c>
      <c r="AA15" s="1">
        <v>3</v>
      </c>
      <c r="AB15" s="1">
        <v>1</v>
      </c>
      <c r="AC15" s="1">
        <v>3</v>
      </c>
      <c r="AD15" s="1">
        <v>1</v>
      </c>
      <c r="AE15" s="1">
        <v>2</v>
      </c>
      <c r="AF15" s="1">
        <v>1</v>
      </c>
      <c r="AG15" s="1">
        <v>1</v>
      </c>
      <c r="AH15" s="1">
        <v>1</v>
      </c>
      <c r="AI15" s="1">
        <v>1</v>
      </c>
      <c r="AJ15" s="1">
        <v>1</v>
      </c>
      <c r="AK15" s="1">
        <v>4</v>
      </c>
      <c r="AL15" s="1">
        <v>3</v>
      </c>
      <c r="AM15" s="1">
        <v>2</v>
      </c>
    </row>
    <row r="16" spans="1:39" x14ac:dyDescent="0.25">
      <c r="A16" s="1">
        <v>58915325</v>
      </c>
      <c r="B16" s="1" t="s">
        <v>71</v>
      </c>
      <c r="C16" s="1" t="s">
        <v>80</v>
      </c>
      <c r="D16" s="24">
        <v>44512.622916666667</v>
      </c>
      <c r="E16" s="1" t="b">
        <v>0</v>
      </c>
      <c r="F16" s="1">
        <v>117</v>
      </c>
      <c r="G16" s="1">
        <v>1</v>
      </c>
      <c r="P16" s="1" t="s">
        <v>73</v>
      </c>
      <c r="Q16" s="1" t="s">
        <v>74</v>
      </c>
      <c r="R16" s="1">
        <v>5</v>
      </c>
      <c r="S16" s="1">
        <v>1</v>
      </c>
      <c r="T16" s="1">
        <v>4</v>
      </c>
      <c r="U16" s="1">
        <v>3</v>
      </c>
      <c r="V16" s="1">
        <v>1</v>
      </c>
      <c r="W16" s="1">
        <v>1</v>
      </c>
      <c r="X16" s="1">
        <v>1</v>
      </c>
      <c r="Y16" s="1">
        <v>4</v>
      </c>
      <c r="Z16" s="1">
        <v>1</v>
      </c>
      <c r="AA16" s="1">
        <v>2</v>
      </c>
      <c r="AB16" s="1">
        <v>1</v>
      </c>
      <c r="AC16" s="1">
        <v>1</v>
      </c>
      <c r="AD16" s="1">
        <v>1</v>
      </c>
      <c r="AE16" s="1">
        <v>1</v>
      </c>
      <c r="AF16" s="1">
        <v>1</v>
      </c>
      <c r="AG16" s="1">
        <v>1</v>
      </c>
      <c r="AH16" s="1">
        <v>1</v>
      </c>
      <c r="AI16" s="1">
        <v>1</v>
      </c>
      <c r="AJ16" s="1">
        <v>1</v>
      </c>
      <c r="AK16" s="1">
        <v>3</v>
      </c>
      <c r="AL16" s="1">
        <v>1</v>
      </c>
      <c r="AM16" s="1">
        <v>2</v>
      </c>
    </row>
    <row r="17" spans="1:39" x14ac:dyDescent="0.25">
      <c r="A17" s="1">
        <v>58963796</v>
      </c>
      <c r="B17" s="1" t="s">
        <v>71</v>
      </c>
      <c r="C17" s="1" t="s">
        <v>81</v>
      </c>
      <c r="D17" s="24">
        <v>44513.588194444441</v>
      </c>
      <c r="E17" s="1" t="b">
        <v>0</v>
      </c>
      <c r="F17" s="1">
        <v>0</v>
      </c>
      <c r="G17" s="1">
        <v>1</v>
      </c>
      <c r="P17" s="1" t="s">
        <v>73</v>
      </c>
      <c r="Q17" s="1" t="s">
        <v>74</v>
      </c>
      <c r="R17" s="1">
        <v>2</v>
      </c>
      <c r="S17" s="1">
        <v>1</v>
      </c>
      <c r="T17" s="1">
        <v>2</v>
      </c>
      <c r="U17" s="1">
        <v>2</v>
      </c>
      <c r="V17" s="1">
        <v>2</v>
      </c>
      <c r="W17" s="1">
        <v>1</v>
      </c>
      <c r="X17" s="1">
        <v>1</v>
      </c>
      <c r="Y17" s="1">
        <v>2</v>
      </c>
      <c r="Z17" s="1">
        <v>1</v>
      </c>
      <c r="AA17" s="1">
        <v>3</v>
      </c>
      <c r="AB17" s="1">
        <v>1</v>
      </c>
      <c r="AC17" s="1">
        <v>1</v>
      </c>
      <c r="AD17" s="1">
        <v>1</v>
      </c>
      <c r="AE17" s="1">
        <v>2</v>
      </c>
      <c r="AF17" s="1">
        <v>1</v>
      </c>
      <c r="AG17" s="1">
        <v>1</v>
      </c>
      <c r="AH17" s="1">
        <v>1</v>
      </c>
      <c r="AI17" s="1">
        <v>1</v>
      </c>
      <c r="AJ17" s="1">
        <v>2</v>
      </c>
      <c r="AK17" s="1">
        <v>4</v>
      </c>
      <c r="AL17" s="1">
        <v>1</v>
      </c>
      <c r="AM17" s="1">
        <v>2</v>
      </c>
    </row>
    <row r="18" spans="1:39" x14ac:dyDescent="0.25">
      <c r="A18" s="1">
        <v>59067861</v>
      </c>
      <c r="B18" s="1" t="s">
        <v>71</v>
      </c>
      <c r="C18" s="1" t="s">
        <v>81</v>
      </c>
      <c r="D18" s="24">
        <v>44515.509722222225</v>
      </c>
      <c r="E18" s="1" t="b">
        <v>0</v>
      </c>
      <c r="F18" s="1">
        <v>1</v>
      </c>
      <c r="G18" s="1">
        <v>1</v>
      </c>
      <c r="P18" s="1" t="s">
        <v>73</v>
      </c>
      <c r="Q18" s="1" t="s">
        <v>74</v>
      </c>
      <c r="R18" s="1">
        <v>1</v>
      </c>
      <c r="S18" s="1">
        <v>1</v>
      </c>
      <c r="T18" s="1">
        <v>2</v>
      </c>
      <c r="U18" s="1">
        <v>2</v>
      </c>
      <c r="V18" s="1">
        <v>3</v>
      </c>
      <c r="W18" s="1">
        <v>1</v>
      </c>
      <c r="X18" s="1">
        <v>1</v>
      </c>
      <c r="Y18" s="1">
        <v>3</v>
      </c>
      <c r="Z18" s="1">
        <v>1</v>
      </c>
      <c r="AA18" s="1">
        <v>2</v>
      </c>
      <c r="AB18" s="1">
        <v>1</v>
      </c>
      <c r="AC18" s="1">
        <v>1</v>
      </c>
      <c r="AD18" s="1">
        <v>1</v>
      </c>
      <c r="AE18" s="1">
        <v>1</v>
      </c>
      <c r="AF18" s="1">
        <v>1</v>
      </c>
      <c r="AG18" s="1">
        <v>1</v>
      </c>
      <c r="AH18" s="1">
        <v>1</v>
      </c>
      <c r="AI18" s="1">
        <v>1</v>
      </c>
      <c r="AJ18" s="1">
        <v>1</v>
      </c>
      <c r="AK18" s="1">
        <v>3</v>
      </c>
      <c r="AL18" s="1">
        <v>1</v>
      </c>
      <c r="AM18" s="1">
        <v>2</v>
      </c>
    </row>
    <row r="19" spans="1:39" x14ac:dyDescent="0.25">
      <c r="A19" s="1">
        <v>59084748</v>
      </c>
      <c r="B19" s="1" t="s">
        <v>71</v>
      </c>
      <c r="C19" s="1" t="s">
        <v>81</v>
      </c>
      <c r="D19" s="24">
        <v>44515.692361111112</v>
      </c>
      <c r="E19" s="1" t="b">
        <v>0</v>
      </c>
      <c r="F19" s="1">
        <v>1</v>
      </c>
      <c r="G19" s="1">
        <v>1</v>
      </c>
      <c r="P19" s="1" t="s">
        <v>73</v>
      </c>
      <c r="Q19" s="1" t="s">
        <v>74</v>
      </c>
      <c r="R19" s="1">
        <v>1</v>
      </c>
      <c r="S19" s="1">
        <v>1</v>
      </c>
      <c r="T19" s="1">
        <v>1</v>
      </c>
      <c r="U19" s="1">
        <v>2</v>
      </c>
      <c r="V19" s="1">
        <v>2</v>
      </c>
      <c r="W19" s="1">
        <v>1</v>
      </c>
      <c r="X19" s="1">
        <v>1</v>
      </c>
      <c r="Y19" s="1">
        <v>2</v>
      </c>
      <c r="Z19" s="1">
        <v>1</v>
      </c>
      <c r="AA19" s="1">
        <v>2</v>
      </c>
      <c r="AB19" s="1">
        <v>1</v>
      </c>
      <c r="AC19" s="1">
        <v>1</v>
      </c>
      <c r="AD19" s="1">
        <v>1</v>
      </c>
      <c r="AE19" s="1">
        <v>1</v>
      </c>
      <c r="AF19" s="1">
        <v>1</v>
      </c>
      <c r="AG19" s="1">
        <v>1</v>
      </c>
      <c r="AH19" s="1">
        <v>1</v>
      </c>
      <c r="AI19" s="1">
        <v>1</v>
      </c>
      <c r="AJ19" s="1">
        <v>1</v>
      </c>
      <c r="AK19" s="1">
        <v>3</v>
      </c>
      <c r="AL19" s="1">
        <v>1</v>
      </c>
      <c r="AM19" s="1">
        <v>2</v>
      </c>
    </row>
    <row r="20" spans="1:39" x14ac:dyDescent="0.25">
      <c r="A20" s="1">
        <v>59092183</v>
      </c>
      <c r="B20" s="1" t="s">
        <v>71</v>
      </c>
      <c r="C20" s="1" t="s">
        <v>81</v>
      </c>
      <c r="D20" s="24">
        <v>44515.79791666667</v>
      </c>
      <c r="E20" s="1" t="b">
        <v>0</v>
      </c>
      <c r="F20" s="1">
        <v>1</v>
      </c>
      <c r="G20" s="1">
        <v>1</v>
      </c>
      <c r="P20" s="1" t="s">
        <v>73</v>
      </c>
      <c r="Q20" s="1" t="s">
        <v>74</v>
      </c>
      <c r="R20" s="1">
        <v>1</v>
      </c>
      <c r="S20" s="1">
        <v>3</v>
      </c>
      <c r="T20" s="1">
        <v>1</v>
      </c>
      <c r="U20" s="1">
        <v>3</v>
      </c>
      <c r="V20" s="1">
        <v>1</v>
      </c>
      <c r="W20" s="1">
        <v>3</v>
      </c>
      <c r="X20" s="1">
        <v>1</v>
      </c>
      <c r="Y20" s="1">
        <v>3</v>
      </c>
      <c r="Z20" s="1">
        <v>1</v>
      </c>
      <c r="AA20" s="1">
        <v>2</v>
      </c>
      <c r="AB20" s="1">
        <v>3</v>
      </c>
      <c r="AC20" s="1">
        <v>1</v>
      </c>
      <c r="AD20" s="1">
        <v>1</v>
      </c>
      <c r="AE20" s="1">
        <v>1</v>
      </c>
      <c r="AF20" s="1">
        <v>1</v>
      </c>
      <c r="AG20" s="1">
        <v>1</v>
      </c>
      <c r="AH20" s="1">
        <v>1</v>
      </c>
      <c r="AI20" s="1">
        <v>1</v>
      </c>
      <c r="AJ20" s="1">
        <v>2</v>
      </c>
      <c r="AK20" s="1">
        <v>3</v>
      </c>
      <c r="AL20" s="1">
        <v>1</v>
      </c>
      <c r="AM20" s="1">
        <v>2</v>
      </c>
    </row>
    <row r="21" spans="1:39" x14ac:dyDescent="0.25">
      <c r="A21" s="20">
        <v>61005622</v>
      </c>
      <c r="B21" s="20" t="s">
        <v>71</v>
      </c>
      <c r="C21" s="20" t="s">
        <v>82</v>
      </c>
      <c r="D21" s="23">
        <v>44540.380555555559</v>
      </c>
      <c r="E21" s="20" t="b">
        <v>0</v>
      </c>
      <c r="F21" s="20">
        <v>1</v>
      </c>
      <c r="G21" s="20">
        <v>1</v>
      </c>
      <c r="H21" s="22"/>
      <c r="I21" s="22"/>
      <c r="J21" s="22"/>
      <c r="K21" s="22"/>
      <c r="L21" s="22"/>
      <c r="M21" s="22"/>
      <c r="N21" s="22"/>
      <c r="O21" s="22"/>
      <c r="P21" s="20" t="s">
        <v>73</v>
      </c>
      <c r="Q21" s="20" t="s">
        <v>74</v>
      </c>
      <c r="R21" s="20">
        <v>1</v>
      </c>
      <c r="S21" s="22"/>
      <c r="T21" s="22"/>
      <c r="U21" s="22"/>
      <c r="V21" s="22"/>
      <c r="W21" s="22"/>
      <c r="X21" s="22"/>
      <c r="Y21" s="22"/>
      <c r="Z21" s="22"/>
      <c r="AA21" s="22"/>
      <c r="AB21" s="22"/>
      <c r="AC21" s="22"/>
      <c r="AD21" s="22"/>
      <c r="AE21" s="22"/>
      <c r="AF21" s="22"/>
      <c r="AG21" s="22"/>
      <c r="AH21" s="22"/>
      <c r="AI21" s="22"/>
      <c r="AJ21" s="22"/>
      <c r="AK21" s="22"/>
      <c r="AL21" s="22"/>
      <c r="AM21" s="2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M20"/>
  <sheetViews>
    <sheetView tabSelected="1" workbookViewId="0">
      <selection activeCell="D20" sqref="D20"/>
    </sheetView>
  </sheetViews>
  <sheetFormatPr defaultColWidth="14.44140625" defaultRowHeight="15.75" customHeight="1" x14ac:dyDescent="0.25"/>
  <cols>
    <col min="3" max="3" width="20.6640625" customWidth="1"/>
    <col min="4" max="4" width="25.33203125" customWidth="1"/>
  </cols>
  <sheetData>
    <row r="1" spans="1:39" x14ac:dyDescent="0.25">
      <c r="A1" s="1" t="s">
        <v>53</v>
      </c>
      <c r="B1" s="1" t="s">
        <v>54</v>
      </c>
      <c r="C1" s="1" t="s">
        <v>55</v>
      </c>
      <c r="D1" s="1" t="s">
        <v>56</v>
      </c>
      <c r="E1" s="1" t="s">
        <v>57</v>
      </c>
      <c r="F1" s="1" t="s">
        <v>58</v>
      </c>
      <c r="G1" s="1" t="s">
        <v>59</v>
      </c>
      <c r="H1" s="1" t="s">
        <v>60</v>
      </c>
      <c r="I1" s="1" t="s">
        <v>61</v>
      </c>
      <c r="J1" s="1" t="s">
        <v>62</v>
      </c>
      <c r="K1" s="1" t="s">
        <v>63</v>
      </c>
      <c r="L1" s="1" t="s">
        <v>64</v>
      </c>
      <c r="M1" s="1" t="s">
        <v>65</v>
      </c>
      <c r="N1" s="1" t="s">
        <v>66</v>
      </c>
      <c r="O1" s="1" t="s">
        <v>67</v>
      </c>
      <c r="P1" s="1" t="s">
        <v>68</v>
      </c>
      <c r="Q1" s="1" t="s">
        <v>69</v>
      </c>
      <c r="R1" s="1" t="s">
        <v>83</v>
      </c>
      <c r="S1" s="1" t="s">
        <v>84</v>
      </c>
      <c r="T1" s="1" t="s">
        <v>84</v>
      </c>
      <c r="U1" s="1" t="s">
        <v>84</v>
      </c>
      <c r="V1" s="1" t="s">
        <v>84</v>
      </c>
      <c r="W1" s="1" t="s">
        <v>84</v>
      </c>
      <c r="X1" s="1" t="s">
        <v>84</v>
      </c>
      <c r="Y1" s="1" t="s">
        <v>84</v>
      </c>
      <c r="Z1" s="1" t="s">
        <v>84</v>
      </c>
      <c r="AA1" s="1" t="s">
        <v>84</v>
      </c>
      <c r="AB1" s="1" t="s">
        <v>85</v>
      </c>
      <c r="AC1" s="1" t="s">
        <v>84</v>
      </c>
    </row>
    <row r="2" spans="1:39" x14ac:dyDescent="0.25">
      <c r="R2" s="1" t="s">
        <v>84</v>
      </c>
      <c r="S2" s="1" t="s">
        <v>84</v>
      </c>
      <c r="T2" s="1" t="s">
        <v>84</v>
      </c>
      <c r="U2" s="1" t="s">
        <v>84</v>
      </c>
      <c r="V2" s="1" t="s">
        <v>84</v>
      </c>
      <c r="W2" s="1" t="s">
        <v>84</v>
      </c>
      <c r="X2" s="1" t="s">
        <v>84</v>
      </c>
      <c r="Y2" s="1" t="s">
        <v>84</v>
      </c>
      <c r="Z2" s="1" t="s">
        <v>84</v>
      </c>
      <c r="AA2" s="1" t="s">
        <v>84</v>
      </c>
      <c r="AB2" s="1" t="s">
        <v>84</v>
      </c>
      <c r="AC2" s="1" t="s">
        <v>84</v>
      </c>
    </row>
    <row r="3" spans="1:39" x14ac:dyDescent="0.25">
      <c r="A3" s="1">
        <v>42902892</v>
      </c>
      <c r="B3" s="1" t="s">
        <v>71</v>
      </c>
      <c r="C3" s="1" t="s">
        <v>72</v>
      </c>
      <c r="D3" s="19">
        <v>44296.422222222223</v>
      </c>
      <c r="E3" s="1" t="b">
        <v>0</v>
      </c>
      <c r="F3" s="1">
        <v>60</v>
      </c>
      <c r="G3" s="1">
        <v>1</v>
      </c>
      <c r="P3" s="1" t="s">
        <v>73</v>
      </c>
      <c r="Q3" s="1" t="s">
        <v>74</v>
      </c>
      <c r="R3" s="1">
        <v>4</v>
      </c>
      <c r="S3" s="1">
        <v>5</v>
      </c>
      <c r="T3" s="1">
        <v>2</v>
      </c>
      <c r="U3" s="1">
        <v>4</v>
      </c>
      <c r="V3" s="1">
        <v>5</v>
      </c>
      <c r="W3" s="1">
        <v>3</v>
      </c>
      <c r="X3" s="1">
        <v>5</v>
      </c>
      <c r="Y3" s="1">
        <v>3</v>
      </c>
      <c r="Z3" s="1">
        <v>3</v>
      </c>
      <c r="AA3" s="1">
        <v>4</v>
      </c>
      <c r="AB3" s="1">
        <v>4</v>
      </c>
      <c r="AC3" s="1">
        <v>3</v>
      </c>
    </row>
    <row r="4" spans="1:39" x14ac:dyDescent="0.25">
      <c r="A4" s="1">
        <v>42911331</v>
      </c>
      <c r="B4" s="1" t="s">
        <v>71</v>
      </c>
      <c r="C4" s="1" t="s">
        <v>72</v>
      </c>
      <c r="D4" s="19">
        <v>44296.553472222222</v>
      </c>
      <c r="E4" s="1" t="b">
        <v>0</v>
      </c>
      <c r="F4" s="1">
        <v>0</v>
      </c>
      <c r="G4" s="1">
        <v>1</v>
      </c>
      <c r="P4" s="1" t="s">
        <v>73</v>
      </c>
      <c r="Q4" s="1" t="s">
        <v>74</v>
      </c>
      <c r="R4" s="1">
        <v>4</v>
      </c>
      <c r="S4" s="1">
        <v>5</v>
      </c>
      <c r="T4" s="1">
        <v>3</v>
      </c>
      <c r="U4" s="1">
        <v>4</v>
      </c>
      <c r="V4" s="1">
        <v>2</v>
      </c>
      <c r="W4" s="1">
        <v>2</v>
      </c>
      <c r="X4" s="1">
        <v>4</v>
      </c>
      <c r="Y4" s="1">
        <v>3</v>
      </c>
      <c r="Z4" s="1">
        <v>3</v>
      </c>
      <c r="AA4" s="1">
        <v>4</v>
      </c>
      <c r="AB4" s="1">
        <v>3</v>
      </c>
      <c r="AC4" s="1">
        <v>3</v>
      </c>
    </row>
    <row r="5" spans="1:39" x14ac:dyDescent="0.25">
      <c r="A5" s="1">
        <v>47205307</v>
      </c>
      <c r="B5" s="1" t="s">
        <v>71</v>
      </c>
      <c r="C5" s="1" t="s">
        <v>86</v>
      </c>
      <c r="D5" s="19">
        <v>44359.69027777778</v>
      </c>
      <c r="E5" s="1" t="b">
        <v>0</v>
      </c>
      <c r="F5" s="1">
        <v>258</v>
      </c>
      <c r="G5" s="1">
        <v>1</v>
      </c>
      <c r="P5" s="1" t="s">
        <v>73</v>
      </c>
      <c r="Q5" s="1" t="s">
        <v>74</v>
      </c>
      <c r="R5" s="1">
        <v>7</v>
      </c>
      <c r="S5" s="1">
        <v>4</v>
      </c>
      <c r="T5" s="1">
        <v>7</v>
      </c>
      <c r="U5" s="1">
        <v>7</v>
      </c>
      <c r="V5" s="1">
        <v>4</v>
      </c>
      <c r="W5" s="1">
        <v>7</v>
      </c>
      <c r="X5" s="1">
        <v>7</v>
      </c>
      <c r="Y5" s="1">
        <v>4</v>
      </c>
      <c r="Z5" s="1">
        <v>4</v>
      </c>
      <c r="AA5" s="1">
        <v>4</v>
      </c>
      <c r="AB5" s="1">
        <v>7</v>
      </c>
      <c r="AC5" s="1">
        <v>7</v>
      </c>
    </row>
    <row r="6" spans="1:39" x14ac:dyDescent="0.25">
      <c r="A6" s="20">
        <v>57886134</v>
      </c>
      <c r="B6" s="20" t="s">
        <v>71</v>
      </c>
      <c r="C6" s="20" t="s">
        <v>78</v>
      </c>
      <c r="D6" s="23">
        <v>44498.338194444441</v>
      </c>
      <c r="E6" s="20" t="b">
        <v>0</v>
      </c>
      <c r="F6" s="20">
        <v>17</v>
      </c>
      <c r="G6" s="20">
        <v>1</v>
      </c>
      <c r="H6" s="22"/>
      <c r="I6" s="22"/>
      <c r="J6" s="22"/>
      <c r="K6" s="22"/>
      <c r="L6" s="22"/>
      <c r="M6" s="22"/>
      <c r="N6" s="22"/>
      <c r="O6" s="22"/>
      <c r="P6" s="20" t="s">
        <v>73</v>
      </c>
      <c r="Q6" s="20" t="s">
        <v>74</v>
      </c>
      <c r="R6" s="20">
        <v>4</v>
      </c>
      <c r="S6" s="20">
        <v>4</v>
      </c>
      <c r="T6" s="20">
        <v>4</v>
      </c>
      <c r="U6" s="20">
        <v>4</v>
      </c>
      <c r="V6" s="20">
        <v>4</v>
      </c>
      <c r="W6" s="20">
        <v>4</v>
      </c>
      <c r="X6" s="20">
        <v>4</v>
      </c>
      <c r="Y6" s="20">
        <v>4</v>
      </c>
      <c r="Z6" s="20">
        <v>4</v>
      </c>
      <c r="AA6" s="20">
        <v>4</v>
      </c>
      <c r="AB6" s="20">
        <v>4</v>
      </c>
      <c r="AC6" s="22"/>
      <c r="AD6" s="22"/>
      <c r="AE6" s="22"/>
      <c r="AF6" s="22"/>
      <c r="AG6" s="22"/>
      <c r="AH6" s="22"/>
      <c r="AI6" s="22"/>
      <c r="AJ6" s="22"/>
      <c r="AK6" s="22"/>
      <c r="AL6" s="22"/>
      <c r="AM6" s="22"/>
    </row>
    <row r="7" spans="1:39" x14ac:dyDescent="0.25">
      <c r="A7" s="1">
        <v>57887238</v>
      </c>
      <c r="B7" s="1" t="s">
        <v>71</v>
      </c>
      <c r="C7" s="1" t="s">
        <v>78</v>
      </c>
      <c r="D7" s="24">
        <v>44498.347222222219</v>
      </c>
      <c r="E7" s="1" t="b">
        <v>0</v>
      </c>
      <c r="F7" s="1">
        <v>62</v>
      </c>
      <c r="G7" s="1">
        <v>1</v>
      </c>
      <c r="P7" s="1" t="s">
        <v>73</v>
      </c>
      <c r="Q7" s="1" t="s">
        <v>74</v>
      </c>
      <c r="R7" s="1">
        <v>4</v>
      </c>
      <c r="S7" s="1">
        <v>4</v>
      </c>
      <c r="T7" s="1">
        <v>5</v>
      </c>
      <c r="U7" s="1">
        <v>3</v>
      </c>
      <c r="V7" s="1">
        <v>6</v>
      </c>
      <c r="W7" s="1">
        <v>6</v>
      </c>
      <c r="X7" s="1">
        <v>5</v>
      </c>
      <c r="Y7" s="1">
        <v>2</v>
      </c>
      <c r="Z7" s="1">
        <v>3</v>
      </c>
      <c r="AA7" s="1">
        <v>2</v>
      </c>
      <c r="AB7" s="1">
        <v>4</v>
      </c>
      <c r="AC7" s="1">
        <v>6</v>
      </c>
    </row>
    <row r="8" spans="1:39" x14ac:dyDescent="0.25">
      <c r="A8" s="1">
        <v>57901358</v>
      </c>
      <c r="B8" s="1" t="s">
        <v>71</v>
      </c>
      <c r="C8" s="1" t="s">
        <v>78</v>
      </c>
      <c r="D8" s="24">
        <v>44498.459027777775</v>
      </c>
      <c r="E8" s="1" t="b">
        <v>0</v>
      </c>
      <c r="F8" s="1">
        <v>45</v>
      </c>
      <c r="G8" s="1">
        <v>1</v>
      </c>
      <c r="P8" s="1" t="s">
        <v>73</v>
      </c>
      <c r="Q8" s="1" t="s">
        <v>74</v>
      </c>
      <c r="R8" s="1">
        <v>5</v>
      </c>
      <c r="S8" s="1">
        <v>4</v>
      </c>
      <c r="T8" s="1">
        <v>4</v>
      </c>
      <c r="U8" s="1">
        <v>4</v>
      </c>
      <c r="V8" s="1">
        <v>5</v>
      </c>
      <c r="W8" s="1">
        <v>4</v>
      </c>
      <c r="X8" s="1">
        <v>5</v>
      </c>
      <c r="Y8" s="1">
        <v>3</v>
      </c>
      <c r="Z8" s="1">
        <v>4</v>
      </c>
      <c r="AA8" s="1">
        <v>3</v>
      </c>
      <c r="AB8" s="1">
        <v>4</v>
      </c>
      <c r="AC8" s="1">
        <v>5</v>
      </c>
    </row>
    <row r="9" spans="1:39" x14ac:dyDescent="0.25">
      <c r="A9" s="1">
        <v>57955475</v>
      </c>
      <c r="B9" s="1" t="s">
        <v>71</v>
      </c>
      <c r="C9" s="1" t="s">
        <v>78</v>
      </c>
      <c r="D9" s="24">
        <v>44499.443055555559</v>
      </c>
      <c r="E9" s="1" t="b">
        <v>0</v>
      </c>
      <c r="F9" s="1">
        <v>35</v>
      </c>
      <c r="G9" s="1">
        <v>1</v>
      </c>
      <c r="P9" s="1" t="s">
        <v>73</v>
      </c>
      <c r="Q9" s="1" t="s">
        <v>74</v>
      </c>
      <c r="R9" s="1">
        <v>4</v>
      </c>
      <c r="S9" s="1">
        <v>2</v>
      </c>
      <c r="T9" s="1">
        <v>4</v>
      </c>
      <c r="U9" s="1">
        <v>3</v>
      </c>
      <c r="V9" s="1">
        <v>3</v>
      </c>
      <c r="W9" s="1">
        <v>4</v>
      </c>
      <c r="X9" s="1">
        <v>3</v>
      </c>
      <c r="Y9" s="1">
        <v>3</v>
      </c>
      <c r="Z9" s="1">
        <v>2</v>
      </c>
      <c r="AA9" s="1">
        <v>4</v>
      </c>
      <c r="AB9" s="1">
        <v>3</v>
      </c>
      <c r="AC9" s="1">
        <v>4</v>
      </c>
    </row>
    <row r="10" spans="1:39" x14ac:dyDescent="0.25">
      <c r="A10" s="1">
        <v>57962834</v>
      </c>
      <c r="B10" s="1" t="s">
        <v>71</v>
      </c>
      <c r="C10" s="1" t="s">
        <v>78</v>
      </c>
      <c r="D10" s="24">
        <v>44499.595833333333</v>
      </c>
      <c r="E10" s="1" t="b">
        <v>0</v>
      </c>
      <c r="F10" s="1">
        <v>27</v>
      </c>
      <c r="G10" s="1">
        <v>1</v>
      </c>
      <c r="P10" s="1" t="s">
        <v>73</v>
      </c>
      <c r="Q10" s="1" t="s">
        <v>74</v>
      </c>
      <c r="R10" s="1">
        <v>5</v>
      </c>
      <c r="S10" s="1">
        <v>5</v>
      </c>
      <c r="T10" s="1">
        <v>5</v>
      </c>
      <c r="U10" s="1">
        <v>3</v>
      </c>
      <c r="V10" s="1">
        <v>4</v>
      </c>
      <c r="W10" s="1">
        <v>4</v>
      </c>
      <c r="X10" s="1">
        <v>3</v>
      </c>
      <c r="Y10" s="1">
        <v>3</v>
      </c>
      <c r="Z10" s="1">
        <v>1</v>
      </c>
      <c r="AA10" s="1">
        <v>1</v>
      </c>
      <c r="AB10" s="1">
        <v>2</v>
      </c>
      <c r="AC10" s="1">
        <v>4</v>
      </c>
    </row>
    <row r="11" spans="1:39" x14ac:dyDescent="0.25">
      <c r="A11" s="1">
        <v>58067202</v>
      </c>
      <c r="B11" s="1" t="s">
        <v>71</v>
      </c>
      <c r="C11" s="1" t="s">
        <v>79</v>
      </c>
      <c r="D11" s="19">
        <v>44501.62777777778</v>
      </c>
      <c r="E11" s="1" t="b">
        <v>0</v>
      </c>
      <c r="F11" s="1">
        <v>0</v>
      </c>
      <c r="G11" s="1">
        <v>1</v>
      </c>
      <c r="P11" s="1" t="s">
        <v>73</v>
      </c>
      <c r="Q11" s="1" t="s">
        <v>74</v>
      </c>
      <c r="R11" s="1">
        <v>3</v>
      </c>
      <c r="S11" s="1">
        <v>2</v>
      </c>
      <c r="T11" s="1">
        <v>3</v>
      </c>
      <c r="U11" s="1">
        <v>2</v>
      </c>
      <c r="V11" s="1">
        <v>3</v>
      </c>
      <c r="W11" s="1">
        <v>2</v>
      </c>
      <c r="X11" s="1">
        <v>2</v>
      </c>
      <c r="Y11" s="1">
        <v>2</v>
      </c>
      <c r="Z11" s="1">
        <v>2</v>
      </c>
      <c r="AA11" s="1">
        <v>2</v>
      </c>
      <c r="AB11" s="1">
        <v>2</v>
      </c>
      <c r="AC11" s="1">
        <v>3</v>
      </c>
    </row>
    <row r="12" spans="1:39" x14ac:dyDescent="0.25">
      <c r="A12" s="20">
        <v>58801201</v>
      </c>
      <c r="B12" s="20" t="s">
        <v>71</v>
      </c>
      <c r="C12" s="20" t="s">
        <v>80</v>
      </c>
      <c r="D12" s="23">
        <v>44511.434027777781</v>
      </c>
      <c r="E12" s="20" t="b">
        <v>0</v>
      </c>
      <c r="F12" s="20">
        <v>10</v>
      </c>
      <c r="G12" s="20">
        <v>1</v>
      </c>
      <c r="H12" s="22"/>
      <c r="I12" s="22"/>
      <c r="J12" s="22"/>
      <c r="K12" s="22"/>
      <c r="L12" s="22"/>
      <c r="M12" s="22"/>
      <c r="N12" s="22"/>
      <c r="O12" s="22"/>
      <c r="P12" s="20" t="s">
        <v>73</v>
      </c>
      <c r="Q12" s="20" t="s">
        <v>74</v>
      </c>
      <c r="R12" s="20">
        <v>1</v>
      </c>
      <c r="S12" s="22"/>
      <c r="T12" s="22"/>
      <c r="U12" s="22"/>
      <c r="V12" s="22"/>
      <c r="W12" s="22"/>
      <c r="X12" s="22"/>
      <c r="Y12" s="22"/>
      <c r="Z12" s="22"/>
      <c r="AA12" s="22"/>
      <c r="AB12" s="22"/>
      <c r="AC12" s="22"/>
      <c r="AD12" s="22"/>
      <c r="AE12" s="22"/>
      <c r="AF12" s="22"/>
      <c r="AG12" s="22"/>
      <c r="AH12" s="22"/>
      <c r="AI12" s="22"/>
      <c r="AJ12" s="22"/>
      <c r="AK12" s="22"/>
      <c r="AL12" s="22"/>
      <c r="AM12" s="22"/>
    </row>
    <row r="13" spans="1:39" x14ac:dyDescent="0.25">
      <c r="A13" s="1">
        <v>58802232</v>
      </c>
      <c r="B13" s="1" t="s">
        <v>71</v>
      </c>
      <c r="C13" s="1" t="s">
        <v>80</v>
      </c>
      <c r="D13" s="24">
        <v>44511.443055555559</v>
      </c>
      <c r="E13" s="1" t="b">
        <v>0</v>
      </c>
      <c r="F13" s="1">
        <v>1</v>
      </c>
      <c r="G13" s="1">
        <v>1</v>
      </c>
      <c r="P13" s="1" t="s">
        <v>73</v>
      </c>
      <c r="Q13" s="1" t="s">
        <v>74</v>
      </c>
      <c r="R13" s="1">
        <v>4</v>
      </c>
      <c r="S13" s="1">
        <v>4</v>
      </c>
      <c r="T13" s="1">
        <v>4</v>
      </c>
      <c r="U13" s="1">
        <v>4</v>
      </c>
      <c r="V13" s="1">
        <v>4</v>
      </c>
      <c r="W13" s="1">
        <v>2</v>
      </c>
      <c r="X13" s="1">
        <v>5</v>
      </c>
      <c r="Y13" s="1">
        <v>1</v>
      </c>
      <c r="Z13" s="1">
        <v>4</v>
      </c>
      <c r="AA13" s="1">
        <v>4</v>
      </c>
      <c r="AB13" s="1">
        <v>3</v>
      </c>
      <c r="AC13" s="1">
        <v>4</v>
      </c>
    </row>
    <row r="14" spans="1:39" x14ac:dyDescent="0.25">
      <c r="A14" s="1">
        <v>58907617</v>
      </c>
      <c r="B14" s="1" t="s">
        <v>71</v>
      </c>
      <c r="C14" s="1" t="s">
        <v>80</v>
      </c>
      <c r="D14" s="24">
        <v>44512.53402777778</v>
      </c>
      <c r="E14" s="1" t="b">
        <v>0</v>
      </c>
      <c r="F14" s="1">
        <v>74</v>
      </c>
      <c r="G14" s="1">
        <v>1</v>
      </c>
      <c r="P14" s="1" t="s">
        <v>73</v>
      </c>
      <c r="Q14" s="1" t="s">
        <v>74</v>
      </c>
      <c r="R14" s="1">
        <v>3</v>
      </c>
      <c r="S14" s="1">
        <v>1</v>
      </c>
      <c r="T14" s="1">
        <v>4</v>
      </c>
      <c r="U14" s="1">
        <v>5</v>
      </c>
      <c r="V14" s="1">
        <v>6</v>
      </c>
      <c r="W14" s="1">
        <v>2</v>
      </c>
      <c r="X14" s="1">
        <v>5</v>
      </c>
      <c r="Y14" s="1">
        <v>1</v>
      </c>
      <c r="Z14" s="1">
        <v>2</v>
      </c>
      <c r="AA14" s="1">
        <v>4</v>
      </c>
      <c r="AB14" s="1">
        <v>2</v>
      </c>
      <c r="AC14" s="1">
        <v>1</v>
      </c>
    </row>
    <row r="15" spans="1:39" x14ac:dyDescent="0.25">
      <c r="A15" s="1">
        <v>58915235</v>
      </c>
      <c r="B15" s="1" t="s">
        <v>71</v>
      </c>
      <c r="C15" s="1" t="s">
        <v>80</v>
      </c>
      <c r="D15" s="24">
        <v>44512.621527777781</v>
      </c>
      <c r="E15" s="1" t="b">
        <v>0</v>
      </c>
      <c r="F15" s="1">
        <v>75</v>
      </c>
      <c r="G15" s="1">
        <v>1</v>
      </c>
      <c r="P15" s="1" t="s">
        <v>73</v>
      </c>
      <c r="Q15" s="1" t="s">
        <v>74</v>
      </c>
      <c r="R15" s="1">
        <v>3</v>
      </c>
      <c r="S15" s="1">
        <v>4</v>
      </c>
      <c r="T15" s="1">
        <v>4</v>
      </c>
      <c r="U15" s="1">
        <v>5</v>
      </c>
      <c r="V15" s="1">
        <v>4</v>
      </c>
      <c r="W15" s="1">
        <v>4</v>
      </c>
      <c r="X15" s="1">
        <v>4</v>
      </c>
      <c r="Y15" s="1">
        <v>3</v>
      </c>
      <c r="Z15" s="1">
        <v>3</v>
      </c>
      <c r="AA15" s="1">
        <v>4</v>
      </c>
      <c r="AB15" s="1">
        <v>3</v>
      </c>
      <c r="AC15" s="1">
        <v>3</v>
      </c>
    </row>
    <row r="16" spans="1:39" x14ac:dyDescent="0.25">
      <c r="A16" s="1">
        <v>58963706</v>
      </c>
      <c r="B16" s="1" t="s">
        <v>71</v>
      </c>
      <c r="C16" s="1" t="s">
        <v>81</v>
      </c>
      <c r="D16" s="24">
        <v>44513.586111111108</v>
      </c>
      <c r="E16" s="1" t="b">
        <v>0</v>
      </c>
      <c r="F16" s="1">
        <v>94</v>
      </c>
      <c r="G16" s="1">
        <v>1</v>
      </c>
      <c r="P16" s="1" t="s">
        <v>73</v>
      </c>
      <c r="Q16" s="1" t="s">
        <v>74</v>
      </c>
      <c r="R16" s="1">
        <v>5</v>
      </c>
      <c r="S16" s="1">
        <v>6</v>
      </c>
      <c r="T16" s="1">
        <v>4</v>
      </c>
      <c r="U16" s="1">
        <v>6</v>
      </c>
      <c r="V16" s="1">
        <v>7</v>
      </c>
      <c r="W16" s="1">
        <v>4</v>
      </c>
      <c r="X16" s="1">
        <v>4</v>
      </c>
      <c r="Y16" s="1">
        <v>1</v>
      </c>
      <c r="Z16" s="1">
        <v>4</v>
      </c>
      <c r="AA16" s="1">
        <v>4</v>
      </c>
      <c r="AB16" s="1">
        <v>3</v>
      </c>
      <c r="AC16" s="1">
        <v>2</v>
      </c>
    </row>
    <row r="17" spans="1:39" x14ac:dyDescent="0.25">
      <c r="A17" s="1">
        <v>59067967</v>
      </c>
      <c r="B17" s="1" t="s">
        <v>71</v>
      </c>
      <c r="C17" s="1" t="s">
        <v>81</v>
      </c>
      <c r="D17" s="24">
        <v>43729.510416666664</v>
      </c>
      <c r="E17" s="1" t="b">
        <v>0</v>
      </c>
      <c r="F17" s="1">
        <v>0</v>
      </c>
      <c r="G17" s="1">
        <v>1</v>
      </c>
      <c r="P17" s="1" t="s">
        <v>73</v>
      </c>
      <c r="Q17" s="1" t="s">
        <v>74</v>
      </c>
      <c r="R17" s="1">
        <v>5</v>
      </c>
      <c r="S17" s="1">
        <v>5</v>
      </c>
      <c r="T17" s="1">
        <v>4</v>
      </c>
      <c r="U17" s="1">
        <v>7</v>
      </c>
      <c r="V17" s="1">
        <v>5</v>
      </c>
      <c r="W17" s="1">
        <v>3</v>
      </c>
      <c r="X17" s="1">
        <v>5</v>
      </c>
      <c r="Y17" s="1">
        <v>1</v>
      </c>
      <c r="Z17" s="1">
        <v>3</v>
      </c>
      <c r="AA17" s="1">
        <v>4</v>
      </c>
      <c r="AB17" s="1">
        <v>3</v>
      </c>
      <c r="AC17" s="1">
        <v>2</v>
      </c>
    </row>
    <row r="18" spans="1:39" x14ac:dyDescent="0.25">
      <c r="A18" s="1">
        <v>59084635</v>
      </c>
      <c r="B18" s="1" t="s">
        <v>71</v>
      </c>
      <c r="C18" s="1" t="s">
        <v>81</v>
      </c>
      <c r="D18" s="24">
        <v>43729.690972222219</v>
      </c>
      <c r="E18" s="1" t="b">
        <v>0</v>
      </c>
      <c r="F18" s="1">
        <v>56</v>
      </c>
      <c r="G18" s="1">
        <v>1</v>
      </c>
      <c r="P18" s="1" t="s">
        <v>73</v>
      </c>
      <c r="Q18" s="1" t="s">
        <v>74</v>
      </c>
      <c r="R18" s="1">
        <v>6</v>
      </c>
      <c r="S18" s="1">
        <v>7</v>
      </c>
      <c r="T18" s="1">
        <v>4</v>
      </c>
      <c r="U18" s="1">
        <v>6</v>
      </c>
      <c r="V18" s="1">
        <v>7</v>
      </c>
      <c r="W18" s="1">
        <v>4</v>
      </c>
      <c r="X18" s="1">
        <v>7</v>
      </c>
      <c r="Y18" s="1">
        <v>1</v>
      </c>
      <c r="Z18" s="1">
        <v>3</v>
      </c>
      <c r="AA18" s="1">
        <v>4</v>
      </c>
      <c r="AB18" s="1">
        <v>3</v>
      </c>
      <c r="AC18" s="1">
        <v>1</v>
      </c>
    </row>
    <row r="19" spans="1:39" x14ac:dyDescent="0.25">
      <c r="A19" s="1">
        <v>59092109</v>
      </c>
      <c r="B19" s="1" t="s">
        <v>71</v>
      </c>
      <c r="C19" s="1" t="s">
        <v>81</v>
      </c>
      <c r="D19" s="24">
        <v>43729.797222222223</v>
      </c>
      <c r="E19" s="1" t="b">
        <v>0</v>
      </c>
      <c r="F19" s="1">
        <v>49</v>
      </c>
      <c r="G19" s="1">
        <v>1</v>
      </c>
      <c r="P19" s="1" t="s">
        <v>73</v>
      </c>
      <c r="Q19" s="1" t="s">
        <v>74</v>
      </c>
      <c r="R19" s="1">
        <v>5</v>
      </c>
      <c r="S19" s="1">
        <v>6</v>
      </c>
      <c r="T19" s="1">
        <v>4</v>
      </c>
      <c r="U19" s="1">
        <v>7</v>
      </c>
      <c r="V19" s="1">
        <v>7</v>
      </c>
      <c r="W19" s="1">
        <v>4</v>
      </c>
      <c r="X19" s="1">
        <v>6</v>
      </c>
      <c r="Y19" s="1">
        <v>3</v>
      </c>
      <c r="Z19" s="1">
        <v>4</v>
      </c>
      <c r="AA19" s="1">
        <v>4</v>
      </c>
      <c r="AB19" s="1">
        <v>3</v>
      </c>
      <c r="AC19" s="1">
        <v>2</v>
      </c>
    </row>
    <row r="20" spans="1:39" x14ac:dyDescent="0.25">
      <c r="A20" s="20">
        <v>61005635</v>
      </c>
      <c r="B20" s="20" t="s">
        <v>71</v>
      </c>
      <c r="C20" s="20" t="s">
        <v>82</v>
      </c>
      <c r="D20" s="23">
        <v>44540.380555555559</v>
      </c>
      <c r="E20" s="20" t="b">
        <v>0</v>
      </c>
      <c r="F20" s="20">
        <v>1</v>
      </c>
      <c r="G20" s="20">
        <v>1</v>
      </c>
      <c r="H20" s="22"/>
      <c r="I20" s="22"/>
      <c r="J20" s="22"/>
      <c r="K20" s="22"/>
      <c r="L20" s="22"/>
      <c r="M20" s="22"/>
      <c r="N20" s="22"/>
      <c r="O20" s="22"/>
      <c r="P20" s="20" t="s">
        <v>73</v>
      </c>
      <c r="Q20" s="20" t="s">
        <v>74</v>
      </c>
      <c r="R20" s="20">
        <v>1</v>
      </c>
      <c r="S20" s="22"/>
      <c r="T20" s="22"/>
      <c r="U20" s="22"/>
      <c r="V20" s="22"/>
      <c r="W20" s="22"/>
      <c r="X20" s="22"/>
      <c r="Y20" s="22"/>
      <c r="Z20" s="22"/>
      <c r="AA20" s="22"/>
      <c r="AB20" s="22"/>
      <c r="AC20" s="22"/>
      <c r="AD20" s="22"/>
      <c r="AE20" s="22"/>
      <c r="AF20" s="22"/>
      <c r="AG20" s="22"/>
      <c r="AH20" s="22"/>
      <c r="AI20" s="22"/>
      <c r="AJ20" s="22"/>
      <c r="AK20" s="22"/>
      <c r="AL20" s="22"/>
      <c r="AM20"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IMS-12</vt:lpstr>
      <vt:lpstr>Sheet1</vt:lpstr>
      <vt:lpstr>SF-MPQ-2</vt:lpstr>
      <vt:lpstr>SF-MPQ-2 (raw)</vt:lpstr>
      <vt:lpstr>IMS-12 (raw)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haleh bahadori</cp:lastModifiedBy>
  <dcterms:modified xsi:type="dcterms:W3CDTF">2022-03-03T17:54:57Z</dcterms:modified>
</cp:coreProperties>
</file>