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8c7b4ef2229f001/Documents/Personal Development/Become a Data Analyst/Learning Excel--Data Analysis/"/>
    </mc:Choice>
  </mc:AlternateContent>
  <xr:revisionPtr revIDLastSave="182" documentId="8_{ED0B1430-DE96-43BF-B755-B52BC4BE8307}" xr6:coauthVersionLast="47" xr6:coauthVersionMax="47" xr10:uidLastSave="{D2ED33D4-68B3-4922-B6BE-E8BF922E9D4A}"/>
  <bookViews>
    <workbookView xWindow="28680" yWindow="-120" windowWidth="29040" windowHeight="15720" tabRatio="458" activeTab="2" xr2:uid="{00000000-000D-0000-FFFF-FFFF00000000}"/>
  </bookViews>
  <sheets>
    <sheet name="Email" sheetId="73" r:id="rId1"/>
    <sheet name="Volume Data" sheetId="72" r:id="rId2"/>
    <sheet name="Geo Data" sheetId="71" r:id="rId3"/>
    <sheet name="Sheet3 (OG)" sheetId="74" state="hidden" r:id="rId4"/>
    <sheet name="EXT0070122021 (OG)" sheetId="75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1" l="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P4" i="72"/>
  <c r="P5" i="72"/>
  <c r="P6" i="72"/>
  <c r="P7" i="72"/>
  <c r="P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864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E70" i="72" l="1"/>
  <c r="E848" i="72"/>
  <c r="E793" i="72"/>
  <c r="E729" i="72"/>
  <c r="E705" i="72"/>
  <c r="E641" i="72"/>
  <c r="E577" i="72"/>
  <c r="E513" i="72"/>
  <c r="E390" i="72"/>
  <c r="E262" i="72"/>
  <c r="E894" i="72"/>
  <c r="E862" i="72"/>
  <c r="E846" i="72"/>
  <c r="E814" i="72"/>
  <c r="E769" i="72"/>
  <c r="E728" i="72"/>
  <c r="E672" i="72"/>
  <c r="E608" i="72"/>
  <c r="E544" i="72"/>
  <c r="E512" i="72"/>
  <c r="E389" i="72"/>
  <c r="E133" i="72"/>
  <c r="E906" i="72"/>
  <c r="E890" i="72"/>
  <c r="E874" i="72"/>
  <c r="E858" i="72"/>
  <c r="E842" i="72"/>
  <c r="E826" i="72"/>
  <c r="E809" i="72"/>
  <c r="E790" i="72"/>
  <c r="E768" i="72"/>
  <c r="E745" i="72"/>
  <c r="E726" i="72"/>
  <c r="E697" i="72"/>
  <c r="E665" i="72"/>
  <c r="E633" i="72"/>
  <c r="E601" i="72"/>
  <c r="E569" i="72"/>
  <c r="E537" i="72"/>
  <c r="E505" i="72"/>
  <c r="E456" i="72"/>
  <c r="E358" i="72"/>
  <c r="E230" i="72"/>
  <c r="E102" i="72"/>
  <c r="E896" i="72"/>
  <c r="E774" i="72"/>
  <c r="E752" i="72"/>
  <c r="E673" i="72"/>
  <c r="E609" i="72"/>
  <c r="E545" i="72"/>
  <c r="E469" i="72"/>
  <c r="E134" i="72"/>
  <c r="E878" i="72"/>
  <c r="E830" i="72"/>
  <c r="E792" i="72"/>
  <c r="E750" i="72"/>
  <c r="E704" i="72"/>
  <c r="E640" i="72"/>
  <c r="E576" i="72"/>
  <c r="E466" i="72"/>
  <c r="E261" i="72"/>
  <c r="E905" i="72"/>
  <c r="E889" i="72"/>
  <c r="E873" i="72"/>
  <c r="E857" i="72"/>
  <c r="E841" i="72"/>
  <c r="E825" i="72"/>
  <c r="E808" i="72"/>
  <c r="E785" i="72"/>
  <c r="E766" i="72"/>
  <c r="E744" i="72"/>
  <c r="E721" i="72"/>
  <c r="E696" i="72"/>
  <c r="E664" i="72"/>
  <c r="E632" i="72"/>
  <c r="E600" i="72"/>
  <c r="E568" i="72"/>
  <c r="E536" i="72"/>
  <c r="E504" i="72"/>
  <c r="E454" i="72"/>
  <c r="E357" i="72"/>
  <c r="E229" i="72"/>
  <c r="E101" i="72"/>
  <c r="E832" i="72"/>
  <c r="E904" i="72"/>
  <c r="E888" i="72"/>
  <c r="E872" i="72"/>
  <c r="E840" i="72"/>
  <c r="E784" i="72"/>
  <c r="E761" i="72"/>
  <c r="E742" i="72"/>
  <c r="E720" i="72"/>
  <c r="E689" i="72"/>
  <c r="E657" i="72"/>
  <c r="E625" i="72"/>
  <c r="E593" i="72"/>
  <c r="E561" i="72"/>
  <c r="E529" i="72"/>
  <c r="E494" i="72"/>
  <c r="E440" i="72"/>
  <c r="E326" i="72"/>
  <c r="E198" i="72"/>
  <c r="E816" i="72"/>
  <c r="E9" i="72"/>
  <c r="E17" i="72"/>
  <c r="E25" i="72"/>
  <c r="E33" i="72"/>
  <c r="E41" i="72"/>
  <c r="E49" i="72"/>
  <c r="E57" i="72"/>
  <c r="E65" i="72"/>
  <c r="E73" i="72"/>
  <c r="E81" i="72"/>
  <c r="E89" i="72"/>
  <c r="E97" i="72"/>
  <c r="E105" i="72"/>
  <c r="E113" i="72"/>
  <c r="E121" i="72"/>
  <c r="E129" i="72"/>
  <c r="E137" i="72"/>
  <c r="E145" i="72"/>
  <c r="E153" i="72"/>
  <c r="E161" i="72"/>
  <c r="E169" i="72"/>
  <c r="E177" i="72"/>
  <c r="E185" i="72"/>
  <c r="E193" i="72"/>
  <c r="E201" i="72"/>
  <c r="E209" i="72"/>
  <c r="E217" i="72"/>
  <c r="E225" i="72"/>
  <c r="E233" i="72"/>
  <c r="E241" i="72"/>
  <c r="E249" i="72"/>
  <c r="E257" i="72"/>
  <c r="E265" i="72"/>
  <c r="E273" i="72"/>
  <c r="E281" i="72"/>
  <c r="E289" i="72"/>
  <c r="E297" i="72"/>
  <c r="E305" i="72"/>
  <c r="E313" i="72"/>
  <c r="E321" i="72"/>
  <c r="E329" i="72"/>
  <c r="E337" i="72"/>
  <c r="E345" i="72"/>
  <c r="E353" i="72"/>
  <c r="E361" i="72"/>
  <c r="E369" i="72"/>
  <c r="E377" i="72"/>
  <c r="E385" i="72"/>
  <c r="E393" i="72"/>
  <c r="E401" i="72"/>
  <c r="E409" i="72"/>
  <c r="E417" i="72"/>
  <c r="E425" i="72"/>
  <c r="E433" i="72"/>
  <c r="E441" i="72"/>
  <c r="E2" i="72"/>
  <c r="E10" i="72"/>
  <c r="E18" i="72"/>
  <c r="E26" i="72"/>
  <c r="E34" i="72"/>
  <c r="E42" i="72"/>
  <c r="E50" i="72"/>
  <c r="E58" i="72"/>
  <c r="E66" i="72"/>
  <c r="E74" i="72"/>
  <c r="E82" i="72"/>
  <c r="E90" i="72"/>
  <c r="E98" i="72"/>
  <c r="E106" i="72"/>
  <c r="E114" i="72"/>
  <c r="E122" i="72"/>
  <c r="E130" i="72"/>
  <c r="E138" i="72"/>
  <c r="E146" i="72"/>
  <c r="E154" i="72"/>
  <c r="E162" i="72"/>
  <c r="E170" i="72"/>
  <c r="E178" i="72"/>
  <c r="E186" i="72"/>
  <c r="E194" i="72"/>
  <c r="E202" i="72"/>
  <c r="E210" i="72"/>
  <c r="E218" i="72"/>
  <c r="E226" i="72"/>
  <c r="E234" i="72"/>
  <c r="E242" i="72"/>
  <c r="E250" i="72"/>
  <c r="E258" i="72"/>
  <c r="E266" i="72"/>
  <c r="E274" i="72"/>
  <c r="E282" i="72"/>
  <c r="E290" i="72"/>
  <c r="E298" i="72"/>
  <c r="E306" i="72"/>
  <c r="E314" i="72"/>
  <c r="E322" i="72"/>
  <c r="E330" i="72"/>
  <c r="E338" i="72"/>
  <c r="E346" i="72"/>
  <c r="E354" i="72"/>
  <c r="E362" i="72"/>
  <c r="E370" i="72"/>
  <c r="E378" i="72"/>
  <c r="E386" i="72"/>
  <c r="E394" i="72"/>
  <c r="E402" i="72"/>
  <c r="E410" i="72"/>
  <c r="E418" i="72"/>
  <c r="E426" i="72"/>
  <c r="E434" i="72"/>
  <c r="E442" i="72"/>
  <c r="E3" i="72"/>
  <c r="E11" i="72"/>
  <c r="E19" i="72"/>
  <c r="E27" i="72"/>
  <c r="E35" i="72"/>
  <c r="E43" i="72"/>
  <c r="E51" i="72"/>
  <c r="E59" i="72"/>
  <c r="E67" i="72"/>
  <c r="E75" i="72"/>
  <c r="E83" i="72"/>
  <c r="E91" i="72"/>
  <c r="E99" i="72"/>
  <c r="E107" i="72"/>
  <c r="E115" i="72"/>
  <c r="E123" i="72"/>
  <c r="E131" i="72"/>
  <c r="E139" i="72"/>
  <c r="E147" i="72"/>
  <c r="E155" i="72"/>
  <c r="E163" i="72"/>
  <c r="E171" i="72"/>
  <c r="E179" i="72"/>
  <c r="E187" i="72"/>
  <c r="E195" i="72"/>
  <c r="E203" i="72"/>
  <c r="E211" i="72"/>
  <c r="E219" i="72"/>
  <c r="E227" i="72"/>
  <c r="E235" i="72"/>
  <c r="E243" i="72"/>
  <c r="E251" i="72"/>
  <c r="E259" i="72"/>
  <c r="E267" i="72"/>
  <c r="E275" i="72"/>
  <c r="E283" i="72"/>
  <c r="E291" i="72"/>
  <c r="E299" i="72"/>
  <c r="E307" i="72"/>
  <c r="E315" i="72"/>
  <c r="E323" i="72"/>
  <c r="E331" i="72"/>
  <c r="E339" i="72"/>
  <c r="E347" i="72"/>
  <c r="E355" i="72"/>
  <c r="E363" i="72"/>
  <c r="E371" i="72"/>
  <c r="E379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4" i="72"/>
  <c r="E12" i="72"/>
  <c r="E20" i="72"/>
  <c r="E28" i="72"/>
  <c r="E36" i="72"/>
  <c r="E44" i="72"/>
  <c r="E52" i="72"/>
  <c r="E60" i="72"/>
  <c r="E68" i="72"/>
  <c r="E76" i="72"/>
  <c r="E84" i="72"/>
  <c r="E92" i="72"/>
  <c r="E100" i="72"/>
  <c r="E108" i="72"/>
  <c r="E116" i="72"/>
  <c r="E124" i="72"/>
  <c r="E132" i="72"/>
  <c r="E140" i="72"/>
  <c r="E148" i="72"/>
  <c r="E156" i="72"/>
  <c r="E164" i="72"/>
  <c r="E172" i="72"/>
  <c r="E180" i="72"/>
  <c r="E188" i="72"/>
  <c r="E196" i="72"/>
  <c r="E204" i="72"/>
  <c r="E212" i="72"/>
  <c r="E220" i="72"/>
  <c r="E228" i="72"/>
  <c r="E236" i="72"/>
  <c r="E244" i="72"/>
  <c r="E252" i="72"/>
  <c r="E260" i="72"/>
  <c r="E268" i="72"/>
  <c r="E276" i="72"/>
  <c r="E284" i="72"/>
  <c r="E292" i="72"/>
  <c r="E300" i="72"/>
  <c r="E308" i="72"/>
  <c r="E316" i="72"/>
  <c r="E324" i="72"/>
  <c r="E332" i="72"/>
  <c r="E340" i="72"/>
  <c r="E348" i="72"/>
  <c r="E356" i="72"/>
  <c r="E364" i="72"/>
  <c r="E372" i="72"/>
  <c r="E380" i="72"/>
  <c r="E388" i="72"/>
  <c r="E396" i="72"/>
  <c r="E404" i="72"/>
  <c r="E412" i="72"/>
  <c r="E420" i="72"/>
  <c r="E428" i="72"/>
  <c r="E436" i="72"/>
  <c r="E444" i="72"/>
  <c r="E452" i="72"/>
  <c r="E460" i="72"/>
  <c r="E468" i="72"/>
  <c r="E476" i="72"/>
  <c r="E484" i="72"/>
  <c r="E492" i="72"/>
  <c r="E500" i="72"/>
  <c r="E5" i="72"/>
  <c r="E6" i="72"/>
  <c r="E7" i="72"/>
  <c r="E15" i="72"/>
  <c r="E23" i="72"/>
  <c r="E31" i="72"/>
  <c r="E39" i="72"/>
  <c r="E47" i="72"/>
  <c r="E55" i="72"/>
  <c r="E63" i="72"/>
  <c r="E71" i="72"/>
  <c r="E79" i="72"/>
  <c r="E87" i="72"/>
  <c r="E95" i="72"/>
  <c r="E103" i="72"/>
  <c r="E111" i="72"/>
  <c r="E119" i="72"/>
  <c r="E127" i="72"/>
  <c r="E135" i="72"/>
  <c r="E143" i="72"/>
  <c r="E151" i="72"/>
  <c r="E159" i="72"/>
  <c r="E167" i="72"/>
  <c r="E175" i="72"/>
  <c r="E183" i="72"/>
  <c r="E191" i="72"/>
  <c r="E199" i="72"/>
  <c r="E207" i="72"/>
  <c r="E215" i="72"/>
  <c r="E223" i="72"/>
  <c r="E231" i="72"/>
  <c r="E239" i="72"/>
  <c r="E247" i="72"/>
  <c r="E255" i="72"/>
  <c r="E263" i="72"/>
  <c r="E271" i="72"/>
  <c r="E279" i="72"/>
  <c r="E287" i="72"/>
  <c r="E295" i="72"/>
  <c r="E303" i="72"/>
  <c r="E311" i="72"/>
  <c r="E319" i="72"/>
  <c r="E327" i="72"/>
  <c r="E335" i="72"/>
  <c r="E343" i="72"/>
  <c r="E351" i="72"/>
  <c r="E359" i="72"/>
  <c r="E367" i="72"/>
  <c r="E375" i="72"/>
  <c r="E383" i="72"/>
  <c r="E391" i="72"/>
  <c r="E399" i="72"/>
  <c r="E407" i="72"/>
  <c r="E415" i="72"/>
  <c r="E423" i="72"/>
  <c r="E431" i="72"/>
  <c r="E439" i="72"/>
  <c r="E447" i="72"/>
  <c r="E455" i="72"/>
  <c r="E463" i="72"/>
  <c r="E471" i="72"/>
  <c r="E479" i="72"/>
  <c r="E487" i="72"/>
  <c r="E495" i="72"/>
  <c r="E8" i="72"/>
  <c r="E16" i="72"/>
  <c r="E24" i="72"/>
  <c r="E32" i="72"/>
  <c r="E40" i="72"/>
  <c r="E48" i="72"/>
  <c r="E56" i="72"/>
  <c r="E64" i="72"/>
  <c r="E72" i="72"/>
  <c r="E80" i="72"/>
  <c r="E88" i="72"/>
  <c r="E96" i="72"/>
  <c r="E104" i="72"/>
  <c r="E112" i="72"/>
  <c r="E120" i="72"/>
  <c r="E128" i="72"/>
  <c r="E136" i="72"/>
  <c r="E144" i="72"/>
  <c r="E152" i="72"/>
  <c r="E160" i="72"/>
  <c r="E168" i="72"/>
  <c r="E176" i="72"/>
  <c r="E184" i="72"/>
  <c r="E192" i="72"/>
  <c r="E200" i="72"/>
  <c r="E208" i="72"/>
  <c r="E216" i="72"/>
  <c r="E224" i="72"/>
  <c r="E232" i="72"/>
  <c r="E240" i="72"/>
  <c r="E248" i="72"/>
  <c r="E256" i="72"/>
  <c r="E264" i="72"/>
  <c r="E272" i="72"/>
  <c r="E280" i="72"/>
  <c r="E288" i="72"/>
  <c r="E296" i="72"/>
  <c r="E304" i="72"/>
  <c r="E312" i="72"/>
  <c r="E320" i="72"/>
  <c r="E328" i="72"/>
  <c r="E336" i="72"/>
  <c r="E344" i="72"/>
  <c r="E352" i="72"/>
  <c r="E360" i="72"/>
  <c r="E368" i="72"/>
  <c r="E376" i="72"/>
  <c r="E384" i="72"/>
  <c r="E392" i="72"/>
  <c r="E400" i="72"/>
  <c r="E408" i="72"/>
  <c r="E13" i="72"/>
  <c r="E45" i="72"/>
  <c r="E77" i="72"/>
  <c r="E109" i="72"/>
  <c r="E141" i="72"/>
  <c r="E173" i="72"/>
  <c r="E205" i="72"/>
  <c r="E237" i="72"/>
  <c r="E269" i="72"/>
  <c r="E301" i="72"/>
  <c r="E333" i="72"/>
  <c r="E365" i="72"/>
  <c r="E397" i="72"/>
  <c r="E422" i="72"/>
  <c r="E445" i="72"/>
  <c r="E457" i="72"/>
  <c r="E470" i="72"/>
  <c r="E482" i="72"/>
  <c r="E496" i="72"/>
  <c r="E506" i="72"/>
  <c r="E514" i="72"/>
  <c r="E522" i="72"/>
  <c r="E530" i="72"/>
  <c r="E538" i="72"/>
  <c r="E546" i="72"/>
  <c r="E554" i="72"/>
  <c r="E562" i="72"/>
  <c r="E570" i="72"/>
  <c r="E578" i="72"/>
  <c r="E586" i="72"/>
  <c r="E594" i="72"/>
  <c r="E602" i="72"/>
  <c r="E610" i="72"/>
  <c r="E618" i="72"/>
  <c r="E626" i="72"/>
  <c r="E634" i="72"/>
  <c r="E642" i="72"/>
  <c r="E650" i="72"/>
  <c r="E658" i="72"/>
  <c r="E666" i="72"/>
  <c r="E674" i="72"/>
  <c r="E682" i="72"/>
  <c r="E690" i="72"/>
  <c r="E698" i="72"/>
  <c r="E706" i="72"/>
  <c r="E714" i="72"/>
  <c r="E722" i="72"/>
  <c r="E730" i="72"/>
  <c r="E738" i="72"/>
  <c r="E746" i="72"/>
  <c r="E754" i="72"/>
  <c r="E762" i="72"/>
  <c r="E770" i="72"/>
  <c r="E778" i="72"/>
  <c r="E786" i="72"/>
  <c r="E794" i="72"/>
  <c r="E802" i="72"/>
  <c r="E810" i="72"/>
  <c r="E14" i="72"/>
  <c r="E46" i="72"/>
  <c r="E78" i="72"/>
  <c r="E110" i="72"/>
  <c r="E142" i="72"/>
  <c r="E174" i="72"/>
  <c r="E206" i="72"/>
  <c r="E238" i="72"/>
  <c r="E270" i="72"/>
  <c r="E302" i="72"/>
  <c r="E334" i="72"/>
  <c r="E366" i="72"/>
  <c r="E398" i="72"/>
  <c r="E424" i="72"/>
  <c r="E446" i="72"/>
  <c r="E458" i="72"/>
  <c r="E472" i="72"/>
  <c r="E485" i="72"/>
  <c r="E497" i="72"/>
  <c r="E507" i="72"/>
  <c r="E515" i="72"/>
  <c r="E523" i="72"/>
  <c r="E531" i="72"/>
  <c r="E539" i="72"/>
  <c r="E547" i="72"/>
  <c r="E555" i="72"/>
  <c r="E563" i="72"/>
  <c r="E571" i="72"/>
  <c r="E579" i="72"/>
  <c r="E587" i="72"/>
  <c r="E595" i="72"/>
  <c r="E603" i="72"/>
  <c r="E611" i="72"/>
  <c r="E619" i="72"/>
  <c r="E627" i="72"/>
  <c r="E635" i="72"/>
  <c r="E643" i="72"/>
  <c r="E651" i="72"/>
  <c r="E659" i="72"/>
  <c r="E667" i="72"/>
  <c r="E675" i="72"/>
  <c r="E683" i="72"/>
  <c r="E691" i="72"/>
  <c r="E699" i="72"/>
  <c r="E707" i="72"/>
  <c r="E715" i="72"/>
  <c r="E723" i="72"/>
  <c r="E731" i="72"/>
  <c r="E739" i="72"/>
  <c r="E747" i="72"/>
  <c r="E755" i="72"/>
  <c r="E763" i="72"/>
  <c r="E771" i="72"/>
  <c r="E779" i="72"/>
  <c r="E787" i="72"/>
  <c r="E795" i="72"/>
  <c r="E803" i="72"/>
  <c r="E811" i="72"/>
  <c r="E819" i="72"/>
  <c r="E827" i="72"/>
  <c r="E835" i="72"/>
  <c r="E843" i="72"/>
  <c r="E851" i="72"/>
  <c r="E859" i="72"/>
  <c r="E867" i="72"/>
  <c r="E875" i="72"/>
  <c r="E883" i="72"/>
  <c r="E891" i="72"/>
  <c r="E899" i="72"/>
  <c r="E907" i="72"/>
  <c r="E638" i="72"/>
  <c r="E710" i="72"/>
  <c r="E21" i="72"/>
  <c r="E53" i="72"/>
  <c r="E85" i="72"/>
  <c r="E117" i="72"/>
  <c r="E149" i="72"/>
  <c r="E181" i="72"/>
  <c r="E213" i="72"/>
  <c r="E245" i="72"/>
  <c r="E277" i="72"/>
  <c r="E309" i="72"/>
  <c r="E341" i="72"/>
  <c r="E373" i="72"/>
  <c r="E405" i="72"/>
  <c r="E429" i="72"/>
  <c r="E448" i="72"/>
  <c r="E461" i="72"/>
  <c r="E473" i="72"/>
  <c r="E486" i="72"/>
  <c r="E498" i="72"/>
  <c r="E508" i="72"/>
  <c r="E516" i="72"/>
  <c r="E524" i="72"/>
  <c r="E532" i="72"/>
  <c r="E540" i="72"/>
  <c r="E548" i="72"/>
  <c r="E556" i="72"/>
  <c r="E564" i="72"/>
  <c r="E572" i="72"/>
  <c r="E580" i="72"/>
  <c r="E588" i="72"/>
  <c r="E596" i="72"/>
  <c r="E604" i="72"/>
  <c r="E612" i="72"/>
  <c r="E620" i="72"/>
  <c r="E628" i="72"/>
  <c r="E636" i="72"/>
  <c r="E644" i="72"/>
  <c r="E652" i="72"/>
  <c r="E660" i="72"/>
  <c r="E668" i="72"/>
  <c r="E676" i="72"/>
  <c r="E684" i="72"/>
  <c r="E692" i="72"/>
  <c r="E700" i="72"/>
  <c r="E708" i="72"/>
  <c r="E716" i="72"/>
  <c r="E724" i="72"/>
  <c r="E732" i="72"/>
  <c r="E740" i="72"/>
  <c r="E748" i="72"/>
  <c r="E756" i="72"/>
  <c r="E764" i="72"/>
  <c r="E772" i="72"/>
  <c r="E780" i="72"/>
  <c r="E788" i="72"/>
  <c r="E796" i="72"/>
  <c r="E804" i="72"/>
  <c r="E812" i="72"/>
  <c r="E820" i="72"/>
  <c r="E828" i="72"/>
  <c r="E836" i="72"/>
  <c r="E844" i="72"/>
  <c r="E852" i="72"/>
  <c r="E860" i="72"/>
  <c r="E868" i="72"/>
  <c r="E876" i="72"/>
  <c r="E884" i="72"/>
  <c r="E892" i="72"/>
  <c r="E900" i="72"/>
  <c r="E908" i="72"/>
  <c r="E22" i="72"/>
  <c r="E54" i="72"/>
  <c r="E86" i="72"/>
  <c r="E118" i="72"/>
  <c r="E150" i="72"/>
  <c r="E182" i="72"/>
  <c r="E214" i="72"/>
  <c r="E246" i="72"/>
  <c r="E278" i="72"/>
  <c r="E310" i="72"/>
  <c r="E342" i="72"/>
  <c r="E374" i="72"/>
  <c r="E406" i="72"/>
  <c r="E430" i="72"/>
  <c r="E449" i="72"/>
  <c r="E462" i="72"/>
  <c r="E474" i="72"/>
  <c r="E488" i="72"/>
  <c r="E501" i="72"/>
  <c r="E509" i="72"/>
  <c r="E517" i="72"/>
  <c r="E525" i="72"/>
  <c r="E533" i="72"/>
  <c r="E541" i="72"/>
  <c r="E549" i="72"/>
  <c r="E557" i="72"/>
  <c r="E565" i="72"/>
  <c r="E573" i="72"/>
  <c r="E581" i="72"/>
  <c r="E589" i="72"/>
  <c r="E597" i="72"/>
  <c r="E605" i="72"/>
  <c r="E613" i="72"/>
  <c r="E621" i="72"/>
  <c r="E629" i="72"/>
  <c r="E637" i="72"/>
  <c r="E645" i="72"/>
  <c r="E653" i="72"/>
  <c r="E661" i="72"/>
  <c r="E669" i="72"/>
  <c r="E677" i="72"/>
  <c r="E685" i="72"/>
  <c r="E693" i="72"/>
  <c r="E701" i="72"/>
  <c r="E709" i="72"/>
  <c r="E717" i="72"/>
  <c r="E725" i="72"/>
  <c r="E733" i="72"/>
  <c r="E741" i="72"/>
  <c r="E749" i="72"/>
  <c r="E757" i="72"/>
  <c r="E765" i="72"/>
  <c r="E773" i="72"/>
  <c r="E781" i="72"/>
  <c r="E789" i="72"/>
  <c r="E797" i="72"/>
  <c r="E805" i="72"/>
  <c r="E813" i="72"/>
  <c r="E821" i="72"/>
  <c r="E829" i="72"/>
  <c r="E837" i="72"/>
  <c r="E845" i="72"/>
  <c r="E853" i="72"/>
  <c r="E861" i="72"/>
  <c r="E869" i="72"/>
  <c r="E877" i="72"/>
  <c r="E885" i="72"/>
  <c r="E893" i="72"/>
  <c r="E901" i="72"/>
  <c r="E489" i="72"/>
  <c r="E550" i="72"/>
  <c r="E566" i="72"/>
  <c r="E582" i="72"/>
  <c r="E598" i="72"/>
  <c r="E606" i="72"/>
  <c r="E622" i="72"/>
  <c r="E630" i="72"/>
  <c r="E646" i="72"/>
  <c r="E654" i="72"/>
  <c r="E662" i="72"/>
  <c r="E670" i="72"/>
  <c r="E678" i="72"/>
  <c r="E686" i="72"/>
  <c r="E694" i="72"/>
  <c r="E702" i="72"/>
  <c r="E29" i="72"/>
  <c r="E61" i="72"/>
  <c r="E93" i="72"/>
  <c r="E125" i="72"/>
  <c r="E157" i="72"/>
  <c r="E189" i="72"/>
  <c r="E221" i="72"/>
  <c r="E253" i="72"/>
  <c r="E285" i="72"/>
  <c r="E317" i="72"/>
  <c r="E349" i="72"/>
  <c r="E381" i="72"/>
  <c r="E413" i="72"/>
  <c r="E432" i="72"/>
  <c r="E450" i="72"/>
  <c r="E464" i="72"/>
  <c r="E477" i="72"/>
  <c r="E502" i="72"/>
  <c r="E510" i="72"/>
  <c r="E518" i="72"/>
  <c r="E526" i="72"/>
  <c r="E534" i="72"/>
  <c r="E542" i="72"/>
  <c r="E558" i="72"/>
  <c r="E574" i="72"/>
  <c r="E590" i="72"/>
  <c r="E614" i="72"/>
  <c r="E30" i="72"/>
  <c r="E62" i="72"/>
  <c r="E94" i="72"/>
  <c r="E126" i="72"/>
  <c r="E158" i="72"/>
  <c r="E190" i="72"/>
  <c r="E222" i="72"/>
  <c r="E254" i="72"/>
  <c r="E286" i="72"/>
  <c r="E318" i="72"/>
  <c r="E350" i="72"/>
  <c r="E382" i="72"/>
  <c r="E414" i="72"/>
  <c r="E437" i="72"/>
  <c r="E453" i="72"/>
  <c r="E465" i="72"/>
  <c r="E478" i="72"/>
  <c r="E490" i="72"/>
  <c r="E503" i="72"/>
  <c r="E511" i="72"/>
  <c r="E519" i="72"/>
  <c r="E527" i="72"/>
  <c r="E535" i="72"/>
  <c r="E543" i="72"/>
  <c r="E551" i="72"/>
  <c r="E559" i="72"/>
  <c r="E567" i="72"/>
  <c r="E575" i="72"/>
  <c r="E583" i="72"/>
  <c r="E591" i="72"/>
  <c r="E599" i="72"/>
  <c r="E607" i="72"/>
  <c r="E615" i="72"/>
  <c r="E623" i="72"/>
  <c r="E631" i="72"/>
  <c r="E639" i="72"/>
  <c r="E647" i="72"/>
  <c r="E655" i="72"/>
  <c r="E663" i="72"/>
  <c r="E671" i="72"/>
  <c r="E679" i="72"/>
  <c r="E687" i="72"/>
  <c r="E695" i="72"/>
  <c r="E703" i="72"/>
  <c r="E711" i="72"/>
  <c r="E719" i="72"/>
  <c r="E727" i="72"/>
  <c r="E735" i="72"/>
  <c r="E743" i="72"/>
  <c r="E751" i="72"/>
  <c r="E759" i="72"/>
  <c r="E767" i="72"/>
  <c r="E775" i="72"/>
  <c r="E783" i="72"/>
  <c r="E791" i="72"/>
  <c r="E799" i="72"/>
  <c r="E807" i="72"/>
  <c r="E815" i="72"/>
  <c r="E823" i="72"/>
  <c r="E831" i="72"/>
  <c r="E839" i="72"/>
  <c r="E847" i="72"/>
  <c r="E855" i="72"/>
  <c r="E863" i="72"/>
  <c r="E871" i="72"/>
  <c r="E879" i="72"/>
  <c r="E887" i="72"/>
  <c r="E895" i="72"/>
  <c r="E903" i="72"/>
  <c r="E856" i="72"/>
  <c r="E902" i="72"/>
  <c r="E854" i="72"/>
  <c r="E838" i="72"/>
  <c r="E822" i="72"/>
  <c r="E801" i="72"/>
  <c r="E782" i="72"/>
  <c r="E760" i="72"/>
  <c r="E737" i="72"/>
  <c r="E718" i="72"/>
  <c r="E688" i="72"/>
  <c r="E656" i="72"/>
  <c r="E624" i="72"/>
  <c r="E592" i="72"/>
  <c r="E560" i="72"/>
  <c r="E528" i="72"/>
  <c r="E493" i="72"/>
  <c r="E438" i="72"/>
  <c r="E325" i="72"/>
  <c r="E197" i="72"/>
  <c r="E69" i="72"/>
  <c r="E880" i="72"/>
  <c r="E824" i="72"/>
  <c r="E870" i="72"/>
  <c r="E898" i="72"/>
  <c r="E882" i="72"/>
  <c r="E866" i="72"/>
  <c r="E850" i="72"/>
  <c r="E834" i="72"/>
  <c r="E818" i="72"/>
  <c r="E800" i="72"/>
  <c r="E777" i="72"/>
  <c r="E758" i="72"/>
  <c r="E736" i="72"/>
  <c r="E713" i="72"/>
  <c r="E681" i="72"/>
  <c r="E649" i="72"/>
  <c r="E617" i="72"/>
  <c r="E585" i="72"/>
  <c r="E553" i="72"/>
  <c r="E521" i="72"/>
  <c r="E481" i="72"/>
  <c r="E421" i="72"/>
  <c r="E294" i="72"/>
  <c r="E166" i="72"/>
  <c r="E38" i="72"/>
  <c r="E806" i="72"/>
  <c r="E886" i="72"/>
  <c r="E897" i="72"/>
  <c r="E881" i="72"/>
  <c r="E865" i="72"/>
  <c r="E849" i="72"/>
  <c r="E833" i="72"/>
  <c r="E817" i="72"/>
  <c r="E798" i="72"/>
  <c r="E776" i="72"/>
  <c r="E753" i="72"/>
  <c r="E734" i="72"/>
  <c r="E712" i="72"/>
  <c r="E680" i="72"/>
  <c r="E648" i="72"/>
  <c r="E616" i="72"/>
  <c r="E584" i="72"/>
  <c r="E552" i="72"/>
  <c r="E520" i="72"/>
  <c r="E480" i="72"/>
  <c r="E416" i="72"/>
  <c r="E293" i="72"/>
  <c r="E165" i="72"/>
  <c r="E37" i="72"/>
  <c r="F2" i="72"/>
  <c r="G2" i="72" s="1"/>
  <c r="F3" i="72"/>
  <c r="G3" i="72" s="1"/>
  <c r="F4" i="72"/>
  <c r="G4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6" i="72"/>
  <c r="G6" i="72" s="1"/>
  <c r="F14" i="72"/>
  <c r="G14" i="72" s="1"/>
  <c r="F22" i="72"/>
  <c r="G22" i="72" s="1"/>
  <c r="F30" i="72"/>
  <c r="G30" i="72" s="1"/>
  <c r="F38" i="72"/>
  <c r="G38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9" i="72"/>
  <c r="G169" i="72" s="1"/>
  <c r="F177" i="72"/>
  <c r="G177" i="72" s="1"/>
  <c r="F185" i="72"/>
  <c r="G185" i="72" s="1"/>
  <c r="F193" i="72"/>
  <c r="G193" i="72" s="1"/>
  <c r="F201" i="72"/>
  <c r="G201" i="72" s="1"/>
  <c r="F209" i="72"/>
  <c r="G209" i="72" s="1"/>
  <c r="F217" i="72"/>
  <c r="G217" i="72" s="1"/>
  <c r="F225" i="72"/>
  <c r="G225" i="72" s="1"/>
  <c r="F233" i="72"/>
  <c r="G233" i="72" s="1"/>
  <c r="F241" i="72"/>
  <c r="G241" i="72" s="1"/>
  <c r="F249" i="72"/>
  <c r="G249" i="72" s="1"/>
  <c r="F257" i="72"/>
  <c r="G257" i="72" s="1"/>
  <c r="F265" i="72"/>
  <c r="G265" i="72" s="1"/>
  <c r="F273" i="72"/>
  <c r="G273" i="72" s="1"/>
  <c r="F281" i="72"/>
  <c r="G281" i="72" s="1"/>
  <c r="F289" i="72"/>
  <c r="G289" i="72" s="1"/>
  <c r="F297" i="72"/>
  <c r="G297" i="72" s="1"/>
  <c r="F305" i="72"/>
  <c r="G305" i="72" s="1"/>
  <c r="F313" i="72"/>
  <c r="G313" i="72" s="1"/>
  <c r="F321" i="72"/>
  <c r="G321" i="72" s="1"/>
  <c r="F329" i="72"/>
  <c r="G329" i="72" s="1"/>
  <c r="F337" i="72"/>
  <c r="G337" i="72" s="1"/>
  <c r="F345" i="72"/>
  <c r="G345" i="72" s="1"/>
  <c r="F353" i="72"/>
  <c r="G353" i="72" s="1"/>
  <c r="F361" i="72"/>
  <c r="G361" i="72" s="1"/>
  <c r="F369" i="72"/>
  <c r="G369" i="72" s="1"/>
  <c r="F377" i="72"/>
  <c r="G377" i="72" s="1"/>
  <c r="F385" i="72"/>
  <c r="G385" i="72" s="1"/>
  <c r="F393" i="72"/>
  <c r="G393" i="72" s="1"/>
  <c r="F401" i="72"/>
  <c r="G401" i="72" s="1"/>
  <c r="F409" i="72"/>
  <c r="G409" i="72" s="1"/>
  <c r="F417" i="72"/>
  <c r="G417" i="72" s="1"/>
  <c r="F425" i="72"/>
  <c r="G425" i="72" s="1"/>
  <c r="F433" i="72"/>
  <c r="G433" i="72" s="1"/>
  <c r="F441" i="72"/>
  <c r="G441" i="72" s="1"/>
  <c r="F449" i="72"/>
  <c r="G449" i="72" s="1"/>
  <c r="F457" i="72"/>
  <c r="G457" i="72" s="1"/>
  <c r="F465" i="72"/>
  <c r="G465" i="72" s="1"/>
  <c r="F473" i="72"/>
  <c r="G473" i="72" s="1"/>
  <c r="F481" i="72"/>
  <c r="G481" i="72" s="1"/>
  <c r="F489" i="72"/>
  <c r="G489" i="72" s="1"/>
  <c r="F497" i="72"/>
  <c r="G497" i="72" s="1"/>
  <c r="F505" i="72"/>
  <c r="G505" i="72" s="1"/>
  <c r="F513" i="72"/>
  <c r="G513" i="72" s="1"/>
  <c r="F521" i="72"/>
  <c r="G521" i="72" s="1"/>
  <c r="F529" i="72"/>
  <c r="G529" i="72" s="1"/>
  <c r="F537" i="72"/>
  <c r="G537" i="72" s="1"/>
  <c r="F545" i="72"/>
  <c r="G545" i="72" s="1"/>
  <c r="F553" i="72"/>
  <c r="G553" i="72" s="1"/>
  <c r="F561" i="72"/>
  <c r="G561" i="72" s="1"/>
  <c r="F569" i="72"/>
  <c r="G569" i="72" s="1"/>
  <c r="F577" i="72"/>
  <c r="G577" i="72" s="1"/>
  <c r="F585" i="72"/>
  <c r="G585" i="72" s="1"/>
  <c r="F593" i="72"/>
  <c r="G593" i="72" s="1"/>
  <c r="F601" i="72"/>
  <c r="G601" i="72" s="1"/>
  <c r="F609" i="72"/>
  <c r="G609" i="72" s="1"/>
  <c r="F617" i="72"/>
  <c r="G617" i="72" s="1"/>
  <c r="F625" i="72"/>
  <c r="G625" i="72" s="1"/>
  <c r="F633" i="72"/>
  <c r="G633" i="72" s="1"/>
  <c r="F641" i="72"/>
  <c r="G641" i="72" s="1"/>
  <c r="F649" i="72"/>
  <c r="G649" i="72" s="1"/>
  <c r="F657" i="72"/>
  <c r="G657" i="72" s="1"/>
  <c r="F665" i="72"/>
  <c r="G665" i="72" s="1"/>
  <c r="F673" i="72"/>
  <c r="G673" i="72" s="1"/>
  <c r="F681" i="72"/>
  <c r="G681" i="72" s="1"/>
  <c r="F10" i="72"/>
  <c r="G10" i="72" s="1"/>
  <c r="F28" i="72"/>
  <c r="G28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89" i="72"/>
  <c r="G189" i="72" s="1"/>
  <c r="F203" i="72"/>
  <c r="G203" i="72" s="1"/>
  <c r="F214" i="72"/>
  <c r="G214" i="72" s="1"/>
  <c r="F228" i="72"/>
  <c r="G228" i="72" s="1"/>
  <c r="F242" i="72"/>
  <c r="G242" i="72" s="1"/>
  <c r="F253" i="72"/>
  <c r="G253" i="72" s="1"/>
  <c r="F267" i="72"/>
  <c r="G267" i="72" s="1"/>
  <c r="F278" i="72"/>
  <c r="G278" i="72" s="1"/>
  <c r="F292" i="72"/>
  <c r="G292" i="72" s="1"/>
  <c r="F306" i="72"/>
  <c r="G306" i="72" s="1"/>
  <c r="F316" i="72"/>
  <c r="G316" i="72" s="1"/>
  <c r="F326" i="72"/>
  <c r="G326" i="72" s="1"/>
  <c r="F338" i="72"/>
  <c r="G338" i="72" s="1"/>
  <c r="F348" i="72"/>
  <c r="G348" i="72" s="1"/>
  <c r="F358" i="72"/>
  <c r="G358" i="72" s="1"/>
  <c r="F370" i="72"/>
  <c r="G370" i="72" s="1"/>
  <c r="F380" i="72"/>
  <c r="G380" i="72" s="1"/>
  <c r="F390" i="72"/>
  <c r="G390" i="72" s="1"/>
  <c r="F402" i="72"/>
  <c r="G402" i="72" s="1"/>
  <c r="F412" i="72"/>
  <c r="G412" i="72" s="1"/>
  <c r="F422" i="72"/>
  <c r="G422" i="72" s="1"/>
  <c r="F434" i="72"/>
  <c r="G434" i="72" s="1"/>
  <c r="F444" i="72"/>
  <c r="G444" i="72" s="1"/>
  <c r="F454" i="72"/>
  <c r="G454" i="72" s="1"/>
  <c r="F466" i="72"/>
  <c r="G466" i="72" s="1"/>
  <c r="F476" i="72"/>
  <c r="G476" i="72" s="1"/>
  <c r="F486" i="72"/>
  <c r="G486" i="72" s="1"/>
  <c r="F498" i="72"/>
  <c r="G498" i="72" s="1"/>
  <c r="F508" i="72"/>
  <c r="G508" i="72" s="1"/>
  <c r="F518" i="72"/>
  <c r="G518" i="72" s="1"/>
  <c r="F530" i="72"/>
  <c r="G530" i="72" s="1"/>
  <c r="F540" i="72"/>
  <c r="G540" i="72" s="1"/>
  <c r="F550" i="72"/>
  <c r="G550" i="72" s="1"/>
  <c r="F562" i="72"/>
  <c r="G562" i="72" s="1"/>
  <c r="F572" i="72"/>
  <c r="G572" i="72" s="1"/>
  <c r="F582" i="72"/>
  <c r="G582" i="72" s="1"/>
  <c r="F594" i="72"/>
  <c r="G594" i="72" s="1"/>
  <c r="F604" i="72"/>
  <c r="G604" i="72" s="1"/>
  <c r="F614" i="72"/>
  <c r="G614" i="72" s="1"/>
  <c r="F624" i="72"/>
  <c r="G624" i="72" s="1"/>
  <c r="F634" i="72"/>
  <c r="G634" i="72" s="1"/>
  <c r="F643" i="72"/>
  <c r="G643" i="72" s="1"/>
  <c r="F652" i="72"/>
  <c r="G652" i="72" s="1"/>
  <c r="F661" i="72"/>
  <c r="G661" i="72" s="1"/>
  <c r="F670" i="72"/>
  <c r="G670" i="72" s="1"/>
  <c r="F679" i="72"/>
  <c r="G679" i="72" s="1"/>
  <c r="F688" i="72"/>
  <c r="G688" i="72" s="1"/>
  <c r="F696" i="72"/>
  <c r="G696" i="72" s="1"/>
  <c r="F704" i="72"/>
  <c r="G704" i="72" s="1"/>
  <c r="F712" i="72"/>
  <c r="G712" i="72" s="1"/>
  <c r="F720" i="72"/>
  <c r="G720" i="72" s="1"/>
  <c r="F728" i="72"/>
  <c r="G728" i="72" s="1"/>
  <c r="F736" i="72"/>
  <c r="G736" i="72" s="1"/>
  <c r="F744" i="72"/>
  <c r="G744" i="72" s="1"/>
  <c r="F752" i="72"/>
  <c r="G752" i="72" s="1"/>
  <c r="F760" i="72"/>
  <c r="G760" i="72" s="1"/>
  <c r="F768" i="72"/>
  <c r="G768" i="72" s="1"/>
  <c r="F776" i="72"/>
  <c r="G776" i="72" s="1"/>
  <c r="F784" i="72"/>
  <c r="G784" i="72" s="1"/>
  <c r="F792" i="72"/>
  <c r="G792" i="72" s="1"/>
  <c r="F800" i="72"/>
  <c r="G800" i="72" s="1"/>
  <c r="F808" i="72"/>
  <c r="G808" i="72" s="1"/>
  <c r="F816" i="72"/>
  <c r="G816" i="72" s="1"/>
  <c r="F824" i="72"/>
  <c r="G824" i="72" s="1"/>
  <c r="F832" i="72"/>
  <c r="G832" i="72" s="1"/>
  <c r="F840" i="72"/>
  <c r="G840" i="72" s="1"/>
  <c r="F848" i="72"/>
  <c r="G848" i="72" s="1"/>
  <c r="F856" i="72"/>
  <c r="G856" i="72" s="1"/>
  <c r="F864" i="72"/>
  <c r="G864" i="72" s="1"/>
  <c r="F872" i="72"/>
  <c r="G872" i="72" s="1"/>
  <c r="F880" i="72"/>
  <c r="G880" i="72" s="1"/>
  <c r="F888" i="72"/>
  <c r="G888" i="72" s="1"/>
  <c r="F896" i="72"/>
  <c r="G896" i="72" s="1"/>
  <c r="F904" i="72"/>
  <c r="G904" i="72" s="1"/>
  <c r="F11" i="72"/>
  <c r="G11" i="72" s="1"/>
  <c r="F34" i="72"/>
  <c r="G34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0" i="72"/>
  <c r="G190" i="72" s="1"/>
  <c r="F204" i="72"/>
  <c r="G204" i="72" s="1"/>
  <c r="F218" i="72"/>
  <c r="G218" i="72" s="1"/>
  <c r="F229" i="72"/>
  <c r="G229" i="72" s="1"/>
  <c r="F243" i="72"/>
  <c r="G243" i="72" s="1"/>
  <c r="F254" i="72"/>
  <c r="G254" i="72" s="1"/>
  <c r="F268" i="72"/>
  <c r="G268" i="72" s="1"/>
  <c r="F282" i="72"/>
  <c r="G282" i="72" s="1"/>
  <c r="F293" i="72"/>
  <c r="G293" i="72" s="1"/>
  <c r="F307" i="72"/>
  <c r="G307" i="72" s="1"/>
  <c r="F317" i="72"/>
  <c r="G317" i="72" s="1"/>
  <c r="F327" i="72"/>
  <c r="G327" i="72" s="1"/>
  <c r="F339" i="72"/>
  <c r="G339" i="72" s="1"/>
  <c r="F349" i="72"/>
  <c r="G349" i="72" s="1"/>
  <c r="F359" i="72"/>
  <c r="G359" i="72" s="1"/>
  <c r="F371" i="72"/>
  <c r="G371" i="72" s="1"/>
  <c r="F381" i="72"/>
  <c r="G381" i="72" s="1"/>
  <c r="F391" i="72"/>
  <c r="G391" i="72" s="1"/>
  <c r="F403" i="72"/>
  <c r="G403" i="72" s="1"/>
  <c r="F413" i="72"/>
  <c r="G413" i="72" s="1"/>
  <c r="F423" i="72"/>
  <c r="G423" i="72" s="1"/>
  <c r="F435" i="72"/>
  <c r="G435" i="72" s="1"/>
  <c r="F445" i="72"/>
  <c r="G445" i="72" s="1"/>
  <c r="F455" i="72"/>
  <c r="G455" i="72" s="1"/>
  <c r="F467" i="72"/>
  <c r="G467" i="72" s="1"/>
  <c r="F477" i="72"/>
  <c r="G477" i="72" s="1"/>
  <c r="F487" i="72"/>
  <c r="G487" i="72" s="1"/>
  <c r="F499" i="72"/>
  <c r="G499" i="72" s="1"/>
  <c r="F509" i="72"/>
  <c r="G509" i="72" s="1"/>
  <c r="F519" i="72"/>
  <c r="G519" i="72" s="1"/>
  <c r="F531" i="72"/>
  <c r="G531" i="72" s="1"/>
  <c r="F541" i="72"/>
  <c r="G541" i="72" s="1"/>
  <c r="F551" i="72"/>
  <c r="G551" i="72" s="1"/>
  <c r="F563" i="72"/>
  <c r="G563" i="72" s="1"/>
  <c r="F573" i="72"/>
  <c r="G573" i="72" s="1"/>
  <c r="F583" i="72"/>
  <c r="G583" i="72" s="1"/>
  <c r="F595" i="72"/>
  <c r="G595" i="72" s="1"/>
  <c r="F605" i="72"/>
  <c r="G605" i="72" s="1"/>
  <c r="F615" i="72"/>
  <c r="G615" i="72" s="1"/>
  <c r="F626" i="72"/>
  <c r="G626" i="72" s="1"/>
  <c r="F635" i="72"/>
  <c r="G635" i="72" s="1"/>
  <c r="F644" i="72"/>
  <c r="G644" i="72" s="1"/>
  <c r="F653" i="72"/>
  <c r="G653" i="72" s="1"/>
  <c r="F662" i="72"/>
  <c r="G662" i="72" s="1"/>
  <c r="F671" i="72"/>
  <c r="G671" i="72" s="1"/>
  <c r="F680" i="72"/>
  <c r="G680" i="72" s="1"/>
  <c r="F689" i="72"/>
  <c r="G689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12" i="72"/>
  <c r="G12" i="72" s="1"/>
  <c r="F35" i="72"/>
  <c r="G35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4" i="72"/>
  <c r="G194" i="72" s="1"/>
  <c r="F205" i="72"/>
  <c r="G205" i="72" s="1"/>
  <c r="F219" i="72"/>
  <c r="G219" i="72" s="1"/>
  <c r="F230" i="72"/>
  <c r="G230" i="72" s="1"/>
  <c r="F244" i="72"/>
  <c r="G244" i="72" s="1"/>
  <c r="F258" i="72"/>
  <c r="G258" i="72" s="1"/>
  <c r="F269" i="72"/>
  <c r="G269" i="72" s="1"/>
  <c r="F283" i="72"/>
  <c r="G283" i="72" s="1"/>
  <c r="F294" i="72"/>
  <c r="G294" i="72" s="1"/>
  <c r="F308" i="72"/>
  <c r="G308" i="72" s="1"/>
  <c r="F318" i="72"/>
  <c r="G318" i="72" s="1"/>
  <c r="F330" i="72"/>
  <c r="G330" i="72" s="1"/>
  <c r="F340" i="72"/>
  <c r="G340" i="72" s="1"/>
  <c r="F350" i="72"/>
  <c r="G350" i="72" s="1"/>
  <c r="F362" i="72"/>
  <c r="G362" i="72" s="1"/>
  <c r="F372" i="72"/>
  <c r="G372" i="72" s="1"/>
  <c r="F382" i="72"/>
  <c r="G382" i="72" s="1"/>
  <c r="F394" i="72"/>
  <c r="G394" i="72" s="1"/>
  <c r="F404" i="72"/>
  <c r="G404" i="72" s="1"/>
  <c r="F414" i="72"/>
  <c r="G414" i="72" s="1"/>
  <c r="F426" i="72"/>
  <c r="G426" i="72" s="1"/>
  <c r="F436" i="72"/>
  <c r="G436" i="72" s="1"/>
  <c r="F446" i="72"/>
  <c r="G446" i="72" s="1"/>
  <c r="F458" i="72"/>
  <c r="G458" i="72" s="1"/>
  <c r="F468" i="72"/>
  <c r="G468" i="72" s="1"/>
  <c r="F478" i="72"/>
  <c r="G478" i="72" s="1"/>
  <c r="F490" i="72"/>
  <c r="G490" i="72" s="1"/>
  <c r="F500" i="72"/>
  <c r="G500" i="72" s="1"/>
  <c r="F510" i="72"/>
  <c r="G510" i="72" s="1"/>
  <c r="F522" i="72"/>
  <c r="G522" i="72" s="1"/>
  <c r="F532" i="72"/>
  <c r="G532" i="72" s="1"/>
  <c r="F542" i="72"/>
  <c r="G542" i="72" s="1"/>
  <c r="F554" i="72"/>
  <c r="G554" i="72" s="1"/>
  <c r="F564" i="72"/>
  <c r="G564" i="72" s="1"/>
  <c r="F574" i="72"/>
  <c r="G574" i="72" s="1"/>
  <c r="F586" i="72"/>
  <c r="G586" i="72" s="1"/>
  <c r="F596" i="72"/>
  <c r="G596" i="72" s="1"/>
  <c r="F606" i="72"/>
  <c r="G606" i="72" s="1"/>
  <c r="F618" i="72"/>
  <c r="G618" i="72" s="1"/>
  <c r="F627" i="72"/>
  <c r="G627" i="72" s="1"/>
  <c r="F636" i="72"/>
  <c r="G636" i="72" s="1"/>
  <c r="F645" i="72"/>
  <c r="G645" i="72" s="1"/>
  <c r="F654" i="72"/>
  <c r="G654" i="72" s="1"/>
  <c r="F663" i="72"/>
  <c r="G663" i="72" s="1"/>
  <c r="F672" i="72"/>
  <c r="G672" i="72" s="1"/>
  <c r="F682" i="72"/>
  <c r="G682" i="72" s="1"/>
  <c r="F690" i="72"/>
  <c r="G690" i="72" s="1"/>
  <c r="F698" i="72"/>
  <c r="G698" i="72" s="1"/>
  <c r="F706" i="72"/>
  <c r="G706" i="72" s="1"/>
  <c r="F714" i="72"/>
  <c r="G714" i="72" s="1"/>
  <c r="F722" i="72"/>
  <c r="G722" i="72" s="1"/>
  <c r="F730" i="72"/>
  <c r="G730" i="72" s="1"/>
  <c r="F738" i="72"/>
  <c r="G738" i="72" s="1"/>
  <c r="F746" i="72"/>
  <c r="G746" i="72" s="1"/>
  <c r="F754" i="72"/>
  <c r="G754" i="72" s="1"/>
  <c r="F762" i="72"/>
  <c r="G762" i="72" s="1"/>
  <c r="F770" i="72"/>
  <c r="G770" i="72" s="1"/>
  <c r="F778" i="72"/>
  <c r="G778" i="72" s="1"/>
  <c r="F786" i="72"/>
  <c r="G786" i="72" s="1"/>
  <c r="F794" i="72"/>
  <c r="G794" i="72" s="1"/>
  <c r="F802" i="72"/>
  <c r="G802" i="72" s="1"/>
  <c r="F810" i="72"/>
  <c r="G810" i="72" s="1"/>
  <c r="F818" i="72"/>
  <c r="G818" i="72" s="1"/>
  <c r="F826" i="72"/>
  <c r="G826" i="72" s="1"/>
  <c r="F834" i="72"/>
  <c r="G834" i="72" s="1"/>
  <c r="F842" i="72"/>
  <c r="G842" i="72" s="1"/>
  <c r="F850" i="72"/>
  <c r="G850" i="72" s="1"/>
  <c r="F858" i="72"/>
  <c r="G858" i="72" s="1"/>
  <c r="F866" i="72"/>
  <c r="G866" i="72" s="1"/>
  <c r="F874" i="72"/>
  <c r="G874" i="72" s="1"/>
  <c r="F882" i="72"/>
  <c r="G882" i="72" s="1"/>
  <c r="F890" i="72"/>
  <c r="G890" i="72" s="1"/>
  <c r="F898" i="72"/>
  <c r="G898" i="72" s="1"/>
  <c r="F906" i="72"/>
  <c r="G906" i="72" s="1"/>
  <c r="F18" i="72"/>
  <c r="G18" i="72" s="1"/>
  <c r="F36" i="72"/>
  <c r="G36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1" i="72"/>
  <c r="G181" i="72" s="1"/>
  <c r="F195" i="72"/>
  <c r="G195" i="72" s="1"/>
  <c r="F206" i="72"/>
  <c r="G206" i="72" s="1"/>
  <c r="F220" i="72"/>
  <c r="G220" i="72" s="1"/>
  <c r="F234" i="72"/>
  <c r="G234" i="72" s="1"/>
  <c r="F245" i="72"/>
  <c r="G245" i="72" s="1"/>
  <c r="F259" i="72"/>
  <c r="G259" i="72" s="1"/>
  <c r="F270" i="72"/>
  <c r="G270" i="72" s="1"/>
  <c r="F284" i="72"/>
  <c r="G284" i="72" s="1"/>
  <c r="F298" i="72"/>
  <c r="G298" i="72" s="1"/>
  <c r="F309" i="72"/>
  <c r="G309" i="72" s="1"/>
  <c r="F319" i="72"/>
  <c r="G319" i="72" s="1"/>
  <c r="F331" i="72"/>
  <c r="G331" i="72" s="1"/>
  <c r="F341" i="72"/>
  <c r="G341" i="72" s="1"/>
  <c r="F351" i="72"/>
  <c r="G351" i="72" s="1"/>
  <c r="F363" i="72"/>
  <c r="G363" i="72" s="1"/>
  <c r="F373" i="72"/>
  <c r="G373" i="72" s="1"/>
  <c r="F383" i="72"/>
  <c r="G383" i="72" s="1"/>
  <c r="F395" i="72"/>
  <c r="G395" i="72" s="1"/>
  <c r="F405" i="72"/>
  <c r="G405" i="72" s="1"/>
  <c r="F415" i="72"/>
  <c r="G415" i="72" s="1"/>
  <c r="F427" i="72"/>
  <c r="G427" i="72" s="1"/>
  <c r="F437" i="72"/>
  <c r="G437" i="72" s="1"/>
  <c r="F447" i="72"/>
  <c r="G447" i="72" s="1"/>
  <c r="F459" i="72"/>
  <c r="G459" i="72" s="1"/>
  <c r="F469" i="72"/>
  <c r="G469" i="72" s="1"/>
  <c r="F479" i="72"/>
  <c r="G479" i="72" s="1"/>
  <c r="F491" i="72"/>
  <c r="G491" i="72" s="1"/>
  <c r="F501" i="72"/>
  <c r="G501" i="72" s="1"/>
  <c r="F511" i="72"/>
  <c r="G511" i="72" s="1"/>
  <c r="F523" i="72"/>
  <c r="G523" i="72" s="1"/>
  <c r="F533" i="72"/>
  <c r="G533" i="72" s="1"/>
  <c r="F543" i="72"/>
  <c r="G543" i="72" s="1"/>
  <c r="F555" i="72"/>
  <c r="G555" i="72" s="1"/>
  <c r="F565" i="72"/>
  <c r="G565" i="72" s="1"/>
  <c r="F575" i="72"/>
  <c r="G575" i="72" s="1"/>
  <c r="F587" i="72"/>
  <c r="G587" i="72" s="1"/>
  <c r="F597" i="72"/>
  <c r="G597" i="72" s="1"/>
  <c r="F607" i="72"/>
  <c r="G607" i="72" s="1"/>
  <c r="F619" i="72"/>
  <c r="G619" i="72" s="1"/>
  <c r="F628" i="72"/>
  <c r="G628" i="72" s="1"/>
  <c r="F637" i="72"/>
  <c r="G637" i="72" s="1"/>
  <c r="F646" i="72"/>
  <c r="G646" i="72" s="1"/>
  <c r="F655" i="72"/>
  <c r="G655" i="72" s="1"/>
  <c r="F664" i="72"/>
  <c r="G664" i="72" s="1"/>
  <c r="F674" i="72"/>
  <c r="G674" i="72" s="1"/>
  <c r="F683" i="72"/>
  <c r="G683" i="72" s="1"/>
  <c r="F691" i="72"/>
  <c r="G691" i="72" s="1"/>
  <c r="F699" i="72"/>
  <c r="G699" i="72" s="1"/>
  <c r="F707" i="72"/>
  <c r="G707" i="72" s="1"/>
  <c r="F715" i="72"/>
  <c r="G715" i="72" s="1"/>
  <c r="F723" i="72"/>
  <c r="G723" i="72" s="1"/>
  <c r="F731" i="72"/>
  <c r="G731" i="72" s="1"/>
  <c r="F739" i="72"/>
  <c r="G739" i="72" s="1"/>
  <c r="F747" i="72"/>
  <c r="G747" i="72" s="1"/>
  <c r="F755" i="72"/>
  <c r="G755" i="72" s="1"/>
  <c r="F763" i="72"/>
  <c r="G763" i="72" s="1"/>
  <c r="F771" i="72"/>
  <c r="G771" i="72" s="1"/>
  <c r="F779" i="72"/>
  <c r="G779" i="72" s="1"/>
  <c r="F787" i="72"/>
  <c r="G787" i="72" s="1"/>
  <c r="F795" i="72"/>
  <c r="G795" i="72" s="1"/>
  <c r="F803" i="72"/>
  <c r="G803" i="72" s="1"/>
  <c r="F811" i="72"/>
  <c r="G811" i="72" s="1"/>
  <c r="F819" i="72"/>
  <c r="G819" i="72" s="1"/>
  <c r="F827" i="72"/>
  <c r="G827" i="72" s="1"/>
  <c r="F835" i="72"/>
  <c r="G835" i="72" s="1"/>
  <c r="F843" i="72"/>
  <c r="G843" i="72" s="1"/>
  <c r="F851" i="72"/>
  <c r="G851" i="72" s="1"/>
  <c r="F859" i="72"/>
  <c r="G859" i="72" s="1"/>
  <c r="F867" i="72"/>
  <c r="G867" i="72" s="1"/>
  <c r="F875" i="72"/>
  <c r="G875" i="72" s="1"/>
  <c r="F883" i="72"/>
  <c r="G883" i="72" s="1"/>
  <c r="F891" i="72"/>
  <c r="G891" i="72" s="1"/>
  <c r="F899" i="72"/>
  <c r="G899" i="72" s="1"/>
  <c r="F907" i="72"/>
  <c r="G907" i="72" s="1"/>
  <c r="F19" i="72"/>
  <c r="G19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2" i="72"/>
  <c r="G182" i="72" s="1"/>
  <c r="F196" i="72"/>
  <c r="G196" i="72" s="1"/>
  <c r="F210" i="72"/>
  <c r="G210" i="72" s="1"/>
  <c r="F221" i="72"/>
  <c r="G221" i="72" s="1"/>
  <c r="F235" i="72"/>
  <c r="G235" i="72" s="1"/>
  <c r="F246" i="72"/>
  <c r="G246" i="72" s="1"/>
  <c r="F260" i="72"/>
  <c r="G260" i="72" s="1"/>
  <c r="F274" i="72"/>
  <c r="G274" i="72" s="1"/>
  <c r="F285" i="72"/>
  <c r="G285" i="72" s="1"/>
  <c r="F299" i="72"/>
  <c r="G299" i="72" s="1"/>
  <c r="F310" i="72"/>
  <c r="G310" i="72" s="1"/>
  <c r="F322" i="72"/>
  <c r="G322" i="72" s="1"/>
  <c r="F332" i="72"/>
  <c r="G332" i="72" s="1"/>
  <c r="F342" i="72"/>
  <c r="G342" i="72" s="1"/>
  <c r="F354" i="72"/>
  <c r="G354" i="72" s="1"/>
  <c r="F364" i="72"/>
  <c r="G364" i="72" s="1"/>
  <c r="F374" i="72"/>
  <c r="G374" i="72" s="1"/>
  <c r="F386" i="72"/>
  <c r="G386" i="72" s="1"/>
  <c r="F396" i="72"/>
  <c r="G396" i="72" s="1"/>
  <c r="F406" i="72"/>
  <c r="G406" i="72" s="1"/>
  <c r="F418" i="72"/>
  <c r="G418" i="72" s="1"/>
  <c r="F428" i="72"/>
  <c r="G428" i="72" s="1"/>
  <c r="F438" i="72"/>
  <c r="G438" i="72" s="1"/>
  <c r="F450" i="72"/>
  <c r="G450" i="72" s="1"/>
  <c r="F460" i="72"/>
  <c r="G460" i="72" s="1"/>
  <c r="F470" i="72"/>
  <c r="G470" i="72" s="1"/>
  <c r="F482" i="72"/>
  <c r="G482" i="72" s="1"/>
  <c r="F492" i="72"/>
  <c r="G492" i="72" s="1"/>
  <c r="F502" i="72"/>
  <c r="G502" i="72" s="1"/>
  <c r="F514" i="72"/>
  <c r="G514" i="72" s="1"/>
  <c r="F524" i="72"/>
  <c r="G524" i="72" s="1"/>
  <c r="F534" i="72"/>
  <c r="G534" i="72" s="1"/>
  <c r="F546" i="72"/>
  <c r="G546" i="72" s="1"/>
  <c r="F556" i="72"/>
  <c r="G556" i="72" s="1"/>
  <c r="F566" i="72"/>
  <c r="G566" i="72" s="1"/>
  <c r="F578" i="72"/>
  <c r="G578" i="72" s="1"/>
  <c r="F588" i="72"/>
  <c r="G588" i="72" s="1"/>
  <c r="F598" i="72"/>
  <c r="G598" i="72" s="1"/>
  <c r="F610" i="72"/>
  <c r="G610" i="72" s="1"/>
  <c r="F620" i="72"/>
  <c r="G620" i="72" s="1"/>
  <c r="F629" i="72"/>
  <c r="G629" i="72" s="1"/>
  <c r="F638" i="72"/>
  <c r="G638" i="72" s="1"/>
  <c r="F647" i="72"/>
  <c r="G647" i="72" s="1"/>
  <c r="F656" i="72"/>
  <c r="G656" i="72" s="1"/>
  <c r="F666" i="72"/>
  <c r="G666" i="72" s="1"/>
  <c r="F675" i="72"/>
  <c r="G675" i="72" s="1"/>
  <c r="F684" i="72"/>
  <c r="G684" i="72" s="1"/>
  <c r="F692" i="72"/>
  <c r="G692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20" i="72"/>
  <c r="G20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6" i="72"/>
  <c r="G186" i="72" s="1"/>
  <c r="F197" i="72"/>
  <c r="G197" i="72" s="1"/>
  <c r="F211" i="72"/>
  <c r="G211" i="72" s="1"/>
  <c r="F222" i="72"/>
  <c r="G222" i="72" s="1"/>
  <c r="F236" i="72"/>
  <c r="G236" i="72" s="1"/>
  <c r="F250" i="72"/>
  <c r="G250" i="72" s="1"/>
  <c r="F261" i="72"/>
  <c r="G261" i="72" s="1"/>
  <c r="F275" i="72"/>
  <c r="G275" i="72" s="1"/>
  <c r="F286" i="72"/>
  <c r="G286" i="72" s="1"/>
  <c r="F300" i="72"/>
  <c r="G300" i="72" s="1"/>
  <c r="F311" i="72"/>
  <c r="G311" i="72" s="1"/>
  <c r="F323" i="72"/>
  <c r="G323" i="72" s="1"/>
  <c r="F333" i="72"/>
  <c r="G333" i="72" s="1"/>
  <c r="F343" i="72"/>
  <c r="G343" i="72" s="1"/>
  <c r="F355" i="72"/>
  <c r="G355" i="72" s="1"/>
  <c r="F365" i="72"/>
  <c r="G365" i="72" s="1"/>
  <c r="F375" i="72"/>
  <c r="G375" i="72" s="1"/>
  <c r="F387" i="72"/>
  <c r="G387" i="72" s="1"/>
  <c r="F397" i="72"/>
  <c r="G397" i="72" s="1"/>
  <c r="F407" i="72"/>
  <c r="G407" i="72" s="1"/>
  <c r="F419" i="72"/>
  <c r="G419" i="72" s="1"/>
  <c r="F429" i="72"/>
  <c r="G429" i="72" s="1"/>
  <c r="F439" i="72"/>
  <c r="G439" i="72" s="1"/>
  <c r="F451" i="72"/>
  <c r="G451" i="72" s="1"/>
  <c r="F461" i="72"/>
  <c r="G461" i="72" s="1"/>
  <c r="F471" i="72"/>
  <c r="G471" i="72" s="1"/>
  <c r="F483" i="72"/>
  <c r="G483" i="72" s="1"/>
  <c r="F493" i="72"/>
  <c r="G493" i="72" s="1"/>
  <c r="F503" i="72"/>
  <c r="G503" i="72" s="1"/>
  <c r="F515" i="72"/>
  <c r="G515" i="72" s="1"/>
  <c r="F525" i="72"/>
  <c r="G525" i="72" s="1"/>
  <c r="F535" i="72"/>
  <c r="G535" i="72" s="1"/>
  <c r="F547" i="72"/>
  <c r="G547" i="72" s="1"/>
  <c r="F557" i="72"/>
  <c r="G557" i="72" s="1"/>
  <c r="F567" i="72"/>
  <c r="G567" i="72" s="1"/>
  <c r="F579" i="72"/>
  <c r="G579" i="72" s="1"/>
  <c r="F589" i="72"/>
  <c r="G589" i="72" s="1"/>
  <c r="F599" i="72"/>
  <c r="G599" i="72" s="1"/>
  <c r="F611" i="72"/>
  <c r="G611" i="72" s="1"/>
  <c r="F621" i="72"/>
  <c r="G621" i="72" s="1"/>
  <c r="F630" i="72"/>
  <c r="G630" i="72" s="1"/>
  <c r="F639" i="72"/>
  <c r="G639" i="72" s="1"/>
  <c r="F648" i="72"/>
  <c r="G648" i="72" s="1"/>
  <c r="F658" i="72"/>
  <c r="G658" i="72" s="1"/>
  <c r="F667" i="72"/>
  <c r="G667" i="72" s="1"/>
  <c r="F676" i="72"/>
  <c r="G676" i="72" s="1"/>
  <c r="F685" i="72"/>
  <c r="G685" i="72" s="1"/>
  <c r="F693" i="72"/>
  <c r="G693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26" i="72"/>
  <c r="G26" i="72" s="1"/>
  <c r="F92" i="72"/>
  <c r="G92" i="72" s="1"/>
  <c r="F156" i="72"/>
  <c r="G156" i="72" s="1"/>
  <c r="F212" i="72"/>
  <c r="G212" i="72" s="1"/>
  <c r="F262" i="72"/>
  <c r="G262" i="72" s="1"/>
  <c r="F314" i="72"/>
  <c r="G314" i="72" s="1"/>
  <c r="F356" i="72"/>
  <c r="G356" i="72" s="1"/>
  <c r="F398" i="72"/>
  <c r="G398" i="72" s="1"/>
  <c r="F442" i="72"/>
  <c r="G442" i="72" s="1"/>
  <c r="F484" i="72"/>
  <c r="G484" i="72" s="1"/>
  <c r="F526" i="72"/>
  <c r="G526" i="72" s="1"/>
  <c r="F570" i="72"/>
  <c r="G570" i="72" s="1"/>
  <c r="F612" i="72"/>
  <c r="G612" i="72" s="1"/>
  <c r="F650" i="72"/>
  <c r="G650" i="72" s="1"/>
  <c r="F686" i="72"/>
  <c r="G686" i="72" s="1"/>
  <c r="F718" i="72"/>
  <c r="G718" i="72" s="1"/>
  <c r="F750" i="72"/>
  <c r="G750" i="72" s="1"/>
  <c r="F782" i="72"/>
  <c r="G782" i="72" s="1"/>
  <c r="F814" i="72"/>
  <c r="G814" i="72" s="1"/>
  <c r="F846" i="72"/>
  <c r="G846" i="72" s="1"/>
  <c r="F878" i="72"/>
  <c r="G878" i="72" s="1"/>
  <c r="F894" i="72"/>
  <c r="G894" i="72" s="1"/>
  <c r="F908" i="72"/>
  <c r="G908" i="72" s="1"/>
  <c r="F27" i="72"/>
  <c r="G27" i="72" s="1"/>
  <c r="F94" i="72"/>
  <c r="G94" i="72" s="1"/>
  <c r="F158" i="72"/>
  <c r="G158" i="72" s="1"/>
  <c r="F213" i="72"/>
  <c r="G213" i="72" s="1"/>
  <c r="F266" i="72"/>
  <c r="G266" i="72" s="1"/>
  <c r="F315" i="72"/>
  <c r="G315" i="72" s="1"/>
  <c r="F357" i="72"/>
  <c r="G357" i="72" s="1"/>
  <c r="F399" i="72"/>
  <c r="G399" i="72" s="1"/>
  <c r="F443" i="72"/>
  <c r="G443" i="72" s="1"/>
  <c r="F485" i="72"/>
  <c r="G485" i="72" s="1"/>
  <c r="F527" i="72"/>
  <c r="G527" i="72" s="1"/>
  <c r="F571" i="72"/>
  <c r="G571" i="72" s="1"/>
  <c r="F613" i="72"/>
  <c r="G613" i="72" s="1"/>
  <c r="F651" i="72"/>
  <c r="G651" i="72" s="1"/>
  <c r="F687" i="72"/>
  <c r="G687" i="72" s="1"/>
  <c r="F719" i="72"/>
  <c r="G719" i="72" s="1"/>
  <c r="F751" i="72"/>
  <c r="G751" i="72" s="1"/>
  <c r="F783" i="72"/>
  <c r="G783" i="72" s="1"/>
  <c r="F815" i="72"/>
  <c r="G815" i="72" s="1"/>
  <c r="F847" i="72"/>
  <c r="G847" i="72" s="1"/>
  <c r="F879" i="72"/>
  <c r="G879" i="72" s="1"/>
  <c r="F895" i="72"/>
  <c r="G895" i="72" s="1"/>
  <c r="F44" i="72"/>
  <c r="G44" i="72" s="1"/>
  <c r="F108" i="72"/>
  <c r="G108" i="72" s="1"/>
  <c r="F172" i="72"/>
  <c r="G172" i="72" s="1"/>
  <c r="F226" i="72"/>
  <c r="G226" i="72" s="1"/>
  <c r="F276" i="72"/>
  <c r="G276" i="72" s="1"/>
  <c r="F324" i="72"/>
  <c r="G324" i="72" s="1"/>
  <c r="F366" i="72"/>
  <c r="G366" i="72" s="1"/>
  <c r="F410" i="72"/>
  <c r="G410" i="72" s="1"/>
  <c r="F452" i="72"/>
  <c r="G452" i="72" s="1"/>
  <c r="F494" i="72"/>
  <c r="G494" i="72" s="1"/>
  <c r="F538" i="72"/>
  <c r="G538" i="72" s="1"/>
  <c r="F580" i="72"/>
  <c r="G580" i="72" s="1"/>
  <c r="F622" i="72"/>
  <c r="G622" i="72" s="1"/>
  <c r="F659" i="72"/>
  <c r="G659" i="72" s="1"/>
  <c r="F694" i="72"/>
  <c r="G694" i="72" s="1"/>
  <c r="F726" i="72"/>
  <c r="G726" i="72" s="1"/>
  <c r="F758" i="72"/>
  <c r="G758" i="72" s="1"/>
  <c r="F790" i="72"/>
  <c r="G790" i="72" s="1"/>
  <c r="F822" i="72"/>
  <c r="G822" i="72" s="1"/>
  <c r="F854" i="72"/>
  <c r="G854" i="72" s="1"/>
  <c r="F884" i="72"/>
  <c r="G884" i="72" s="1"/>
  <c r="F897" i="72"/>
  <c r="G897" i="72" s="1"/>
  <c r="F46" i="72"/>
  <c r="G46" i="72" s="1"/>
  <c r="F110" i="72"/>
  <c r="G110" i="72" s="1"/>
  <c r="F174" i="72"/>
  <c r="G174" i="72" s="1"/>
  <c r="F227" i="72"/>
  <c r="G227" i="72" s="1"/>
  <c r="F277" i="72"/>
  <c r="G277" i="72" s="1"/>
  <c r="F325" i="72"/>
  <c r="G325" i="72" s="1"/>
  <c r="F367" i="72"/>
  <c r="G367" i="72" s="1"/>
  <c r="F411" i="72"/>
  <c r="G411" i="72" s="1"/>
  <c r="F453" i="72"/>
  <c r="G453" i="72" s="1"/>
  <c r="F495" i="72"/>
  <c r="G495" i="72" s="1"/>
  <c r="F539" i="72"/>
  <c r="G539" i="72" s="1"/>
  <c r="F581" i="72"/>
  <c r="G581" i="72" s="1"/>
  <c r="F623" i="72"/>
  <c r="G623" i="72" s="1"/>
  <c r="F660" i="72"/>
  <c r="G660" i="72" s="1"/>
  <c r="F695" i="72"/>
  <c r="G695" i="72" s="1"/>
  <c r="F727" i="72"/>
  <c r="G727" i="72" s="1"/>
  <c r="F759" i="72"/>
  <c r="G759" i="72" s="1"/>
  <c r="F791" i="72"/>
  <c r="G791" i="72" s="1"/>
  <c r="F823" i="72"/>
  <c r="G823" i="72" s="1"/>
  <c r="F855" i="72"/>
  <c r="G855" i="72" s="1"/>
  <c r="F885" i="72"/>
  <c r="G885" i="72" s="1"/>
  <c r="F900" i="72"/>
  <c r="G900" i="72" s="1"/>
  <c r="F60" i="72"/>
  <c r="G60" i="72" s="1"/>
  <c r="F124" i="72"/>
  <c r="G124" i="72" s="1"/>
  <c r="F187" i="72"/>
  <c r="G187" i="72" s="1"/>
  <c r="F237" i="72"/>
  <c r="G237" i="72" s="1"/>
  <c r="F290" i="72"/>
  <c r="G290" i="72" s="1"/>
  <c r="F334" i="72"/>
  <c r="G334" i="72" s="1"/>
  <c r="F378" i="72"/>
  <c r="G378" i="72" s="1"/>
  <c r="F420" i="72"/>
  <c r="G420" i="72" s="1"/>
  <c r="F462" i="72"/>
  <c r="G462" i="72" s="1"/>
  <c r="F506" i="72"/>
  <c r="G506" i="72" s="1"/>
  <c r="F548" i="72"/>
  <c r="G548" i="72" s="1"/>
  <c r="F590" i="72"/>
  <c r="G590" i="72" s="1"/>
  <c r="F631" i="72"/>
  <c r="G631" i="72" s="1"/>
  <c r="F668" i="72"/>
  <c r="G668" i="72" s="1"/>
  <c r="F702" i="72"/>
  <c r="G702" i="72" s="1"/>
  <c r="F734" i="72"/>
  <c r="G734" i="72" s="1"/>
  <c r="F766" i="72"/>
  <c r="G766" i="72" s="1"/>
  <c r="F798" i="72"/>
  <c r="G798" i="72" s="1"/>
  <c r="F830" i="72"/>
  <c r="G830" i="72" s="1"/>
  <c r="F862" i="72"/>
  <c r="G862" i="72" s="1"/>
  <c r="F886" i="72"/>
  <c r="G886" i="72" s="1"/>
  <c r="F901" i="72"/>
  <c r="G901" i="72" s="1"/>
  <c r="F62" i="72"/>
  <c r="G62" i="72" s="1"/>
  <c r="F126" i="72"/>
  <c r="G126" i="72" s="1"/>
  <c r="F188" i="72"/>
  <c r="G188" i="72" s="1"/>
  <c r="F238" i="72"/>
  <c r="G238" i="72" s="1"/>
  <c r="F291" i="72"/>
  <c r="G291" i="72" s="1"/>
  <c r="F335" i="72"/>
  <c r="G335" i="72" s="1"/>
  <c r="F379" i="72"/>
  <c r="G379" i="72" s="1"/>
  <c r="F421" i="72"/>
  <c r="G421" i="72" s="1"/>
  <c r="F463" i="72"/>
  <c r="G463" i="72" s="1"/>
  <c r="F507" i="72"/>
  <c r="G507" i="72" s="1"/>
  <c r="F549" i="72"/>
  <c r="G549" i="72" s="1"/>
  <c r="F591" i="72"/>
  <c r="G591" i="72" s="1"/>
  <c r="F632" i="72"/>
  <c r="G632" i="72" s="1"/>
  <c r="F669" i="72"/>
  <c r="G669" i="72" s="1"/>
  <c r="F703" i="72"/>
  <c r="G703" i="72" s="1"/>
  <c r="F735" i="72"/>
  <c r="G735" i="72" s="1"/>
  <c r="F767" i="72"/>
  <c r="G767" i="72" s="1"/>
  <c r="F799" i="72"/>
  <c r="G799" i="72" s="1"/>
  <c r="F831" i="72"/>
  <c r="G831" i="72" s="1"/>
  <c r="F863" i="72"/>
  <c r="G863" i="72" s="1"/>
  <c r="F887" i="72"/>
  <c r="G887" i="72" s="1"/>
  <c r="F902" i="72"/>
  <c r="G902" i="72" s="1"/>
  <c r="F76" i="72"/>
  <c r="G76" i="72" s="1"/>
  <c r="F140" i="72"/>
  <c r="G140" i="72" s="1"/>
  <c r="F198" i="72"/>
  <c r="G198" i="72" s="1"/>
  <c r="F251" i="72"/>
  <c r="G251" i="72" s="1"/>
  <c r="F301" i="72"/>
  <c r="G301" i="72" s="1"/>
  <c r="F346" i="72"/>
  <c r="G346" i="72" s="1"/>
  <c r="F388" i="72"/>
  <c r="G388" i="72" s="1"/>
  <c r="F430" i="72"/>
  <c r="G430" i="72" s="1"/>
  <c r="F474" i="72"/>
  <c r="G474" i="72" s="1"/>
  <c r="F516" i="72"/>
  <c r="G516" i="72" s="1"/>
  <c r="F558" i="72"/>
  <c r="G558" i="72" s="1"/>
  <c r="F602" i="72"/>
  <c r="G602" i="72" s="1"/>
  <c r="F640" i="72"/>
  <c r="G640" i="72" s="1"/>
  <c r="F677" i="72"/>
  <c r="G677" i="72" s="1"/>
  <c r="F710" i="72"/>
  <c r="G710" i="72" s="1"/>
  <c r="F742" i="72"/>
  <c r="G742" i="72" s="1"/>
  <c r="F774" i="72"/>
  <c r="G774" i="72" s="1"/>
  <c r="F806" i="72"/>
  <c r="G806" i="72" s="1"/>
  <c r="F838" i="72"/>
  <c r="G838" i="72" s="1"/>
  <c r="F870" i="72"/>
  <c r="G870" i="72" s="1"/>
  <c r="F892" i="72"/>
  <c r="G892" i="72" s="1"/>
  <c r="F903" i="72"/>
  <c r="G903" i="72" s="1"/>
  <c r="F78" i="72"/>
  <c r="G78" i="72" s="1"/>
  <c r="F142" i="72"/>
  <c r="G142" i="72" s="1"/>
  <c r="F202" i="72"/>
  <c r="G202" i="72" s="1"/>
  <c r="F252" i="72"/>
  <c r="G252" i="72" s="1"/>
  <c r="F302" i="72"/>
  <c r="G302" i="72" s="1"/>
  <c r="F347" i="72"/>
  <c r="G347" i="72" s="1"/>
  <c r="F389" i="72"/>
  <c r="G389" i="72" s="1"/>
  <c r="F431" i="72"/>
  <c r="G431" i="72" s="1"/>
  <c r="F475" i="72"/>
  <c r="G475" i="72" s="1"/>
  <c r="F517" i="72"/>
  <c r="G517" i="72" s="1"/>
  <c r="F559" i="72"/>
  <c r="G559" i="72" s="1"/>
  <c r="F603" i="72"/>
  <c r="G603" i="72" s="1"/>
  <c r="F642" i="72"/>
  <c r="G642" i="72" s="1"/>
  <c r="F678" i="72"/>
  <c r="G678" i="72" s="1"/>
  <c r="F711" i="72"/>
  <c r="G711" i="72" s="1"/>
  <c r="F743" i="72"/>
  <c r="G743" i="72" s="1"/>
  <c r="F775" i="72"/>
  <c r="G775" i="72" s="1"/>
  <c r="F807" i="72"/>
  <c r="G807" i="72" s="1"/>
  <c r="F839" i="72"/>
  <c r="G839" i="72" s="1"/>
  <c r="F871" i="72"/>
  <c r="G871" i="72" s="1"/>
  <c r="F893" i="72"/>
  <c r="G893" i="72" s="1"/>
  <c r="F905" i="72"/>
  <c r="G905" i="72" s="1"/>
  <c r="L2" i="71" l="1"/>
  <c r="L3" i="71"/>
  <c r="L4" i="71"/>
  <c r="L5" i="71"/>
  <c r="L6" i="71" l="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<sst xmlns="http://schemas.openxmlformats.org/spreadsheetml/2006/main" count="3029" uniqueCount="922">
  <si>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</si>
  <si>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</si>
  <si>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</si>
  <si>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</si>
  <si>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</si>
  <si>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</si>
  <si>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</si>
  <si>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</si>
  <si>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</si>
  <si>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</si>
  <si>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</si>
  <si>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</si>
  <si>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</si>
  <si>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</si>
  <si>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</si>
  <si>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</si>
  <si>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</si>
  <si>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</si>
  <si>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</si>
  <si>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</si>
  <si>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</si>
  <si>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</si>
  <si>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</si>
  <si>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</si>
  <si>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</si>
  <si>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</si>
  <si>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</si>
  <si>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</si>
  <si>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</si>
  <si>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</si>
  <si>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</si>
  <si>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</si>
  <si>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</si>
  <si>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</si>
  <si>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</si>
  <si>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</si>
  <si>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</si>
  <si>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</si>
  <si>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</si>
  <si>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</si>
  <si>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</si>
  <si>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</si>
  <si>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</si>
  <si>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</si>
  <si>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</si>
  <si>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</si>
  <si>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</si>
  <si>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</si>
  <si>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</si>
  <si>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</si>
  <si>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</si>
  <si>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</si>
  <si>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</si>
  <si>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</si>
  <si>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</si>
  <si>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</si>
  <si>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</si>
  <si>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</si>
  <si>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</si>
  <si>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</si>
  <si>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</si>
  <si>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</si>
  <si>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</si>
  <si>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</si>
  <si>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</si>
  <si>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</si>
  <si>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</si>
  <si>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</si>
  <si>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</si>
  <si>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</si>
  <si>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</si>
  <si>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</si>
  <si>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</si>
  <si>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</si>
  <si>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</si>
  <si>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</si>
  <si>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</si>
  <si>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</si>
  <si>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</si>
  <si>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</si>
  <si>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</si>
  <si>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</si>
  <si>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</si>
  <si>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</si>
  <si>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</si>
  <si>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</si>
  <si>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</si>
  <si>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</si>
  <si>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</si>
  <si>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</si>
  <si>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</si>
  <si>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</si>
  <si>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</si>
  <si>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</si>
  <si>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</si>
  <si>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</si>
  <si>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</si>
  <si>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</si>
  <si>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</si>
  <si>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</si>
  <si>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</si>
  <si>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</si>
  <si>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</si>
  <si>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</si>
  <si>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</si>
  <si>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</si>
  <si>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</si>
  <si>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</si>
  <si>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</si>
  <si>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</si>
  <si>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</si>
  <si>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</si>
  <si>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</si>
  <si>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</si>
  <si>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</si>
  <si>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</si>
  <si>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</si>
  <si>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</si>
  <si>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</si>
  <si>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</si>
  <si>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</si>
  <si>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</si>
  <si>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</si>
  <si>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</si>
  <si>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</si>
  <si>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</si>
  <si>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</si>
  <si>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</si>
  <si>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</si>
  <si>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</si>
  <si>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</si>
  <si>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</si>
  <si>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</si>
  <si>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</si>
  <si>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</si>
  <si>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</si>
  <si>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</si>
  <si>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</si>
  <si>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</si>
  <si>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</si>
  <si>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</si>
  <si>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</si>
  <si>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</si>
  <si>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</si>
  <si>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</si>
  <si>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</si>
  <si>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</si>
  <si>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</si>
  <si>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</si>
  <si>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</si>
  <si>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</si>
  <si>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</si>
  <si>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</si>
  <si>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</si>
  <si>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</si>
  <si>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</si>
  <si>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</si>
  <si>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</si>
  <si>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</si>
  <si>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</si>
  <si>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</si>
  <si>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</si>
  <si>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</si>
  <si>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</si>
  <si>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</si>
  <si>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</si>
  <si>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</si>
  <si>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</si>
  <si>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</si>
  <si>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</si>
  <si>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</si>
  <si>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</si>
  <si>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</si>
  <si>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</si>
  <si>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</si>
  <si>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</si>
  <si>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</si>
  <si>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</si>
  <si>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</si>
  <si>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</si>
  <si>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</si>
  <si>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</si>
  <si>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</si>
  <si>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</si>
  <si>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</si>
  <si>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</si>
  <si>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</si>
  <si>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</si>
  <si>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</si>
  <si>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</si>
  <si>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</si>
  <si>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</si>
  <si>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</si>
  <si>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</si>
  <si>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</si>
  <si>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</si>
  <si>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</si>
  <si>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</si>
  <si>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</si>
  <si>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</si>
  <si>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</si>
  <si>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</si>
  <si>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</si>
  <si>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</si>
  <si>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</si>
  <si>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</si>
  <si>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</si>
  <si>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</si>
  <si>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</si>
  <si>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</si>
  <si>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</si>
  <si>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</si>
  <si>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</si>
  <si>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</si>
  <si>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</si>
  <si>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</si>
  <si>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</si>
  <si>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</si>
  <si>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</si>
  <si>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</si>
  <si>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</si>
  <si>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</si>
  <si>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</si>
  <si>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</si>
  <si>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</si>
  <si>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</si>
  <si>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</si>
  <si>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</si>
  <si>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</si>
  <si>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</si>
  <si>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</si>
  <si>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</si>
  <si>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</si>
  <si>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</si>
  <si>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</si>
  <si>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</si>
  <si>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</si>
  <si>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</si>
  <si>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</si>
  <si>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</si>
  <si>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</si>
  <si>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</si>
  <si>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</si>
  <si>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</si>
  <si>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</si>
  <si>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</si>
  <si>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</si>
  <si>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</si>
  <si>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</si>
  <si>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</si>
  <si>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</si>
  <si>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</si>
  <si>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</si>
  <si>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</si>
  <si>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</si>
  <si>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</si>
  <si>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</si>
  <si>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</si>
  <si>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</si>
  <si>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</si>
  <si>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</si>
  <si>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</si>
  <si>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</si>
  <si>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</si>
  <si>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</si>
  <si>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</si>
  <si>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</si>
  <si>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</si>
  <si>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</si>
  <si>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</si>
  <si>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</si>
  <si>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</si>
  <si>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</si>
  <si>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</si>
  <si>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</si>
  <si>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</si>
  <si>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</si>
  <si>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</si>
  <si>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</si>
  <si>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</si>
  <si>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</si>
  <si>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</si>
  <si>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</si>
  <si>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</si>
  <si>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</si>
  <si>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</si>
  <si>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</si>
  <si>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</si>
  <si>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</si>
  <si>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</si>
  <si>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</si>
  <si>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</si>
  <si>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</si>
  <si>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</si>
  <si>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</si>
  <si>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</si>
  <si>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</si>
  <si>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</si>
  <si>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</si>
  <si>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</si>
  <si>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</si>
  <si>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</si>
  <si>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</si>
  <si>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</si>
  <si>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</si>
  <si>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</si>
  <si>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</si>
  <si>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</si>
  <si>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</si>
  <si>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</si>
  <si>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</si>
  <si>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</si>
  <si>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</si>
  <si>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</si>
  <si>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</si>
  <si>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</si>
  <si>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</si>
  <si>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</si>
  <si>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</si>
  <si>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</si>
  <si>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</si>
  <si>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</si>
  <si>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</si>
  <si>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</si>
  <si>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</si>
  <si>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</si>
  <si>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</si>
  <si>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</si>
  <si>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</si>
  <si>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</si>
  <si>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</si>
  <si>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</si>
  <si>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</si>
  <si>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</si>
  <si>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</si>
  <si>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</si>
  <si>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</si>
  <si>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</si>
  <si>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</si>
  <si>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</si>
  <si>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</si>
  <si>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</si>
  <si>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</si>
  <si>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</si>
  <si>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</si>
  <si>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</si>
  <si>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</si>
  <si>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</si>
  <si>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</si>
  <si>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</si>
  <si>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</si>
  <si>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</si>
  <si>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</si>
  <si>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</si>
  <si>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</si>
  <si>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</si>
  <si>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</si>
  <si>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</si>
  <si>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</si>
  <si>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</si>
  <si>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</si>
  <si>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</si>
  <si>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</si>
  <si>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</si>
  <si>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</si>
  <si>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</si>
  <si>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</si>
  <si>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</si>
  <si>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</si>
  <si>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</si>
  <si>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</si>
  <si>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</si>
  <si>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</si>
  <si>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</si>
  <si>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</si>
  <si>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</si>
  <si>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</si>
  <si>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</si>
  <si>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</si>
  <si>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</si>
  <si>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</si>
  <si>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</si>
  <si>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</si>
  <si>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</si>
  <si>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</si>
  <si>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</si>
  <si>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</si>
  <si>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</si>
  <si>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</si>
  <si>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</si>
  <si>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</si>
  <si>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</si>
  <si>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</si>
  <si>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</si>
  <si>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</si>
  <si>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</si>
  <si>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</si>
  <si>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</si>
  <si>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</si>
  <si>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</si>
  <si>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</si>
  <si>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</si>
  <si>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</si>
  <si>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</si>
  <si>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</si>
  <si>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</si>
  <si>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</si>
  <si>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</si>
  <si>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</si>
  <si>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</si>
  <si>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</si>
  <si>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</si>
  <si>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</si>
  <si>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</si>
  <si>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</si>
  <si>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</si>
  <si>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</si>
  <si>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</si>
  <si>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</si>
  <si>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</si>
  <si>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</si>
  <si>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</si>
  <si>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</si>
  <si>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</si>
  <si>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</si>
  <si>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</si>
  <si>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</si>
  <si>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</si>
  <si>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</si>
  <si>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</si>
  <si>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</si>
  <si>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</si>
  <si>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</si>
  <si>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</si>
  <si>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</si>
  <si>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</si>
  <si>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</si>
  <si>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</si>
  <si>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</si>
  <si>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</si>
  <si>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</si>
  <si>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</si>
  <si>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</si>
  <si>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</si>
  <si>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</si>
  <si>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</si>
  <si>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</si>
  <si>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</si>
  <si>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</si>
  <si>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</si>
  <si>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</si>
  <si>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</si>
  <si>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</si>
  <si>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</si>
  <si>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</si>
  <si>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</si>
  <si>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</si>
  <si>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</si>
  <si>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</si>
  <si>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</si>
  <si>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</si>
  <si>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</si>
  <si>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</si>
  <si>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</si>
  <si>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</si>
  <si>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</si>
  <si>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</si>
  <si>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</si>
  <si>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</si>
  <si>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</si>
  <si>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</si>
  <si>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</si>
  <si>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</si>
  <si>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</si>
  <si>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</si>
  <si>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</si>
  <si>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</si>
  <si>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</si>
  <si>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</si>
  <si>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</si>
  <si>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</si>
  <si>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</si>
  <si>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</si>
  <si>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</si>
  <si>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</si>
  <si>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</si>
  <si>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</si>
  <si>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</si>
  <si>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</si>
  <si>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</si>
  <si>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</si>
  <si>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</si>
  <si>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</si>
  <si>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</si>
  <si>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</si>
  <si>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</si>
  <si>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</si>
  <si>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</si>
  <si>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</si>
  <si>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</si>
  <si>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</si>
  <si>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</si>
  <si>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</si>
  <si>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</si>
  <si>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</si>
  <si>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</si>
  <si>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</si>
  <si>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</si>
  <si>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</si>
  <si>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</si>
  <si>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</si>
  <si>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</si>
  <si>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</si>
  <si>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</si>
  <si>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</si>
  <si>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</si>
  <si>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</si>
  <si>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</si>
  <si>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</si>
  <si>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</si>
  <si>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</si>
  <si>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</si>
  <si>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</si>
  <si>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</si>
  <si>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</si>
  <si>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</si>
  <si>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</si>
  <si>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</si>
  <si>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</si>
  <si>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</si>
  <si>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</si>
  <si>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</si>
  <si>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</si>
  <si>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</si>
  <si>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</si>
  <si>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</si>
  <si>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</si>
  <si>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</si>
  <si>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</si>
  <si>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</si>
  <si>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</si>
  <si>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</si>
  <si>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</si>
  <si>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</si>
  <si>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</si>
  <si>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</si>
  <si>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</si>
  <si>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</si>
  <si>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</si>
  <si>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</si>
  <si>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</si>
  <si>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</si>
  <si>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</si>
  <si>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</si>
  <si>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</si>
  <si>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</si>
  <si>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</si>
  <si>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</si>
  <si>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</si>
  <si>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</si>
  <si>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</si>
  <si>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</si>
  <si>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</si>
  <si>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</si>
  <si>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</si>
  <si>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</si>
  <si>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</si>
  <si>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</si>
  <si>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</si>
  <si>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</si>
  <si>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</si>
  <si>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</si>
  <si>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</si>
  <si>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</si>
  <si>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</si>
  <si>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</si>
  <si>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</si>
  <si>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</si>
  <si>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</si>
  <si>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</si>
  <si>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</si>
  <si>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</si>
  <si>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</si>
  <si>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</si>
  <si>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</si>
  <si>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</si>
  <si>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</si>
  <si>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</si>
  <si>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</si>
  <si>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</si>
  <si>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</si>
  <si>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</si>
  <si>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</si>
  <si>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</si>
  <si>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</si>
  <si>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</si>
  <si>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</si>
  <si>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</si>
  <si>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</si>
  <si>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</si>
  <si>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</si>
  <si>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</si>
  <si>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</si>
  <si>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</si>
  <si>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</si>
  <si>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</si>
  <si>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</si>
  <si>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</si>
  <si>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</si>
  <si>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</si>
  <si>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</si>
  <si>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</si>
  <si>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</si>
  <si>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</si>
  <si>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</si>
  <si>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</si>
  <si>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</si>
  <si>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</si>
  <si>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</si>
  <si>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</si>
  <si>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</si>
  <si>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</si>
  <si>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</si>
  <si>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</si>
  <si>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</si>
  <si>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</si>
  <si>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</si>
  <si>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</si>
  <si>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</si>
  <si>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</si>
  <si>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</si>
  <si>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</si>
  <si>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</si>
  <si>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</si>
  <si>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</si>
  <si>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</si>
  <si>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</si>
  <si>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</si>
  <si>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</si>
  <si>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</si>
  <si>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</si>
  <si>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</si>
  <si>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</si>
  <si>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</si>
  <si>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</si>
  <si>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</si>
  <si>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</si>
  <si>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</si>
  <si>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</si>
  <si>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</si>
  <si>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</si>
  <si>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</si>
  <si>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</si>
  <si>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</si>
  <si>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</si>
  <si>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</si>
  <si>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</si>
  <si>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</si>
  <si>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</si>
  <si>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</si>
  <si>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</si>
  <si>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</si>
  <si>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</si>
  <si>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</si>
  <si>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</si>
  <si>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</si>
  <si>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</si>
  <si>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</si>
  <si>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</si>
  <si>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</si>
  <si>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</si>
  <si>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</si>
  <si>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</si>
  <si>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</si>
  <si>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</si>
  <si>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</si>
  <si>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</si>
  <si>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</si>
  <si>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</si>
  <si>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</si>
  <si>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</si>
  <si>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</si>
  <si>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</si>
  <si>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</si>
  <si>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</si>
  <si>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</si>
  <si>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</si>
  <si>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</si>
  <si>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</si>
  <si>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</si>
  <si>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</si>
  <si>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</si>
  <si>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</si>
  <si>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</si>
  <si>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</si>
  <si>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</si>
  <si>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</si>
  <si>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</si>
  <si>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</si>
  <si>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</si>
  <si>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</si>
  <si>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</si>
  <si>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</si>
  <si>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</si>
  <si>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</si>
  <si>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</si>
  <si>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</si>
  <si>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</si>
  <si>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</si>
  <si>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</si>
  <si>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</si>
  <si>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</si>
  <si>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</si>
  <si>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</si>
  <si>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</si>
  <si>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</si>
  <si>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</si>
  <si>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</si>
  <si>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</si>
  <si>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</si>
  <si>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</si>
  <si>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</si>
  <si>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</si>
  <si>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</si>
  <si>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</si>
  <si>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</si>
  <si>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</si>
  <si>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</si>
  <si>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</si>
  <si>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</si>
  <si>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</si>
  <si>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</si>
  <si>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</si>
  <si>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</si>
  <si>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</si>
  <si>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</si>
  <si>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</si>
  <si>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</si>
  <si>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</si>
  <si>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</si>
  <si>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</si>
  <si>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</si>
  <si>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</si>
  <si>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</si>
  <si>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</si>
  <si>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</si>
  <si>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</si>
  <si>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</si>
  <si>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</si>
  <si>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</si>
  <si>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</si>
  <si>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</si>
  <si>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</si>
  <si>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</si>
  <si>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</si>
  <si>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</si>
  <si>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</si>
  <si>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</si>
  <si>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</si>
  <si>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</si>
  <si>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</si>
  <si>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</si>
  <si>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</si>
  <si>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</si>
  <si>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</si>
  <si>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</si>
  <si>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</si>
  <si>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</si>
  <si>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</si>
  <si>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</si>
  <si>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</si>
  <si>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</si>
  <si>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</si>
  <si>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</si>
  <si>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</si>
  <si>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</si>
  <si>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</si>
  <si>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</si>
  <si>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</si>
  <si>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</si>
  <si>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</si>
  <si>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</si>
  <si>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</si>
  <si>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</si>
  <si>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</si>
  <si>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</si>
  <si>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</si>
  <si>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</si>
  <si>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</si>
  <si>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</si>
  <si>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</si>
  <si>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</si>
  <si>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</si>
  <si>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</si>
  <si>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</si>
  <si>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</si>
  <si>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</si>
  <si>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</si>
  <si>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</si>
  <si>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</si>
  <si>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</si>
  <si>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</si>
  <si>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</si>
  <si>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</si>
  <si>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</si>
  <si>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</si>
  <si>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</si>
  <si>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</si>
  <si>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</si>
  <si>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</si>
  <si>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</si>
  <si>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</si>
  <si>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</si>
  <si>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</si>
  <si>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</si>
  <si>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</si>
  <si>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</si>
  <si>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</si>
  <si>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</si>
  <si>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</si>
  <si>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</si>
  <si>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</si>
  <si>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</si>
  <si>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</si>
  <si>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</si>
  <si>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</si>
  <si>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</si>
  <si>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</si>
  <si>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</si>
  <si>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</si>
  <si>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</si>
  <si>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</si>
  <si>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</si>
  <si>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</si>
  <si>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</si>
  <si>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</si>
  <si>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</si>
  <si>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</si>
  <si>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</si>
  <si>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</si>
  <si>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</si>
  <si>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</si>
  <si>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</si>
  <si>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</si>
  <si>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</si>
  <si>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</si>
  <si>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</si>
  <si>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</si>
  <si>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</si>
  <si>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</si>
  <si>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</si>
  <si>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</si>
  <si>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</si>
  <si>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</si>
  <si>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</si>
  <si>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</si>
  <si>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</si>
  <si>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</si>
  <si>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</si>
  <si>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</si>
  <si>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</si>
  <si>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</si>
  <si>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</si>
  <si>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</si>
  <si>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</si>
  <si>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</si>
  <si>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</si>
  <si>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</si>
  <si>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</si>
  <si>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</si>
  <si>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</si>
  <si>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</si>
  <si>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</si>
  <si>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</si>
  <si>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</si>
  <si>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</si>
  <si>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</si>
  <si>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</si>
  <si>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</si>
  <si>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</si>
  <si>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</si>
  <si>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</si>
  <si>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</si>
  <si>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</si>
  <si>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</si>
  <si>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</si>
  <si>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</si>
  <si>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</si>
  <si>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</si>
  <si>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</si>
  <si>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</si>
  <si>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</si>
  <si>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</si>
  <si>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</si>
  <si>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</si>
  <si>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</si>
  <si>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</si>
  <si>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</si>
  <si>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</si>
  <si>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</si>
  <si>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</si>
  <si>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</si>
  <si>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</si>
  <si>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</si>
  <si>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Xlookup</t>
  </si>
  <si>
    <t>Index Match Region ID</t>
  </si>
  <si>
    <t>Volume</t>
  </si>
  <si>
    <t>LATAM</t>
  </si>
  <si>
    <t>APAC</t>
  </si>
  <si>
    <t>Region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</si>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</sst>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2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4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1CF2C-347F-48D4-81BE-6532C85D660E}" name="VolumeByClient" displayName="VolumeByClient" ref="A1:I908" totalsRowShown="0" headerRowDxfId="26">
  <autoFilter ref="A1:I908" xr:uid="{8FF1CF2C-347F-48D4-81BE-6532C85D660E}"/>
  <tableColumns count="9">
    <tableColumn id="1" xr3:uid="{E29225CC-11FA-470B-B9AC-561C0E02B40A}" name="CLID" dataDxfId="25"/>
    <tableColumn id="2" xr3:uid="{F6766B3D-4A3B-4676-828F-46D63E52B08D}" name="Date" dataDxfId="24"/>
    <tableColumn id="3" xr3:uid="{19360864-AA11-4B3C-B83E-2CF485D4B04A}" name="Vol" dataDxfId="23" dataCellStyle="Comma"/>
    <tableColumn id="4" xr3:uid="{E42007BC-67E2-4AE1-867E-59B6D93ACE8F}" name="LEN" dataDxfId="22">
      <calculatedColumnFormula>LEN(VolumeByClient[[#This Row],[CLID]])</calculatedColumnFormula>
    </tableColumn>
    <tableColumn id="5" xr3:uid="{8BB16551-9867-476E-A291-9B1AD2D8515D}" name="Xlookup" dataDxfId="21">
      <calculatedColumnFormula>_xlfn.XLOOKUP(VolumeByClient[[#This Row],[CLID]],GeoByClient[Mid],GeoByClient[GEOID])</calculatedColumnFormula>
    </tableColumn>
    <tableColumn id="6" xr3:uid="{53878485-4DAE-4564-8A04-EF8BE043CAFD}" name="Index Match Region ID" dataDxfId="20">
      <calculatedColumnFormula>INDEX(GeoByClient[GEOID],MATCH(VolumeByClient[[#This Row],[CLID]],GeoByClient[Right],0))</calculatedColumnFormula>
    </tableColumn>
    <tableColumn id="7" xr3:uid="{688DFAE7-EF74-424F-83BF-B186E37DF7AA}" name="Region" dataDxfId="19">
      <calculatedColumnFormula>VLOOKUP(VolumeByClient[[#This Row],[Index Match Region ID]],GEONames[[GEOID]:[GEO Name]],2,FALSE)</calculatedColumnFormula>
    </tableColumn>
    <tableColumn id="8" xr3:uid="{6A54101E-A64F-4D84-A023-F0B5BD21C17D}" name="Quarter" dataDxfId="18">
      <calculatedColumnFormula>"Q"&amp;ROUNDUP(MONTH(VolumeByClient[[#This Row],[Date]])/3,0)&amp;" "&amp;YEAR(VolumeByClient[[#This Row],[Date]])</calculatedColumnFormula>
    </tableColumn>
    <tableColumn id="9" xr3:uid="{D168E7F1-F7CC-4292-85B8-CAE70020BCE2}" name="Quarter by Vlookup" dataDxfId="1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B6B50F-AC56-469A-8D9A-E088813AFE49}" name="Quarters" displayName="Quarters" ref="P1:R7" totalsRowShown="0" headerRowDxfId="16">
  <autoFilter ref="P1:R7" xr:uid="{4FB6B50F-AC56-469A-8D9A-E088813AFE49}"/>
  <tableColumns count="3">
    <tableColumn id="1" xr3:uid="{36408D80-6AF6-42E6-BE05-300DC8104E8F}" name="Date Start" dataDxfId="15">
      <calculatedColumnFormula>Q1+1</calculatedColumnFormula>
    </tableColumn>
    <tableColumn id="2" xr3:uid="{E986CC0A-F115-42A1-B620-54929DAB0AEA}" name="Date End" dataDxfId="14"/>
    <tableColumn id="3" xr3:uid="{F0D27069-C5E4-4EC0-A5CC-C0EBA662F971}" name="Name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A23C6-9C81-477B-A5E6-F4A5B5299E5A}" name="GeoByClient" displayName="GeoByClient" ref="A1:F54" totalsRowShown="0" headerRowDxfId="12" dataDxfId="11">
  <autoFilter ref="A1:F54" xr:uid="{488A23C6-9C81-477B-A5E6-F4A5B5299E5A}"/>
  <tableColumns count="6">
    <tableColumn id="1" xr3:uid="{1CD4C1EB-0526-45D3-A4C2-D5E7ADB90A54}" name="CLID" dataDxfId="10"/>
    <tableColumn id="2" xr3:uid="{BF0B7B17-4910-4B70-89A2-62684416A6A7}" name="GEOID" dataDxfId="9"/>
    <tableColumn id="3" xr3:uid="{9C995A2D-EE1D-4696-9AB9-366EFAC95D71}" name="LEN" dataDxfId="8">
      <calculatedColumnFormula>LEN(GeoByClient[[#This Row],[CLID]])</calculatedColumnFormula>
    </tableColumn>
    <tableColumn id="4" xr3:uid="{1BB87466-5B20-4B88-B48B-38A0D8C3A427}" name="Mid" dataDxfId="7">
      <calculatedColumnFormula>MID(GeoByClient[[#This Row],[CLID]],3,7)</calculatedColumnFormula>
    </tableColumn>
    <tableColumn id="5" xr3:uid="{89CB85A2-093B-42AC-9554-5251FABEB14B}" name="Right" dataDxfId="6">
      <calculatedColumnFormula>RIGHT(GeoByClient[[#This Row],[CLID]],7)</calculatedColumnFormula>
    </tableColumn>
    <tableColumn id="7" xr3:uid="{F1FCBA2B-9BFC-42A8-8E4B-73686B305FD0}" name="Region" dataDxfId="5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0E7CC-2842-4187-80CB-84DC6F96CA6B}" name="GEONames" displayName="GEONames" ref="J1:L6" totalsRowCount="1">
  <autoFilter ref="J1:L5" xr:uid="{24C0E7CC-2842-4187-80CB-84DC6F96CA6B}"/>
  <tableColumns count="3">
    <tableColumn id="1" xr3:uid="{CDB3D138-357C-42E3-A4C8-157F397F5FCF}" name="GEOID" dataDxfId="4" totalsRowDxfId="3"/>
    <tableColumn id="2" xr3:uid="{F16ABEDE-4F41-4C5D-A0E0-48DD6682B032}" name="GEO Name" totalsRowDxfId="2"/>
    <tableColumn id="3" xr3:uid="{21A6E4C1-F595-4923-9108-705BC4FA68E7}" name="Volume" totalsRowFunction="sum" dataDxfId="1" totalsRowDxfId="0" dataCellStyle="Comma" totalsRowCellStyle="Comma">
      <calculatedColumnFormula>SUMIFS(VolumeByClient[Vol],VolumeByClient[Xlookup],GEONames[[#This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5"/>
  <sheetData>
    <row r="1" spans="1:7" ht="13.15" customHeight="1" x14ac:dyDescent="0.25">
      <c r="A1" s="11" t="s">
        <v>897</v>
      </c>
      <c r="B1" s="11"/>
      <c r="C1" s="11"/>
      <c r="D1" s="11"/>
      <c r="E1" s="11"/>
      <c r="F1" s="11"/>
      <c r="G1" s="11"/>
    </row>
    <row r="2" spans="1:7" ht="13.15" customHeight="1" x14ac:dyDescent="0.25">
      <c r="A2" s="11"/>
      <c r="B2" s="11"/>
      <c r="C2" s="11"/>
      <c r="D2" s="11"/>
      <c r="E2" s="11"/>
      <c r="F2" s="11"/>
      <c r="G2" s="11"/>
    </row>
    <row r="3" spans="1:7" ht="13.15" customHeight="1" x14ac:dyDescent="0.25">
      <c r="A3" s="11"/>
      <c r="B3" s="11"/>
      <c r="C3" s="11"/>
      <c r="D3" s="11"/>
      <c r="E3" s="11"/>
      <c r="F3" s="11"/>
      <c r="G3" s="11"/>
    </row>
    <row r="4" spans="1:7" ht="13.15" customHeight="1" x14ac:dyDescent="0.25">
      <c r="A4" s="11"/>
      <c r="B4" s="11"/>
      <c r="C4" s="11"/>
      <c r="D4" s="11"/>
      <c r="E4" s="11"/>
      <c r="F4" s="11"/>
      <c r="G4" s="11"/>
    </row>
    <row r="5" spans="1:7" ht="13.15" customHeight="1" x14ac:dyDescent="0.25">
      <c r="A5" s="11"/>
      <c r="B5" s="11"/>
      <c r="C5" s="11"/>
      <c r="D5" s="11"/>
      <c r="E5" s="11"/>
      <c r="F5" s="11"/>
      <c r="G5" s="11"/>
    </row>
    <row r="6" spans="1:7" ht="13.15" customHeight="1" x14ac:dyDescent="0.25">
      <c r="A6" s="11"/>
      <c r="B6" s="11"/>
      <c r="C6" s="11"/>
      <c r="D6" s="11"/>
      <c r="E6" s="11"/>
      <c r="F6" s="11"/>
      <c r="G6" s="11"/>
    </row>
    <row r="7" spans="1:7" ht="13.15" customHeight="1" x14ac:dyDescent="0.25">
      <c r="A7" s="11"/>
      <c r="B7" s="11"/>
      <c r="C7" s="11"/>
      <c r="D7" s="11"/>
      <c r="E7" s="11"/>
      <c r="F7" s="11"/>
      <c r="G7" s="11"/>
    </row>
    <row r="8" spans="1:7" ht="13.15" customHeight="1" x14ac:dyDescent="0.25">
      <c r="A8" s="11"/>
      <c r="B8" s="11"/>
      <c r="C8" s="11"/>
      <c r="D8" s="11"/>
      <c r="E8" s="11"/>
      <c r="F8" s="11"/>
      <c r="G8" s="11"/>
    </row>
    <row r="9" spans="1:7" ht="13.15" customHeight="1" x14ac:dyDescent="0.25">
      <c r="A9" s="11"/>
      <c r="B9" s="11"/>
      <c r="C9" s="11"/>
      <c r="D9" s="11"/>
      <c r="E9" s="11"/>
      <c r="F9" s="11"/>
      <c r="G9" s="11"/>
    </row>
    <row r="10" spans="1:7" ht="13.15" customHeight="1" x14ac:dyDescent="0.25">
      <c r="A10" s="11"/>
      <c r="B10" s="11"/>
      <c r="C10" s="11"/>
      <c r="D10" s="11"/>
      <c r="E10" s="11"/>
      <c r="F10" s="11"/>
      <c r="G10" s="11"/>
    </row>
    <row r="11" spans="1:7" ht="13.15" customHeight="1" x14ac:dyDescent="0.25">
      <c r="A11" s="11"/>
      <c r="B11" s="11"/>
      <c r="C11" s="11"/>
      <c r="D11" s="11"/>
      <c r="E11" s="11"/>
      <c r="F11" s="11"/>
      <c r="G11" s="11"/>
    </row>
    <row r="12" spans="1:7" ht="13.15" customHeight="1" x14ac:dyDescent="0.25">
      <c r="A12" s="11"/>
      <c r="B12" s="11"/>
      <c r="C12" s="11"/>
      <c r="D12" s="11"/>
      <c r="E12" s="11"/>
      <c r="F12" s="11"/>
      <c r="G12" s="11"/>
    </row>
    <row r="13" spans="1:7" ht="13.15" customHeight="1" x14ac:dyDescent="0.25">
      <c r="A13" s="11"/>
      <c r="B13" s="11"/>
      <c r="C13" s="11"/>
      <c r="D13" s="11"/>
      <c r="E13" s="11"/>
      <c r="F13" s="11"/>
      <c r="G13" s="11"/>
    </row>
    <row r="14" spans="1:7" ht="13.15" customHeight="1" x14ac:dyDescent="0.25">
      <c r="A14" s="11"/>
      <c r="B14" s="11"/>
      <c r="C14" s="11"/>
      <c r="D14" s="11"/>
      <c r="E14" s="11"/>
      <c r="F14" s="11"/>
      <c r="G14" s="11"/>
    </row>
    <row r="15" spans="1:7" ht="13.15" customHeight="1" x14ac:dyDescent="0.25">
      <c r="A15" s="11"/>
      <c r="B15" s="11"/>
      <c r="C15" s="11"/>
      <c r="D15" s="11"/>
      <c r="E15" s="11"/>
      <c r="F15" s="11"/>
      <c r="G15" s="11"/>
    </row>
    <row r="16" spans="1:7" ht="13.15" customHeight="1" x14ac:dyDescent="0.25">
      <c r="A16" s="11"/>
      <c r="B16" s="11"/>
      <c r="C16" s="11"/>
      <c r="D16" s="11"/>
      <c r="E16" s="11"/>
      <c r="F16" s="11"/>
      <c r="G16" s="1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workbookViewId="0">
      <selection activeCell="B4" sqref="B4"/>
    </sheetView>
  </sheetViews>
  <sheetFormatPr defaultColWidth="9.1796875" defaultRowHeight="12.5" x14ac:dyDescent="0.25"/>
  <cols>
    <col min="1" max="1" width="8.26953125" style="3" bestFit="1" customWidth="1"/>
    <col min="2" max="2" width="10.1796875" style="3" bestFit="1" customWidth="1"/>
    <col min="3" max="3" width="7.7265625" style="3" bestFit="1" customWidth="1"/>
    <col min="4" max="4" width="6.81640625" style="3" bestFit="1" customWidth="1"/>
    <col min="5" max="5" width="10.7265625" style="3" bestFit="1" customWidth="1"/>
    <col min="6" max="6" width="24.26953125" style="3" bestFit="1" customWidth="1"/>
    <col min="7" max="7" width="9.7265625" style="3" bestFit="1" customWidth="1"/>
    <col min="8" max="8" width="10.1796875" style="3" bestFit="1" customWidth="1"/>
    <col min="9" max="9" width="21.1796875" style="3" bestFit="1" customWidth="1"/>
    <col min="10" max="15" width="9.1796875" style="3"/>
    <col min="16" max="16" width="12.1796875" style="3" customWidth="1"/>
    <col min="17" max="17" width="11.26953125" style="3" customWidth="1"/>
    <col min="18" max="16384" width="9.1796875" style="3"/>
  </cols>
  <sheetData>
    <row r="1" spans="1:18" x14ac:dyDescent="0.25">
      <c r="A1" s="3" t="s">
        <v>0</v>
      </c>
      <c r="B1" s="7" t="s">
        <v>61</v>
      </c>
      <c r="C1" s="3" t="s">
        <v>133</v>
      </c>
      <c r="D1" s="6" t="s">
        <v>901</v>
      </c>
      <c r="E1" s="6" t="s">
        <v>904</v>
      </c>
      <c r="F1" s="6" t="s">
        <v>905</v>
      </c>
      <c r="G1" s="3" t="s">
        <v>909</v>
      </c>
      <c r="H1" s="3" t="s">
        <v>910</v>
      </c>
      <c r="I1" s="3" t="s">
        <v>920</v>
      </c>
      <c r="P1" s="3" t="s">
        <v>911</v>
      </c>
      <c r="Q1" s="3" t="s">
        <v>912</v>
      </c>
      <c r="R1" s="3" t="s">
        <v>913</v>
      </c>
    </row>
    <row r="2" spans="1:18" x14ac:dyDescent="0.25">
      <c r="A2" s="5" t="s">
        <v>23</v>
      </c>
      <c r="B2" s="4">
        <v>43921</v>
      </c>
      <c r="C2" s="8">
        <v>884</v>
      </c>
      <c r="D2" s="3">
        <f>LEN(VolumeByClient[[#This Row],[CLID]])</f>
        <v>7</v>
      </c>
      <c r="E2" s="3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9" t="str">
        <f>VLOOKUP(VolumeByClient[[#This Row],[Index Match Region ID]],GEONames[[GEOID]:[GEO Name]],2,FALSE)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Row],[Date]],Quarters[],3,TRUE)</f>
        <v>Q1 2020</v>
      </c>
      <c r="P2" s="4">
        <v>43831</v>
      </c>
      <c r="Q2" s="4">
        <v>43921</v>
      </c>
      <c r="R2" s="3" t="s">
        <v>914</v>
      </c>
    </row>
    <row r="3" spans="1:18" x14ac:dyDescent="0.25">
      <c r="A3" s="4" t="s">
        <v>23</v>
      </c>
      <c r="B3" s="4">
        <v>43951</v>
      </c>
      <c r="C3" s="8">
        <v>886</v>
      </c>
      <c r="D3" s="3">
        <f>LEN(VolumeByClient[[#This Row],[CLID]])</f>
        <v>7</v>
      </c>
      <c r="E3" s="3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9" t="str">
        <f>VLOOKUP(VolumeByClient[[#This Row],[Index Match Region ID]],GEONames[[GEOID]:[GEO Name]],2,FALSE)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Row],[Date]],Quarters[],3,TRUE)</f>
        <v>Q2 2020</v>
      </c>
      <c r="L3" s="3" t="s">
        <v>919</v>
      </c>
      <c r="P3" s="4">
        <f>Q2+1</f>
        <v>43922</v>
      </c>
      <c r="Q3" s="4">
        <v>44012</v>
      </c>
      <c r="R3" s="3" t="s">
        <v>915</v>
      </c>
    </row>
    <row r="4" spans="1:18" x14ac:dyDescent="0.25">
      <c r="A4" s="4" t="s">
        <v>23</v>
      </c>
      <c r="B4" s="4">
        <v>43982</v>
      </c>
      <c r="C4" s="8">
        <v>968</v>
      </c>
      <c r="D4" s="3">
        <f>LEN(VolumeByClient[[#This Row],[CLID]])</f>
        <v>7</v>
      </c>
      <c r="E4" s="3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9" t="str">
        <f>VLOOKUP(VolumeByClient[[#This Row],[Index Match Region ID]],GEONames[[GEOID]:[GEO Name]],2,FALSE)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Row],[Date]],Quarters[],3,TRUE)</f>
        <v>Q2 2020</v>
      </c>
      <c r="L4" s="3" t="s">
        <v>921</v>
      </c>
      <c r="P4" s="4">
        <f t="shared" ref="P4:P7" si="0">Q3+1</f>
        <v>44013</v>
      </c>
      <c r="Q4" s="4">
        <v>44104</v>
      </c>
      <c r="R4" s="3" t="s">
        <v>916</v>
      </c>
    </row>
    <row r="5" spans="1:18" x14ac:dyDescent="0.25">
      <c r="A5" s="4" t="s">
        <v>23</v>
      </c>
      <c r="B5" s="4">
        <v>44012</v>
      </c>
      <c r="C5" s="8">
        <v>564</v>
      </c>
      <c r="D5" s="3">
        <f>LEN(VolumeByClient[[#This Row],[CLID]])</f>
        <v>7</v>
      </c>
      <c r="E5" s="3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9" t="str">
        <f>VLOOKUP(VolumeByClient[[#This Row],[Index Match Region ID]],GEONames[[GEOID]:[GEO Name]],2,FALSE)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Row],[Date]],Quarters[],3,TRUE)</f>
        <v>Q2 2020</v>
      </c>
      <c r="P5" s="4">
        <f t="shared" si="0"/>
        <v>44105</v>
      </c>
      <c r="Q5" s="4">
        <v>44196</v>
      </c>
      <c r="R5" s="3" t="s">
        <v>917</v>
      </c>
    </row>
    <row r="6" spans="1:18" x14ac:dyDescent="0.25">
      <c r="A6" s="4" t="s">
        <v>23</v>
      </c>
      <c r="B6" s="4">
        <v>44043</v>
      </c>
      <c r="C6" s="8">
        <v>648</v>
      </c>
      <c r="D6" s="3">
        <f>LEN(VolumeByClient[[#This Row],[CLID]])</f>
        <v>7</v>
      </c>
      <c r="E6" s="3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9" t="str">
        <f>VLOOKUP(VolumeByClient[[#This Row],[Index Match Region ID]],GEONames[[GEOID]:[GEO Name]],2,FALSE)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Row],[Date]],Quarters[],3,TRUE)</f>
        <v>Q3 2020</v>
      </c>
      <c r="P6" s="4">
        <f t="shared" si="0"/>
        <v>44197</v>
      </c>
      <c r="Q6" s="4">
        <v>44286</v>
      </c>
      <c r="R6" s="3" t="s">
        <v>918</v>
      </c>
    </row>
    <row r="7" spans="1:18" x14ac:dyDescent="0.25">
      <c r="A7" s="4" t="s">
        <v>23</v>
      </c>
      <c r="B7" s="4">
        <v>44074</v>
      </c>
      <c r="C7" s="8">
        <v>406</v>
      </c>
      <c r="D7" s="3">
        <f>LEN(VolumeByClient[[#This Row],[CLID]])</f>
        <v>7</v>
      </c>
      <c r="E7" s="3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9" t="str">
        <f>VLOOKUP(VolumeByClient[[#This Row],[Index Match Region ID]],GEONames[[GEOID]:[GEO Name]],2,FALSE)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Row],[Date]],Quarters[],3,TRUE)</f>
        <v>Q3 2020</v>
      </c>
      <c r="P7" s="4">
        <f t="shared" si="0"/>
        <v>44287</v>
      </c>
      <c r="Q7" s="4">
        <v>44377</v>
      </c>
      <c r="R7" s="3" t="s">
        <v>919</v>
      </c>
    </row>
    <row r="8" spans="1:18" x14ac:dyDescent="0.25">
      <c r="A8" s="4" t="s">
        <v>23</v>
      </c>
      <c r="B8" s="4">
        <v>44104</v>
      </c>
      <c r="C8" s="8">
        <v>569</v>
      </c>
      <c r="D8" s="3">
        <f>LEN(VolumeByClient[[#This Row],[CLID]])</f>
        <v>7</v>
      </c>
      <c r="E8" s="3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9" t="str">
        <f>VLOOKUP(VolumeByClient[[#This Row],[Index Match Region ID]],GEONames[[GEOID]:[GEO Name]],2,FALSE)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Row],[Date]],Quarters[],3,TRUE)</f>
        <v>Q3 2020</v>
      </c>
    </row>
    <row r="9" spans="1:18" x14ac:dyDescent="0.25">
      <c r="A9" s="4" t="s">
        <v>23</v>
      </c>
      <c r="B9" s="4">
        <v>44135</v>
      </c>
      <c r="C9" s="8">
        <v>487</v>
      </c>
      <c r="D9" s="3">
        <f>LEN(VolumeByClient[[#This Row],[CLID]])</f>
        <v>7</v>
      </c>
      <c r="E9" s="3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9" t="str">
        <f>VLOOKUP(VolumeByClient[[#This Row],[Index Match Region ID]],GEONames[[GEOID]:[GEO Name]],2,FALSE)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Row],[Date]],Quarters[],3,TRUE)</f>
        <v>Q4 2020</v>
      </c>
    </row>
    <row r="10" spans="1:18" x14ac:dyDescent="0.25">
      <c r="A10" s="4" t="s">
        <v>23</v>
      </c>
      <c r="B10" s="4">
        <v>44165</v>
      </c>
      <c r="C10" s="8">
        <v>729</v>
      </c>
      <c r="D10" s="3">
        <f>LEN(VolumeByClient[[#This Row],[CLID]])</f>
        <v>7</v>
      </c>
      <c r="E10" s="3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9" t="str">
        <f>VLOOKUP(VolumeByClient[[#This Row],[Index Match Region ID]],GEONames[[GEOID]:[GEO Name]],2,FALSE)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Row],[Date]],Quarters[],3,TRUE)</f>
        <v>Q4 2020</v>
      </c>
    </row>
    <row r="11" spans="1:18" x14ac:dyDescent="0.25">
      <c r="A11" s="4" t="s">
        <v>23</v>
      </c>
      <c r="B11" s="4">
        <v>44196</v>
      </c>
      <c r="C11" s="8">
        <v>565</v>
      </c>
      <c r="D11" s="3">
        <f>LEN(VolumeByClient[[#This Row],[CLID]])</f>
        <v>7</v>
      </c>
      <c r="E11" s="3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9" t="str">
        <f>VLOOKUP(VolumeByClient[[#This Row],[Index Match Region ID]],GEONames[[GEOID]:[GEO Name]],2,FALSE)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Row],[Date]],Quarters[],3,TRUE)</f>
        <v>Q4 2020</v>
      </c>
    </row>
    <row r="12" spans="1:18" x14ac:dyDescent="0.25">
      <c r="A12" s="4" t="s">
        <v>23</v>
      </c>
      <c r="B12" s="4">
        <v>44377</v>
      </c>
      <c r="C12" s="8">
        <v>561</v>
      </c>
      <c r="D12" s="3">
        <f>LEN(VolumeByClient[[#This Row],[CLID]])</f>
        <v>7</v>
      </c>
      <c r="E12" s="3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9" t="str">
        <f>VLOOKUP(VolumeByClient[[#This Row],[Index Match Region ID]],GEONames[[GEOID]:[GEO Name]],2,FALSE)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Row],[Date]],Quarters[],3,TRUE)</f>
        <v>Q2 2021</v>
      </c>
    </row>
    <row r="13" spans="1:18" x14ac:dyDescent="0.25">
      <c r="A13" s="4" t="s">
        <v>23</v>
      </c>
      <c r="B13" s="4">
        <v>44347</v>
      </c>
      <c r="C13" s="8">
        <v>1014</v>
      </c>
      <c r="D13" s="3">
        <f>LEN(VolumeByClient[[#This Row],[CLID]])</f>
        <v>7</v>
      </c>
      <c r="E13" s="3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9" t="str">
        <f>VLOOKUP(VolumeByClient[[#This Row],[Index Match Region ID]],GEONames[[GEOID]:[GEO Name]],2,FALSE)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Row],[Date]],Quarters[],3,TRUE)</f>
        <v>Q2 2021</v>
      </c>
    </row>
    <row r="14" spans="1:18" x14ac:dyDescent="0.25">
      <c r="A14" s="4" t="s">
        <v>23</v>
      </c>
      <c r="B14" s="4">
        <v>44316</v>
      </c>
      <c r="C14" s="8">
        <v>878</v>
      </c>
      <c r="D14" s="3">
        <f>LEN(VolumeByClient[[#This Row],[CLID]])</f>
        <v>7</v>
      </c>
      <c r="E14" s="3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9" t="str">
        <f>VLOOKUP(VolumeByClient[[#This Row],[Index Match Region ID]],GEONames[[GEOID]:[GEO Name]],2,FALSE)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Row],[Date]],Quarters[],3,TRUE)</f>
        <v>Q2 2021</v>
      </c>
    </row>
    <row r="15" spans="1:18" x14ac:dyDescent="0.25">
      <c r="A15" s="4" t="s">
        <v>23</v>
      </c>
      <c r="B15" s="4">
        <v>44286</v>
      </c>
      <c r="C15" s="8">
        <v>922</v>
      </c>
      <c r="D15" s="3">
        <f>LEN(VolumeByClient[[#This Row],[CLID]])</f>
        <v>7</v>
      </c>
      <c r="E15" s="3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9" t="str">
        <f>VLOOKUP(VolumeByClient[[#This Row],[Index Match Region ID]],GEONames[[GEOID]:[GEO Name]],2,FALSE)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Row],[Date]],Quarters[],3,TRUE)</f>
        <v>Q1 2021</v>
      </c>
    </row>
    <row r="16" spans="1:18" x14ac:dyDescent="0.25">
      <c r="A16" s="4" t="s">
        <v>23</v>
      </c>
      <c r="B16" s="4">
        <v>44255</v>
      </c>
      <c r="C16" s="8">
        <v>668</v>
      </c>
      <c r="D16" s="3">
        <f>LEN(VolumeByClient[[#This Row],[CLID]])</f>
        <v>7</v>
      </c>
      <c r="E16" s="3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9" t="str">
        <f>VLOOKUP(VolumeByClient[[#This Row],[Index Match Region ID]],GEONames[[GEOID]:[GEO Name]],2,FALSE)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Row],[Date]],Quarters[],3,TRUE)</f>
        <v>Q1 2021</v>
      </c>
    </row>
    <row r="17" spans="1:9" x14ac:dyDescent="0.25">
      <c r="A17" s="4" t="s">
        <v>23</v>
      </c>
      <c r="B17" s="4">
        <v>44227</v>
      </c>
      <c r="C17" s="8">
        <v>725</v>
      </c>
      <c r="D17" s="3">
        <f>LEN(VolumeByClient[[#This Row],[CLID]])</f>
        <v>7</v>
      </c>
      <c r="E17" s="3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9" t="str">
        <f>VLOOKUP(VolumeByClient[[#This Row],[Index Match Region ID]],GEONames[[GEOID]:[GEO Name]],2,FALSE)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Row],[Date]],Quarters[],3,TRUE)</f>
        <v>Q1 2021</v>
      </c>
    </row>
    <row r="18" spans="1:9" x14ac:dyDescent="0.25">
      <c r="A18" s="4" t="s">
        <v>33</v>
      </c>
      <c r="B18" s="4">
        <v>43861</v>
      </c>
      <c r="C18" s="8">
        <v>1194</v>
      </c>
      <c r="D18" s="3">
        <f>LEN(VolumeByClient[[#This Row],[CLID]])</f>
        <v>7</v>
      </c>
      <c r="E18" s="3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9" t="str">
        <f>VLOOKUP(VolumeByClient[[#This Row],[Index Match Region ID]],GEONames[[GEOID]:[GEO Name]],2,FALSE)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Row],[Date]],Quarters[],3,TRUE)</f>
        <v>Q1 2020</v>
      </c>
    </row>
    <row r="19" spans="1:9" x14ac:dyDescent="0.25">
      <c r="A19" s="4" t="s">
        <v>33</v>
      </c>
      <c r="B19" s="4">
        <v>43890</v>
      </c>
      <c r="C19" s="8">
        <v>942</v>
      </c>
      <c r="D19" s="3">
        <f>LEN(VolumeByClient[[#This Row],[CLID]])</f>
        <v>7</v>
      </c>
      <c r="E19" s="3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9" t="str">
        <f>VLOOKUP(VolumeByClient[[#This Row],[Index Match Region ID]],GEONames[[GEOID]:[GEO Name]],2,FALSE)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Row],[Date]],Quarters[],3,TRUE)</f>
        <v>Q1 2020</v>
      </c>
    </row>
    <row r="20" spans="1:9" x14ac:dyDescent="0.25">
      <c r="A20" s="4" t="s">
        <v>33</v>
      </c>
      <c r="B20" s="4">
        <v>43921</v>
      </c>
      <c r="C20" s="8">
        <v>1448</v>
      </c>
      <c r="D20" s="3">
        <f>LEN(VolumeByClient[[#This Row],[CLID]])</f>
        <v>7</v>
      </c>
      <c r="E20" s="3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9" t="str">
        <f>VLOOKUP(VolumeByClient[[#This Row],[Index Match Region ID]],GEONames[[GEOID]:[GEO Name]],2,FALSE)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Row],[Date]],Quarters[],3,TRUE)</f>
        <v>Q1 2020</v>
      </c>
    </row>
    <row r="21" spans="1:9" x14ac:dyDescent="0.25">
      <c r="A21" s="4" t="s">
        <v>33</v>
      </c>
      <c r="B21" s="4">
        <v>43951</v>
      </c>
      <c r="C21" s="8">
        <v>1323</v>
      </c>
      <c r="D21" s="3">
        <f>LEN(VolumeByClient[[#This Row],[CLID]])</f>
        <v>7</v>
      </c>
      <c r="E21" s="3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9" t="str">
        <f>VLOOKUP(VolumeByClient[[#This Row],[Index Match Region ID]],GEONames[[GEOID]:[GEO Name]],2,FALSE)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Row],[Date]],Quarters[],3,TRUE)</f>
        <v>Q2 2020</v>
      </c>
    </row>
    <row r="22" spans="1:9" x14ac:dyDescent="0.25">
      <c r="A22" s="4" t="s">
        <v>33</v>
      </c>
      <c r="B22" s="4">
        <v>43982</v>
      </c>
      <c r="C22" s="8">
        <v>1573</v>
      </c>
      <c r="D22" s="3">
        <f>LEN(VolumeByClient[[#This Row],[CLID]])</f>
        <v>7</v>
      </c>
      <c r="E22" s="3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9" t="str">
        <f>VLOOKUP(VolumeByClient[[#This Row],[Index Match Region ID]],GEONames[[GEOID]:[GEO Name]],2,FALSE)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Row],[Date]],Quarters[],3,TRUE)</f>
        <v>Q2 2020</v>
      </c>
    </row>
    <row r="23" spans="1:9" x14ac:dyDescent="0.25">
      <c r="A23" s="4" t="s">
        <v>33</v>
      </c>
      <c r="B23" s="4">
        <v>44012</v>
      </c>
      <c r="C23" s="8">
        <v>820</v>
      </c>
      <c r="D23" s="3">
        <f>LEN(VolumeByClient[[#This Row],[CLID]])</f>
        <v>7</v>
      </c>
      <c r="E23" s="3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9" t="str">
        <f>VLOOKUP(VolumeByClient[[#This Row],[Index Match Region ID]],GEONames[[GEOID]:[GEO Name]],2,FALSE)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Row],[Date]],Quarters[],3,TRUE)</f>
        <v>Q2 2020</v>
      </c>
    </row>
    <row r="24" spans="1:9" x14ac:dyDescent="0.25">
      <c r="A24" s="4" t="s">
        <v>33</v>
      </c>
      <c r="B24" s="4">
        <v>44043</v>
      </c>
      <c r="C24" s="8">
        <v>1069</v>
      </c>
      <c r="D24" s="3">
        <f>LEN(VolumeByClient[[#This Row],[CLID]])</f>
        <v>7</v>
      </c>
      <c r="E24" s="3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9" t="str">
        <f>VLOOKUP(VolumeByClient[[#This Row],[Index Match Region ID]],GEONames[[GEOID]:[GEO Name]],2,FALSE)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Row],[Date]],Quarters[],3,TRUE)</f>
        <v>Q3 2020</v>
      </c>
    </row>
    <row r="25" spans="1:9" x14ac:dyDescent="0.25">
      <c r="A25" s="4" t="s">
        <v>33</v>
      </c>
      <c r="B25" s="4">
        <v>44074</v>
      </c>
      <c r="C25" s="8">
        <v>571</v>
      </c>
      <c r="D25" s="3">
        <f>LEN(VolumeByClient[[#This Row],[CLID]])</f>
        <v>7</v>
      </c>
      <c r="E25" s="3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9" t="str">
        <f>VLOOKUP(VolumeByClient[[#This Row],[Index Match Region ID]],GEONames[[GEOID]:[GEO Name]],2,FALSE)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Row],[Date]],Quarters[],3,TRUE)</f>
        <v>Q3 2020</v>
      </c>
    </row>
    <row r="26" spans="1:9" x14ac:dyDescent="0.25">
      <c r="A26" s="4" t="s">
        <v>33</v>
      </c>
      <c r="B26" s="4">
        <v>44104</v>
      </c>
      <c r="C26" s="8">
        <v>947</v>
      </c>
      <c r="D26" s="3">
        <f>LEN(VolumeByClient[[#This Row],[CLID]])</f>
        <v>7</v>
      </c>
      <c r="E26" s="3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9" t="str">
        <f>VLOOKUP(VolumeByClient[[#This Row],[Index Match Region ID]],GEONames[[GEOID]:[GEO Name]],2,FALSE)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Row],[Date]],Quarters[],3,TRUE)</f>
        <v>Q3 2020</v>
      </c>
    </row>
    <row r="27" spans="1:9" x14ac:dyDescent="0.25">
      <c r="A27" s="4" t="s">
        <v>33</v>
      </c>
      <c r="B27" s="4">
        <v>44135</v>
      </c>
      <c r="C27" s="8">
        <v>694</v>
      </c>
      <c r="D27" s="3">
        <f>LEN(VolumeByClient[[#This Row],[CLID]])</f>
        <v>7</v>
      </c>
      <c r="E27" s="3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9" t="str">
        <f>VLOOKUP(VolumeByClient[[#This Row],[Index Match Region ID]],GEONames[[GEOID]:[GEO Name]],2,FALSE)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Row],[Date]],Quarters[],3,TRUE)</f>
        <v>Q4 2020</v>
      </c>
    </row>
    <row r="28" spans="1:9" x14ac:dyDescent="0.25">
      <c r="A28" s="4" t="s">
        <v>33</v>
      </c>
      <c r="B28" s="4">
        <v>44165</v>
      </c>
      <c r="C28" s="8">
        <v>1197</v>
      </c>
      <c r="D28" s="3">
        <f>LEN(VolumeByClient[[#This Row],[CLID]])</f>
        <v>7</v>
      </c>
      <c r="E28" s="3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9" t="str">
        <f>VLOOKUP(VolumeByClient[[#This Row],[Index Match Region ID]],GEONames[[GEOID]:[GEO Name]],2,FALSE)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Row],[Date]],Quarters[],3,TRUE)</f>
        <v>Q4 2020</v>
      </c>
    </row>
    <row r="29" spans="1:9" x14ac:dyDescent="0.25">
      <c r="A29" s="4" t="s">
        <v>33</v>
      </c>
      <c r="B29" s="4">
        <v>44196</v>
      </c>
      <c r="C29" s="8">
        <v>822</v>
      </c>
      <c r="D29" s="3">
        <f>LEN(VolumeByClient[[#This Row],[CLID]])</f>
        <v>7</v>
      </c>
      <c r="E29" s="3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9" t="str">
        <f>VLOOKUP(VolumeByClient[[#This Row],[Index Match Region ID]],GEONames[[GEOID]:[GEO Name]],2,FALSE)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Row],[Date]],Quarters[],3,TRUE)</f>
        <v>Q4 2020</v>
      </c>
    </row>
    <row r="30" spans="1:9" x14ac:dyDescent="0.25">
      <c r="A30" s="4" t="s">
        <v>33</v>
      </c>
      <c r="B30" s="4">
        <v>44377</v>
      </c>
      <c r="C30" s="8">
        <v>846</v>
      </c>
      <c r="D30" s="3">
        <f>LEN(VolumeByClient[[#This Row],[CLID]])</f>
        <v>7</v>
      </c>
      <c r="E30" s="3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9" t="str">
        <f>VLOOKUP(VolumeByClient[[#This Row],[Index Match Region ID]],GEONames[[GEOID]:[GEO Name]],2,FALSE)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Row],[Date]],Quarters[],3,TRUE)</f>
        <v>Q2 2021</v>
      </c>
    </row>
    <row r="31" spans="1:9" x14ac:dyDescent="0.25">
      <c r="A31" s="4" t="s">
        <v>33</v>
      </c>
      <c r="B31" s="4">
        <v>44347</v>
      </c>
      <c r="C31" s="8">
        <v>1553</v>
      </c>
      <c r="D31" s="3">
        <f>LEN(VolumeByClient[[#This Row],[CLID]])</f>
        <v>7</v>
      </c>
      <c r="E31" s="3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9" t="str">
        <f>VLOOKUP(VolumeByClient[[#This Row],[Index Match Region ID]],GEONames[[GEOID]:[GEO Name]],2,FALSE)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Row],[Date]],Quarters[],3,TRUE)</f>
        <v>Q2 2021</v>
      </c>
    </row>
    <row r="32" spans="1:9" x14ac:dyDescent="0.25">
      <c r="A32" s="4" t="s">
        <v>33</v>
      </c>
      <c r="B32" s="4">
        <v>44316</v>
      </c>
      <c r="C32" s="8">
        <v>1344</v>
      </c>
      <c r="D32" s="3">
        <f>LEN(VolumeByClient[[#This Row],[CLID]])</f>
        <v>7</v>
      </c>
      <c r="E32" s="3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9" t="str">
        <f>VLOOKUP(VolumeByClient[[#This Row],[Index Match Region ID]],GEONames[[GEOID]:[GEO Name]],2,FALSE)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Row],[Date]],Quarters[],3,TRUE)</f>
        <v>Q2 2021</v>
      </c>
    </row>
    <row r="33" spans="1:9" x14ac:dyDescent="0.25">
      <c r="A33" s="4" t="s">
        <v>33</v>
      </c>
      <c r="B33" s="4">
        <v>44286</v>
      </c>
      <c r="C33" s="8">
        <v>1436</v>
      </c>
      <c r="D33" s="3">
        <f>LEN(VolumeByClient[[#This Row],[CLID]])</f>
        <v>7</v>
      </c>
      <c r="E33" s="3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9" t="str">
        <f>VLOOKUP(VolumeByClient[[#This Row],[Index Match Region ID]],GEONames[[GEOID]:[GEO Name]],2,FALSE)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Row],[Date]],Quarters[],3,TRUE)</f>
        <v>Q1 2021</v>
      </c>
    </row>
    <row r="34" spans="1:9" x14ac:dyDescent="0.25">
      <c r="A34" s="4" t="s">
        <v>33</v>
      </c>
      <c r="B34" s="4">
        <v>44255</v>
      </c>
      <c r="C34" s="8">
        <v>970</v>
      </c>
      <c r="D34" s="3">
        <f>LEN(VolumeByClient[[#This Row],[CLID]])</f>
        <v>7</v>
      </c>
      <c r="E34" s="3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9" t="str">
        <f>VLOOKUP(VolumeByClient[[#This Row],[Index Match Region ID]],GEONames[[GEOID]:[GEO Name]],2,FALSE)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Row],[Date]],Quarters[],3,TRUE)</f>
        <v>Q1 2021</v>
      </c>
    </row>
    <row r="35" spans="1:9" x14ac:dyDescent="0.25">
      <c r="A35" s="4" t="s">
        <v>33</v>
      </c>
      <c r="B35" s="4">
        <v>44227</v>
      </c>
      <c r="C35" s="8">
        <v>1207</v>
      </c>
      <c r="D35" s="3">
        <f>LEN(VolumeByClient[[#This Row],[CLID]])</f>
        <v>7</v>
      </c>
      <c r="E35" s="3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9" t="str">
        <f>VLOOKUP(VolumeByClient[[#This Row],[Index Match Region ID]],GEONames[[GEOID]:[GEO Name]],2,FALSE)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Row],[Date]],Quarters[],3,TRUE)</f>
        <v>Q1 2021</v>
      </c>
    </row>
    <row r="36" spans="1:9" x14ac:dyDescent="0.25">
      <c r="A36" s="4" t="s">
        <v>22</v>
      </c>
      <c r="B36" s="4">
        <v>43861</v>
      </c>
      <c r="C36" s="8">
        <v>532</v>
      </c>
      <c r="D36" s="3">
        <f>LEN(VolumeByClient[[#This Row],[CLID]])</f>
        <v>7</v>
      </c>
      <c r="E36" s="3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9" t="str">
        <f>VLOOKUP(VolumeByClient[[#This Row],[Index Match Region ID]],GEONames[[GEOID]:[GEO Name]],2,FALSE)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Row],[Date]],Quarters[],3,TRUE)</f>
        <v>Q1 2020</v>
      </c>
    </row>
    <row r="37" spans="1:9" x14ac:dyDescent="0.25">
      <c r="A37" s="4" t="s">
        <v>22</v>
      </c>
      <c r="B37" s="4">
        <v>43890</v>
      </c>
      <c r="C37" s="8">
        <v>760</v>
      </c>
      <c r="D37" s="3">
        <f>LEN(VolumeByClient[[#This Row],[CLID]])</f>
        <v>7</v>
      </c>
      <c r="E37" s="3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9" t="str">
        <f>VLOOKUP(VolumeByClient[[#This Row],[Index Match Region ID]],GEONames[[GEOID]:[GEO Name]],2,FALSE)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Row],[Date]],Quarters[],3,TRUE)</f>
        <v>Q1 2020</v>
      </c>
    </row>
    <row r="38" spans="1:9" x14ac:dyDescent="0.25">
      <c r="A38" s="4" t="s">
        <v>22</v>
      </c>
      <c r="B38" s="4">
        <v>43921</v>
      </c>
      <c r="C38" s="8">
        <v>682</v>
      </c>
      <c r="D38" s="3">
        <f>LEN(VolumeByClient[[#This Row],[CLID]])</f>
        <v>7</v>
      </c>
      <c r="E38" s="3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9" t="str">
        <f>VLOOKUP(VolumeByClient[[#This Row],[Index Match Region ID]],GEONames[[GEOID]:[GEO Name]],2,FALSE)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Row],[Date]],Quarters[],3,TRUE)</f>
        <v>Q1 2020</v>
      </c>
    </row>
    <row r="39" spans="1:9" x14ac:dyDescent="0.25">
      <c r="A39" s="4" t="s">
        <v>22</v>
      </c>
      <c r="B39" s="4">
        <v>43951</v>
      </c>
      <c r="C39" s="8">
        <v>984</v>
      </c>
      <c r="D39" s="3">
        <f>LEN(VolumeByClient[[#This Row],[CLID]])</f>
        <v>7</v>
      </c>
      <c r="E39" s="3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9" t="str">
        <f>VLOOKUP(VolumeByClient[[#This Row],[Index Match Region ID]],GEONames[[GEOID]:[GEO Name]],2,FALSE)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Row],[Date]],Quarters[],3,TRUE)</f>
        <v>Q2 2020</v>
      </c>
    </row>
    <row r="40" spans="1:9" x14ac:dyDescent="0.25">
      <c r="A40" s="4" t="s">
        <v>22</v>
      </c>
      <c r="B40" s="4">
        <v>43982</v>
      </c>
      <c r="C40" s="8">
        <v>760</v>
      </c>
      <c r="D40" s="3">
        <f>LEN(VolumeByClient[[#This Row],[CLID]])</f>
        <v>7</v>
      </c>
      <c r="E40" s="3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9" t="str">
        <f>VLOOKUP(VolumeByClient[[#This Row],[Index Match Region ID]],GEONames[[GEOID]:[GEO Name]],2,FALSE)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Row],[Date]],Quarters[],3,TRUE)</f>
        <v>Q2 2020</v>
      </c>
    </row>
    <row r="41" spans="1:9" x14ac:dyDescent="0.25">
      <c r="A41" s="4" t="s">
        <v>22</v>
      </c>
      <c r="B41" s="4">
        <v>44012</v>
      </c>
      <c r="C41" s="8">
        <v>681</v>
      </c>
      <c r="D41" s="3">
        <f>LEN(VolumeByClient[[#This Row],[CLID]])</f>
        <v>7</v>
      </c>
      <c r="E41" s="3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9" t="str">
        <f>VLOOKUP(VolumeByClient[[#This Row],[Index Match Region ID]],GEONames[[GEOID]:[GEO Name]],2,FALSE)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Row],[Date]],Quarters[],3,TRUE)</f>
        <v>Q2 2020</v>
      </c>
    </row>
    <row r="42" spans="1:9" x14ac:dyDescent="0.25">
      <c r="A42" s="4" t="s">
        <v>22</v>
      </c>
      <c r="B42" s="4">
        <v>44043</v>
      </c>
      <c r="C42" s="8">
        <v>457</v>
      </c>
      <c r="D42" s="3">
        <f>LEN(VolumeByClient[[#This Row],[CLID]])</f>
        <v>7</v>
      </c>
      <c r="E42" s="3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9" t="str">
        <f>VLOOKUP(VolumeByClient[[#This Row],[Index Match Region ID]],GEONames[[GEOID]:[GEO Name]],2,FALSE)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Row],[Date]],Quarters[],3,TRUE)</f>
        <v>Q3 2020</v>
      </c>
    </row>
    <row r="43" spans="1:9" x14ac:dyDescent="0.25">
      <c r="A43" s="4" t="s">
        <v>22</v>
      </c>
      <c r="B43" s="4">
        <v>44074</v>
      </c>
      <c r="C43" s="8">
        <v>528</v>
      </c>
      <c r="D43" s="3">
        <f>LEN(VolumeByClient[[#This Row],[CLID]])</f>
        <v>7</v>
      </c>
      <c r="E43" s="3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9" t="str">
        <f>VLOOKUP(VolumeByClient[[#This Row],[Index Match Region ID]],GEONames[[GEOID]:[GEO Name]],2,FALSE)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Row],[Date]],Quarters[],3,TRUE)</f>
        <v>Q3 2020</v>
      </c>
    </row>
    <row r="44" spans="1:9" x14ac:dyDescent="0.25">
      <c r="A44" s="4" t="s">
        <v>22</v>
      </c>
      <c r="B44" s="4">
        <v>44104</v>
      </c>
      <c r="C44" s="8">
        <v>377</v>
      </c>
      <c r="D44" s="3">
        <f>LEN(VolumeByClient[[#This Row],[CLID]])</f>
        <v>7</v>
      </c>
      <c r="E44" s="3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9" t="str">
        <f>VLOOKUP(VolumeByClient[[#This Row],[Index Match Region ID]],GEONames[[GEOID]:[GEO Name]],2,FALSE)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Row],[Date]],Quarters[],3,TRUE)</f>
        <v>Q3 2020</v>
      </c>
    </row>
    <row r="45" spans="1:9" x14ac:dyDescent="0.25">
      <c r="A45" s="4" t="s">
        <v>22</v>
      </c>
      <c r="B45" s="4">
        <v>44135</v>
      </c>
      <c r="C45" s="8">
        <v>606</v>
      </c>
      <c r="D45" s="3">
        <f>LEN(VolumeByClient[[#This Row],[CLID]])</f>
        <v>7</v>
      </c>
      <c r="E45" s="3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9" t="str">
        <f>VLOOKUP(VolumeByClient[[#This Row],[Index Match Region ID]],GEONames[[GEOID]:[GEO Name]],2,FALSE)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Row],[Date]],Quarters[],3,TRUE)</f>
        <v>Q4 2020</v>
      </c>
    </row>
    <row r="46" spans="1:9" x14ac:dyDescent="0.25">
      <c r="A46" s="4" t="s">
        <v>22</v>
      </c>
      <c r="B46" s="4">
        <v>44165</v>
      </c>
      <c r="C46" s="8">
        <v>534</v>
      </c>
      <c r="D46" s="3">
        <f>LEN(VolumeByClient[[#This Row],[CLID]])</f>
        <v>7</v>
      </c>
      <c r="E46" s="3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9" t="str">
        <f>VLOOKUP(VolumeByClient[[#This Row],[Index Match Region ID]],GEONames[[GEOID]:[GEO Name]],2,FALSE)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Row],[Date]],Quarters[],3,TRUE)</f>
        <v>Q4 2020</v>
      </c>
    </row>
    <row r="47" spans="1:9" x14ac:dyDescent="0.25">
      <c r="A47" s="4" t="s">
        <v>22</v>
      </c>
      <c r="B47" s="4">
        <v>44196</v>
      </c>
      <c r="C47" s="8">
        <v>681</v>
      </c>
      <c r="D47" s="3">
        <f>LEN(VolumeByClient[[#This Row],[CLID]])</f>
        <v>7</v>
      </c>
      <c r="E47" s="3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9" t="str">
        <f>VLOOKUP(VolumeByClient[[#This Row],[Index Match Region ID]],GEONames[[GEOID]:[GEO Name]],2,FALSE)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Row],[Date]],Quarters[],3,TRUE)</f>
        <v>Q4 2020</v>
      </c>
    </row>
    <row r="48" spans="1:9" x14ac:dyDescent="0.25">
      <c r="A48" s="4" t="s">
        <v>22</v>
      </c>
      <c r="B48" s="4">
        <v>44347</v>
      </c>
      <c r="C48" s="8">
        <v>764</v>
      </c>
      <c r="D48" s="3">
        <f>LEN(VolumeByClient[[#This Row],[CLID]])</f>
        <v>7</v>
      </c>
      <c r="E48" s="3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9" t="str">
        <f>VLOOKUP(VolumeByClient[[#This Row],[Index Match Region ID]],GEONames[[GEOID]:[GEO Name]],2,FALSE)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Row],[Date]],Quarters[],3,TRUE)</f>
        <v>Q2 2021</v>
      </c>
    </row>
    <row r="49" spans="1:9" x14ac:dyDescent="0.25">
      <c r="A49" s="4" t="s">
        <v>22</v>
      </c>
      <c r="B49" s="4">
        <v>44316</v>
      </c>
      <c r="C49" s="8">
        <v>973</v>
      </c>
      <c r="D49" s="3">
        <f>LEN(VolumeByClient[[#This Row],[CLID]])</f>
        <v>7</v>
      </c>
      <c r="E49" s="3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9" t="str">
        <f>VLOOKUP(VolumeByClient[[#This Row],[Index Match Region ID]],GEONames[[GEOID]:[GEO Name]],2,FALSE)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Row],[Date]],Quarters[],3,TRUE)</f>
        <v>Q2 2021</v>
      </c>
    </row>
    <row r="50" spans="1:9" x14ac:dyDescent="0.25">
      <c r="A50" s="4" t="s">
        <v>22</v>
      </c>
      <c r="B50" s="4">
        <v>44286</v>
      </c>
      <c r="C50" s="8">
        <v>688</v>
      </c>
      <c r="D50" s="3">
        <f>LEN(VolumeByClient[[#This Row],[CLID]])</f>
        <v>7</v>
      </c>
      <c r="E50" s="3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9" t="str">
        <f>VLOOKUP(VolumeByClient[[#This Row],[Index Match Region ID]],GEONames[[GEOID]:[GEO Name]],2,FALSE)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Row],[Date]],Quarters[],3,TRUE)</f>
        <v>Q1 2021</v>
      </c>
    </row>
    <row r="51" spans="1:9" x14ac:dyDescent="0.25">
      <c r="A51" s="4" t="s">
        <v>22</v>
      </c>
      <c r="B51" s="4">
        <v>44255</v>
      </c>
      <c r="C51" s="8">
        <v>750</v>
      </c>
      <c r="D51" s="3">
        <f>LEN(VolumeByClient[[#This Row],[CLID]])</f>
        <v>7</v>
      </c>
      <c r="E51" s="3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9" t="str">
        <f>VLOOKUP(VolumeByClient[[#This Row],[Index Match Region ID]],GEONames[[GEOID]:[GEO Name]],2,FALSE)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Row],[Date]],Quarters[],3,TRUE)</f>
        <v>Q1 2021</v>
      </c>
    </row>
    <row r="52" spans="1:9" x14ac:dyDescent="0.25">
      <c r="A52" s="4" t="s">
        <v>22</v>
      </c>
      <c r="B52" s="4">
        <v>44227</v>
      </c>
      <c r="C52" s="8">
        <v>554</v>
      </c>
      <c r="D52" s="3">
        <f>LEN(VolumeByClient[[#This Row],[CLID]])</f>
        <v>7</v>
      </c>
      <c r="E52" s="3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9" t="str">
        <f>VLOOKUP(VolumeByClient[[#This Row],[Index Match Region ID]],GEONames[[GEOID]:[GEO Name]],2,FALSE)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Row],[Date]],Quarters[],3,TRUE)</f>
        <v>Q1 2021</v>
      </c>
    </row>
    <row r="53" spans="1:9" x14ac:dyDescent="0.25">
      <c r="A53" s="4" t="s">
        <v>49</v>
      </c>
      <c r="B53" s="4">
        <v>44012</v>
      </c>
      <c r="C53" s="8">
        <v>1342</v>
      </c>
      <c r="D53" s="3">
        <f>LEN(VolumeByClient[[#This Row],[CLID]])</f>
        <v>7</v>
      </c>
      <c r="E53" s="3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9" t="str">
        <f>VLOOKUP(VolumeByClient[[#This Row],[Index Match Region ID]],GEONames[[GEOID]:[GEO Name]],2,FALSE)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Row],[Date]],Quarters[],3,TRUE)</f>
        <v>Q2 2020</v>
      </c>
    </row>
    <row r="54" spans="1:9" x14ac:dyDescent="0.25">
      <c r="A54" s="4" t="s">
        <v>49</v>
      </c>
      <c r="B54" s="4">
        <v>44043</v>
      </c>
      <c r="C54" s="8">
        <v>1526</v>
      </c>
      <c r="D54" s="3">
        <f>LEN(VolumeByClient[[#This Row],[CLID]])</f>
        <v>7</v>
      </c>
      <c r="E54" s="3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9" t="str">
        <f>VLOOKUP(VolumeByClient[[#This Row],[Index Match Region ID]],GEONames[[GEOID]:[GEO Name]],2,FALSE)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Row],[Date]],Quarters[],3,TRUE)</f>
        <v>Q3 2020</v>
      </c>
    </row>
    <row r="55" spans="1:9" x14ac:dyDescent="0.25">
      <c r="A55" s="4" t="s">
        <v>49</v>
      </c>
      <c r="B55" s="4">
        <v>44074</v>
      </c>
      <c r="C55" s="8">
        <v>958</v>
      </c>
      <c r="D55" s="3">
        <f>LEN(VolumeByClient[[#This Row],[CLID]])</f>
        <v>7</v>
      </c>
      <c r="E55" s="3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9" t="str">
        <f>VLOOKUP(VolumeByClient[[#This Row],[Index Match Region ID]],GEONames[[GEOID]:[GEO Name]],2,FALSE)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Row],[Date]],Quarters[],3,TRUE)</f>
        <v>Q3 2020</v>
      </c>
    </row>
    <row r="56" spans="1:9" x14ac:dyDescent="0.25">
      <c r="A56" s="4" t="s">
        <v>49</v>
      </c>
      <c r="B56" s="4">
        <v>44104</v>
      </c>
      <c r="C56" s="8">
        <v>1340</v>
      </c>
      <c r="D56" s="3">
        <f>LEN(VolumeByClient[[#This Row],[CLID]])</f>
        <v>7</v>
      </c>
      <c r="E56" s="3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9" t="str">
        <f>VLOOKUP(VolumeByClient[[#This Row],[Index Match Region ID]],GEONames[[GEOID]:[GEO Name]],2,FALSE)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Row],[Date]],Quarters[],3,TRUE)</f>
        <v>Q3 2020</v>
      </c>
    </row>
    <row r="57" spans="1:9" x14ac:dyDescent="0.25">
      <c r="A57" s="4" t="s">
        <v>49</v>
      </c>
      <c r="B57" s="4">
        <v>44135</v>
      </c>
      <c r="C57" s="8">
        <v>1150</v>
      </c>
      <c r="D57" s="3">
        <f>LEN(VolumeByClient[[#This Row],[CLID]])</f>
        <v>7</v>
      </c>
      <c r="E57" s="3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9" t="str">
        <f>VLOOKUP(VolumeByClient[[#This Row],[Index Match Region ID]],GEONames[[GEOID]:[GEO Name]],2,FALSE)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Row],[Date]],Quarters[],3,TRUE)</f>
        <v>Q4 2020</v>
      </c>
    </row>
    <row r="58" spans="1:9" x14ac:dyDescent="0.25">
      <c r="A58" s="4" t="s">
        <v>49</v>
      </c>
      <c r="B58" s="4">
        <v>44165</v>
      </c>
      <c r="C58" s="8">
        <v>1721</v>
      </c>
      <c r="D58" s="3">
        <f>LEN(VolumeByClient[[#This Row],[CLID]])</f>
        <v>7</v>
      </c>
      <c r="E58" s="3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9" t="str">
        <f>VLOOKUP(VolumeByClient[[#This Row],[Index Match Region ID]],GEONames[[GEOID]:[GEO Name]],2,FALSE)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Row],[Date]],Quarters[],3,TRUE)</f>
        <v>Q4 2020</v>
      </c>
    </row>
    <row r="59" spans="1:9" x14ac:dyDescent="0.25">
      <c r="A59" s="4" t="s">
        <v>49</v>
      </c>
      <c r="B59" s="4">
        <v>44196</v>
      </c>
      <c r="C59" s="8">
        <v>1342</v>
      </c>
      <c r="D59" s="3">
        <f>LEN(VolumeByClient[[#This Row],[CLID]])</f>
        <v>7</v>
      </c>
      <c r="E59" s="3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9" t="str">
        <f>VLOOKUP(VolumeByClient[[#This Row],[Index Match Region ID]],GEONames[[GEOID]:[GEO Name]],2,FALSE)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Row],[Date]],Quarters[],3,TRUE)</f>
        <v>Q4 2020</v>
      </c>
    </row>
    <row r="60" spans="1:9" x14ac:dyDescent="0.25">
      <c r="A60" s="4" t="s">
        <v>49</v>
      </c>
      <c r="B60" s="4">
        <v>44377</v>
      </c>
      <c r="C60" s="8">
        <v>1325</v>
      </c>
      <c r="D60" s="3">
        <f>LEN(VolumeByClient[[#This Row],[CLID]])</f>
        <v>7</v>
      </c>
      <c r="E60" s="3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9" t="str">
        <f>VLOOKUP(VolumeByClient[[#This Row],[Index Match Region ID]],GEONames[[GEOID]:[GEO Name]],2,FALSE)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Row],[Date]],Quarters[],3,TRUE)</f>
        <v>Q2 2021</v>
      </c>
    </row>
    <row r="61" spans="1:9" x14ac:dyDescent="0.25">
      <c r="A61" s="4" t="s">
        <v>49</v>
      </c>
      <c r="B61" s="4">
        <v>44347</v>
      </c>
      <c r="C61" s="8">
        <v>2403</v>
      </c>
      <c r="D61" s="3">
        <f>LEN(VolumeByClient[[#This Row],[CLID]])</f>
        <v>7</v>
      </c>
      <c r="E61" s="3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9" t="str">
        <f>VLOOKUP(VolumeByClient[[#This Row],[Index Match Region ID]],GEONames[[GEOID]:[GEO Name]],2,FALSE)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Row],[Date]],Quarters[],3,TRUE)</f>
        <v>Q2 2021</v>
      </c>
    </row>
    <row r="62" spans="1:9" x14ac:dyDescent="0.25">
      <c r="A62" s="4" t="s">
        <v>49</v>
      </c>
      <c r="B62" s="4">
        <v>44316</v>
      </c>
      <c r="C62" s="8">
        <v>2089</v>
      </c>
      <c r="D62" s="3">
        <f>LEN(VolumeByClient[[#This Row],[CLID]])</f>
        <v>7</v>
      </c>
      <c r="E62" s="3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9" t="str">
        <f>VLOOKUP(VolumeByClient[[#This Row],[Index Match Region ID]],GEONames[[GEOID]:[GEO Name]],2,FALSE)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Row],[Date]],Quarters[],3,TRUE)</f>
        <v>Q2 2021</v>
      </c>
    </row>
    <row r="63" spans="1:9" x14ac:dyDescent="0.25">
      <c r="A63" s="4" t="s">
        <v>49</v>
      </c>
      <c r="B63" s="4">
        <v>44286</v>
      </c>
      <c r="C63" s="8">
        <v>2185</v>
      </c>
      <c r="D63" s="3">
        <f>LEN(VolumeByClient[[#This Row],[CLID]])</f>
        <v>7</v>
      </c>
      <c r="E63" s="3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9" t="str">
        <f>VLOOKUP(VolumeByClient[[#This Row],[Index Match Region ID]],GEONames[[GEOID]:[GEO Name]],2,FALSE)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Row],[Date]],Quarters[],3,TRUE)</f>
        <v>Q1 2021</v>
      </c>
    </row>
    <row r="64" spans="1:9" x14ac:dyDescent="0.25">
      <c r="A64" s="4" t="s">
        <v>49</v>
      </c>
      <c r="B64" s="4">
        <v>44255</v>
      </c>
      <c r="C64" s="8">
        <v>1542</v>
      </c>
      <c r="D64" s="3">
        <f>LEN(VolumeByClient[[#This Row],[CLID]])</f>
        <v>7</v>
      </c>
      <c r="E64" s="3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9" t="str">
        <f>VLOOKUP(VolumeByClient[[#This Row],[Index Match Region ID]],GEONames[[GEOID]:[GEO Name]],2,FALSE)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Row],[Date]],Quarters[],3,TRUE)</f>
        <v>Q1 2021</v>
      </c>
    </row>
    <row r="65" spans="1:9" x14ac:dyDescent="0.25">
      <c r="A65" s="4" t="s">
        <v>49</v>
      </c>
      <c r="B65" s="4">
        <v>44227</v>
      </c>
      <c r="C65" s="8">
        <v>1804</v>
      </c>
      <c r="D65" s="3">
        <f>LEN(VolumeByClient[[#This Row],[CLID]])</f>
        <v>7</v>
      </c>
      <c r="E65" s="3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9" t="str">
        <f>VLOOKUP(VolumeByClient[[#This Row],[Index Match Region ID]],GEONames[[GEOID]:[GEO Name]],2,FALSE)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Row],[Date]],Quarters[],3,TRUE)</f>
        <v>Q1 2021</v>
      </c>
    </row>
    <row r="66" spans="1:9" x14ac:dyDescent="0.25">
      <c r="A66" s="4" t="s">
        <v>35</v>
      </c>
      <c r="B66" s="4">
        <v>43861</v>
      </c>
      <c r="C66" s="8">
        <v>12887</v>
      </c>
      <c r="D66" s="3">
        <f>LEN(VolumeByClient[[#This Row],[CLID]])</f>
        <v>7</v>
      </c>
      <c r="E66" s="3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9" t="str">
        <f>VLOOKUP(VolumeByClient[[#This Row],[Index Match Region ID]],GEONames[[GEOID]:[GEO Name]],2,FALSE)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Row],[Date]],Quarters[],3,TRUE)</f>
        <v>Q1 2020</v>
      </c>
    </row>
    <row r="67" spans="1:9" x14ac:dyDescent="0.25">
      <c r="A67" s="4" t="s">
        <v>35</v>
      </c>
      <c r="B67" s="4">
        <v>43890</v>
      </c>
      <c r="C67" s="8">
        <v>18411</v>
      </c>
      <c r="D67" s="3">
        <f>LEN(VolumeByClient[[#This Row],[CLID]])</f>
        <v>7</v>
      </c>
      <c r="E67" s="3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9" t="str">
        <f>VLOOKUP(VolumeByClient[[#This Row],[Index Match Region ID]],GEONames[[GEOID]:[GEO Name]],2,FALSE)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Row],[Date]],Quarters[],3,TRUE)</f>
        <v>Q1 2020</v>
      </c>
    </row>
    <row r="68" spans="1:9" x14ac:dyDescent="0.25">
      <c r="A68" s="4" t="s">
        <v>35</v>
      </c>
      <c r="B68" s="4">
        <v>43921</v>
      </c>
      <c r="C68" s="8">
        <v>16571</v>
      </c>
      <c r="D68" s="3">
        <f>LEN(VolumeByClient[[#This Row],[CLID]])</f>
        <v>7</v>
      </c>
      <c r="E68" s="3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9" t="str">
        <f>VLOOKUP(VolumeByClient[[#This Row],[Index Match Region ID]],GEONames[[GEOID]:[GEO Name]],2,FALSE)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Row],[Date]],Quarters[],3,TRUE)</f>
        <v>Q1 2020</v>
      </c>
    </row>
    <row r="69" spans="1:9" x14ac:dyDescent="0.25">
      <c r="A69" s="4" t="s">
        <v>35</v>
      </c>
      <c r="B69" s="4">
        <v>43951</v>
      </c>
      <c r="C69" s="8">
        <v>23929</v>
      </c>
      <c r="D69" s="3">
        <f>LEN(VolumeByClient[[#This Row],[CLID]])</f>
        <v>7</v>
      </c>
      <c r="E69" s="3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9" t="str">
        <f>VLOOKUP(VolumeByClient[[#This Row],[Index Match Region ID]],GEONames[[GEOID]:[GEO Name]],2,FALSE)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Row],[Date]],Quarters[],3,TRUE)</f>
        <v>Q2 2020</v>
      </c>
    </row>
    <row r="70" spans="1:9" x14ac:dyDescent="0.25">
      <c r="A70" s="4" t="s">
        <v>35</v>
      </c>
      <c r="B70" s="4">
        <v>43982</v>
      </c>
      <c r="C70" s="8">
        <v>18409</v>
      </c>
      <c r="D70" s="3">
        <f>LEN(VolumeByClient[[#This Row],[CLID]])</f>
        <v>7</v>
      </c>
      <c r="E70" s="3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9" t="str">
        <f>VLOOKUP(VolumeByClient[[#This Row],[Index Match Region ID]],GEONames[[GEOID]:[GEO Name]],2,FALSE)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Row],[Date]],Quarters[],3,TRUE)</f>
        <v>Q2 2020</v>
      </c>
    </row>
    <row r="71" spans="1:9" x14ac:dyDescent="0.25">
      <c r="A71" s="4" t="s">
        <v>35</v>
      </c>
      <c r="B71" s="4">
        <v>44012</v>
      </c>
      <c r="C71" s="8">
        <v>16572</v>
      </c>
      <c r="D71" s="3">
        <f>LEN(VolumeByClient[[#This Row],[CLID]])</f>
        <v>7</v>
      </c>
      <c r="E71" s="3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9" t="str">
        <f>VLOOKUP(VolumeByClient[[#This Row],[Index Match Region ID]],GEONames[[GEOID]:[GEO Name]],2,FALSE)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Row],[Date]],Quarters[],3,TRUE)</f>
        <v>Q2 2020</v>
      </c>
    </row>
    <row r="72" spans="1:9" x14ac:dyDescent="0.25">
      <c r="A72" s="4" t="s">
        <v>35</v>
      </c>
      <c r="B72" s="4">
        <v>44043</v>
      </c>
      <c r="C72" s="8">
        <v>11044</v>
      </c>
      <c r="D72" s="3">
        <f>LEN(VolumeByClient[[#This Row],[CLID]])</f>
        <v>7</v>
      </c>
      <c r="E72" s="3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9" t="str">
        <f>VLOOKUP(VolumeByClient[[#This Row],[Index Match Region ID]],GEONames[[GEOID]:[GEO Name]],2,FALSE)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Row],[Date]],Quarters[],3,TRUE)</f>
        <v>Q3 2020</v>
      </c>
    </row>
    <row r="73" spans="1:9" x14ac:dyDescent="0.25">
      <c r="A73" s="4" t="s">
        <v>35</v>
      </c>
      <c r="B73" s="4">
        <v>44074</v>
      </c>
      <c r="C73" s="8">
        <v>12885</v>
      </c>
      <c r="D73" s="3">
        <f>LEN(VolumeByClient[[#This Row],[CLID]])</f>
        <v>7</v>
      </c>
      <c r="E73" s="3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9" t="str">
        <f>VLOOKUP(VolumeByClient[[#This Row],[Index Match Region ID]],GEONames[[GEOID]:[GEO Name]],2,FALSE)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Row],[Date]],Quarters[],3,TRUE)</f>
        <v>Q3 2020</v>
      </c>
    </row>
    <row r="74" spans="1:9" x14ac:dyDescent="0.25">
      <c r="A74" s="4" t="s">
        <v>35</v>
      </c>
      <c r="B74" s="4">
        <v>44104</v>
      </c>
      <c r="C74" s="8">
        <v>9208</v>
      </c>
      <c r="D74" s="3">
        <f>LEN(VolumeByClient[[#This Row],[CLID]])</f>
        <v>7</v>
      </c>
      <c r="E74" s="3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9" t="str">
        <f>VLOOKUP(VolumeByClient[[#This Row],[Index Match Region ID]],GEONames[[GEOID]:[GEO Name]],2,FALSE)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Row],[Date]],Quarters[],3,TRUE)</f>
        <v>Q3 2020</v>
      </c>
    </row>
    <row r="75" spans="1:9" x14ac:dyDescent="0.25">
      <c r="A75" s="4" t="s">
        <v>35</v>
      </c>
      <c r="B75" s="4">
        <v>44135</v>
      </c>
      <c r="C75" s="8">
        <v>14725</v>
      </c>
      <c r="D75" s="3">
        <f>LEN(VolumeByClient[[#This Row],[CLID]])</f>
        <v>7</v>
      </c>
      <c r="E75" s="3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9" t="str">
        <f>VLOOKUP(VolumeByClient[[#This Row],[Index Match Region ID]],GEONames[[GEOID]:[GEO Name]],2,FALSE)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Row],[Date]],Quarters[],3,TRUE)</f>
        <v>Q4 2020</v>
      </c>
    </row>
    <row r="76" spans="1:9" x14ac:dyDescent="0.25">
      <c r="A76" s="4" t="s">
        <v>35</v>
      </c>
      <c r="B76" s="4">
        <v>44165</v>
      </c>
      <c r="C76" s="8">
        <v>12888</v>
      </c>
      <c r="D76" s="3">
        <f>LEN(VolumeByClient[[#This Row],[CLID]])</f>
        <v>7</v>
      </c>
      <c r="E76" s="3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9" t="str">
        <f>VLOOKUP(VolumeByClient[[#This Row],[Index Match Region ID]],GEONames[[GEOID]:[GEO Name]],2,FALSE)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Row],[Date]],Quarters[],3,TRUE)</f>
        <v>Q4 2020</v>
      </c>
    </row>
    <row r="77" spans="1:9" x14ac:dyDescent="0.25">
      <c r="A77" s="4" t="s">
        <v>35</v>
      </c>
      <c r="B77" s="4">
        <v>44196</v>
      </c>
      <c r="C77" s="8">
        <v>16571</v>
      </c>
      <c r="D77" s="3">
        <f>LEN(VolumeByClient[[#This Row],[CLID]])</f>
        <v>7</v>
      </c>
      <c r="E77" s="3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9" t="str">
        <f>VLOOKUP(VolumeByClient[[#This Row],[Index Match Region ID]],GEONames[[GEOID]:[GEO Name]],2,FALSE)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Row],[Date]],Quarters[],3,TRUE)</f>
        <v>Q4 2020</v>
      </c>
    </row>
    <row r="78" spans="1:9" x14ac:dyDescent="0.25">
      <c r="A78" s="4" t="s">
        <v>35</v>
      </c>
      <c r="B78" s="4">
        <v>44377</v>
      </c>
      <c r="C78" s="8">
        <v>17235</v>
      </c>
      <c r="D78" s="3">
        <f>LEN(VolumeByClient[[#This Row],[CLID]])</f>
        <v>7</v>
      </c>
      <c r="E78" s="3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9" t="str">
        <f>VLOOKUP(VolumeByClient[[#This Row],[Index Match Region ID]],GEONames[[GEOID]:[GEO Name]],2,FALSE)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Row],[Date]],Quarters[],3,TRUE)</f>
        <v>Q2 2021</v>
      </c>
    </row>
    <row r="79" spans="1:9" x14ac:dyDescent="0.25">
      <c r="A79" s="4" t="s">
        <v>35</v>
      </c>
      <c r="B79" s="4">
        <v>44347</v>
      </c>
      <c r="C79" s="8">
        <v>19146</v>
      </c>
      <c r="D79" s="3">
        <f>LEN(VolumeByClient[[#This Row],[CLID]])</f>
        <v>7</v>
      </c>
      <c r="E79" s="3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9" t="str">
        <f>VLOOKUP(VolumeByClient[[#This Row],[Index Match Region ID]],GEONames[[GEOID]:[GEO Name]],2,FALSE)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Row],[Date]],Quarters[],3,TRUE)</f>
        <v>Q2 2021</v>
      </c>
    </row>
    <row r="80" spans="1:9" x14ac:dyDescent="0.25">
      <c r="A80" s="4" t="s">
        <v>35</v>
      </c>
      <c r="B80" s="4">
        <v>44316</v>
      </c>
      <c r="C80" s="8">
        <v>23690</v>
      </c>
      <c r="D80" s="3">
        <f>LEN(VolumeByClient[[#This Row],[CLID]])</f>
        <v>7</v>
      </c>
      <c r="E80" s="3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9" t="str">
        <f>VLOOKUP(VolumeByClient[[#This Row],[Index Match Region ID]],GEONames[[GEOID]:[GEO Name]],2,FALSE)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Row],[Date]],Quarters[],3,TRUE)</f>
        <v>Q2 2021</v>
      </c>
    </row>
    <row r="81" spans="1:9" x14ac:dyDescent="0.25">
      <c r="A81" s="4" t="s">
        <v>35</v>
      </c>
      <c r="B81" s="4">
        <v>44286</v>
      </c>
      <c r="C81" s="8">
        <v>17229</v>
      </c>
      <c r="D81" s="3">
        <f>LEN(VolumeByClient[[#This Row],[CLID]])</f>
        <v>7</v>
      </c>
      <c r="E81" s="3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9" t="str">
        <f>VLOOKUP(VolumeByClient[[#This Row],[Index Match Region ID]],GEONames[[GEOID]:[GEO Name]],2,FALSE)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Row],[Date]],Quarters[],3,TRUE)</f>
        <v>Q1 2021</v>
      </c>
    </row>
    <row r="82" spans="1:9" x14ac:dyDescent="0.25">
      <c r="A82" s="4" t="s">
        <v>35</v>
      </c>
      <c r="B82" s="4">
        <v>44255</v>
      </c>
      <c r="C82" s="8">
        <v>19330</v>
      </c>
      <c r="D82" s="3">
        <f>LEN(VolumeByClient[[#This Row],[CLID]])</f>
        <v>7</v>
      </c>
      <c r="E82" s="3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9" t="str">
        <f>VLOOKUP(VolumeByClient[[#This Row],[Index Match Region ID]],GEONames[[GEOID]:[GEO Name]],2,FALSE)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Row],[Date]],Quarters[],3,TRUE)</f>
        <v>Q1 2021</v>
      </c>
    </row>
    <row r="83" spans="1:9" x14ac:dyDescent="0.25">
      <c r="A83" s="4" t="s">
        <v>35</v>
      </c>
      <c r="B83" s="4">
        <v>44227</v>
      </c>
      <c r="C83" s="8">
        <v>12826</v>
      </c>
      <c r="D83" s="3">
        <f>LEN(VolumeByClient[[#This Row],[CLID]])</f>
        <v>7</v>
      </c>
      <c r="E83" s="3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9" t="str">
        <f>VLOOKUP(VolumeByClient[[#This Row],[Index Match Region ID]],GEONames[[GEOID]:[GEO Name]],2,FALSE)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Row],[Date]],Quarters[],3,TRUE)</f>
        <v>Q1 2021</v>
      </c>
    </row>
    <row r="84" spans="1:9" x14ac:dyDescent="0.25">
      <c r="A84" s="4" t="s">
        <v>44</v>
      </c>
      <c r="B84" s="4">
        <v>44104</v>
      </c>
      <c r="C84" s="8">
        <v>1249</v>
      </c>
      <c r="D84" s="3">
        <f>LEN(VolumeByClient[[#This Row],[CLID]])</f>
        <v>7</v>
      </c>
      <c r="E84" s="3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9" t="str">
        <f>VLOOKUP(VolumeByClient[[#This Row],[Index Match Region ID]],GEONames[[GEOID]:[GEO Name]],2,FALSE)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Row],[Date]],Quarters[],3,TRUE)</f>
        <v>Q3 2020</v>
      </c>
    </row>
    <row r="85" spans="1:9" x14ac:dyDescent="0.25">
      <c r="A85" s="4" t="s">
        <v>44</v>
      </c>
      <c r="B85" s="4">
        <v>44135</v>
      </c>
      <c r="C85" s="8">
        <v>913</v>
      </c>
      <c r="D85" s="3">
        <f>LEN(VolumeByClient[[#This Row],[CLID]])</f>
        <v>7</v>
      </c>
      <c r="E85" s="3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9" t="str">
        <f>VLOOKUP(VolumeByClient[[#This Row],[Index Match Region ID]],GEONames[[GEOID]:[GEO Name]],2,FALSE)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Row],[Date]],Quarters[],3,TRUE)</f>
        <v>Q4 2020</v>
      </c>
    </row>
    <row r="86" spans="1:9" x14ac:dyDescent="0.25">
      <c r="A86" s="4" t="s">
        <v>44</v>
      </c>
      <c r="B86" s="4">
        <v>44165</v>
      </c>
      <c r="C86" s="8">
        <v>1574</v>
      </c>
      <c r="D86" s="3">
        <f>LEN(VolumeByClient[[#This Row],[CLID]])</f>
        <v>7</v>
      </c>
      <c r="E86" s="3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9" t="str">
        <f>VLOOKUP(VolumeByClient[[#This Row],[Index Match Region ID]],GEONames[[GEOID]:[GEO Name]],2,FALSE)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Row],[Date]],Quarters[],3,TRUE)</f>
        <v>Q4 2020</v>
      </c>
    </row>
    <row r="87" spans="1:9" x14ac:dyDescent="0.25">
      <c r="A87" s="4" t="s">
        <v>44</v>
      </c>
      <c r="B87" s="4">
        <v>44196</v>
      </c>
      <c r="C87" s="8">
        <v>1082</v>
      </c>
      <c r="D87" s="3">
        <f>LEN(VolumeByClient[[#This Row],[CLID]])</f>
        <v>7</v>
      </c>
      <c r="E87" s="3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9" t="str">
        <f>VLOOKUP(VolumeByClient[[#This Row],[Index Match Region ID]],GEONames[[GEOID]:[GEO Name]],2,FALSE)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Row],[Date]],Quarters[],3,TRUE)</f>
        <v>Q4 2020</v>
      </c>
    </row>
    <row r="88" spans="1:9" x14ac:dyDescent="0.25">
      <c r="A88" s="4" t="s">
        <v>44</v>
      </c>
      <c r="B88" s="4">
        <v>44286</v>
      </c>
      <c r="C88" s="8">
        <v>1945</v>
      </c>
      <c r="D88" s="3">
        <f>LEN(VolumeByClient[[#This Row],[CLID]])</f>
        <v>7</v>
      </c>
      <c r="E88" s="3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9" t="str">
        <f>VLOOKUP(VolumeByClient[[#This Row],[Index Match Region ID]],GEONames[[GEOID]:[GEO Name]],2,FALSE)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Row],[Date]],Quarters[],3,TRUE)</f>
        <v>Q1 2021</v>
      </c>
    </row>
    <row r="89" spans="1:9" x14ac:dyDescent="0.25">
      <c r="A89" s="4" t="s">
        <v>44</v>
      </c>
      <c r="B89" s="4">
        <v>44255</v>
      </c>
      <c r="C89" s="8">
        <v>1296</v>
      </c>
      <c r="D89" s="3">
        <f>LEN(VolumeByClient[[#This Row],[CLID]])</f>
        <v>7</v>
      </c>
      <c r="E89" s="3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9" t="str">
        <f>VLOOKUP(VolumeByClient[[#This Row],[Index Match Region ID]],GEONames[[GEOID]:[GEO Name]],2,FALSE)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Row],[Date]],Quarters[],3,TRUE)</f>
        <v>Q1 2021</v>
      </c>
    </row>
    <row r="90" spans="1:9" x14ac:dyDescent="0.25">
      <c r="A90" s="4" t="s">
        <v>44</v>
      </c>
      <c r="B90" s="4">
        <v>44227</v>
      </c>
      <c r="C90" s="8">
        <v>1568</v>
      </c>
      <c r="D90" s="3">
        <f>LEN(VolumeByClient[[#This Row],[CLID]])</f>
        <v>7</v>
      </c>
      <c r="E90" s="3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9" t="str">
        <f>VLOOKUP(VolumeByClient[[#This Row],[Index Match Region ID]],GEONames[[GEOID]:[GEO Name]],2,FALSE)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Row],[Date]],Quarters[],3,TRUE)</f>
        <v>Q1 2021</v>
      </c>
    </row>
    <row r="91" spans="1:9" x14ac:dyDescent="0.25">
      <c r="A91" s="4" t="s">
        <v>28</v>
      </c>
      <c r="B91" s="4">
        <v>43861</v>
      </c>
      <c r="C91" s="8">
        <v>756</v>
      </c>
      <c r="D91" s="3">
        <f>LEN(VolumeByClient[[#This Row],[CLID]])</f>
        <v>7</v>
      </c>
      <c r="E91" s="3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9" t="str">
        <f>VLOOKUP(VolumeByClient[[#This Row],[Index Match Region ID]],GEONames[[GEOID]:[GEO Name]],2,FALSE)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Row],[Date]],Quarters[],3,TRUE)</f>
        <v>Q1 2020</v>
      </c>
    </row>
    <row r="92" spans="1:9" x14ac:dyDescent="0.25">
      <c r="A92" s="4" t="s">
        <v>28</v>
      </c>
      <c r="B92" s="4">
        <v>43890</v>
      </c>
      <c r="C92" s="8">
        <v>954</v>
      </c>
      <c r="D92" s="3">
        <f>LEN(VolumeByClient[[#This Row],[CLID]])</f>
        <v>7</v>
      </c>
      <c r="E92" s="3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9" t="str">
        <f>VLOOKUP(VolumeByClient[[#This Row],[Index Match Region ID]],GEONames[[GEOID]:[GEO Name]],2,FALSE)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Row],[Date]],Quarters[],3,TRUE)</f>
        <v>Q1 2020</v>
      </c>
    </row>
    <row r="93" spans="1:9" x14ac:dyDescent="0.25">
      <c r="A93" s="4" t="s">
        <v>28</v>
      </c>
      <c r="B93" s="4">
        <v>43921</v>
      </c>
      <c r="C93" s="8">
        <v>955</v>
      </c>
      <c r="D93" s="3">
        <f>LEN(VolumeByClient[[#This Row],[CLID]])</f>
        <v>7</v>
      </c>
      <c r="E93" s="3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9" t="str">
        <f>VLOOKUP(VolumeByClient[[#This Row],[Index Match Region ID]],GEONames[[GEOID]:[GEO Name]],2,FALSE)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Row],[Date]],Quarters[],3,TRUE)</f>
        <v>Q1 2020</v>
      </c>
    </row>
    <row r="94" spans="1:9" x14ac:dyDescent="0.25">
      <c r="A94" s="4" t="s">
        <v>28</v>
      </c>
      <c r="B94" s="4">
        <v>43951</v>
      </c>
      <c r="C94" s="8">
        <v>1261</v>
      </c>
      <c r="D94" s="3">
        <f>LEN(VolumeByClient[[#This Row],[CLID]])</f>
        <v>7</v>
      </c>
      <c r="E94" s="3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9" t="str">
        <f>VLOOKUP(VolumeByClient[[#This Row],[Index Match Region ID]],GEONames[[GEOID]:[GEO Name]],2,FALSE)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Row],[Date]],Quarters[],3,TRUE)</f>
        <v>Q2 2020</v>
      </c>
    </row>
    <row r="95" spans="1:9" x14ac:dyDescent="0.25">
      <c r="A95" s="4" t="s">
        <v>28</v>
      </c>
      <c r="B95" s="4">
        <v>43982</v>
      </c>
      <c r="C95" s="8">
        <v>1058</v>
      </c>
      <c r="D95" s="3">
        <f>LEN(VolumeByClient[[#This Row],[CLID]])</f>
        <v>7</v>
      </c>
      <c r="E95" s="3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9" t="str">
        <f>VLOOKUP(VolumeByClient[[#This Row],[Index Match Region ID]],GEONames[[GEOID]:[GEO Name]],2,FALSE)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Row],[Date]],Quarters[],3,TRUE)</f>
        <v>Q2 2020</v>
      </c>
    </row>
    <row r="96" spans="1:9" x14ac:dyDescent="0.25">
      <c r="A96" s="4" t="s">
        <v>28</v>
      </c>
      <c r="B96" s="4">
        <v>44012</v>
      </c>
      <c r="C96" s="8">
        <v>855</v>
      </c>
      <c r="D96" s="3">
        <f>LEN(VolumeByClient[[#This Row],[CLID]])</f>
        <v>7</v>
      </c>
      <c r="E96" s="3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9" t="str">
        <f>VLOOKUP(VolumeByClient[[#This Row],[Index Match Region ID]],GEONames[[GEOID]:[GEO Name]],2,FALSE)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Row],[Date]],Quarters[],3,TRUE)</f>
        <v>Q2 2020</v>
      </c>
    </row>
    <row r="97" spans="1:9" x14ac:dyDescent="0.25">
      <c r="A97" s="4" t="s">
        <v>28</v>
      </c>
      <c r="B97" s="4">
        <v>44043</v>
      </c>
      <c r="C97" s="8">
        <v>654</v>
      </c>
      <c r="D97" s="3">
        <f>LEN(VolumeByClient[[#This Row],[CLID]])</f>
        <v>7</v>
      </c>
      <c r="E97" s="3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9" t="str">
        <f>VLOOKUP(VolumeByClient[[#This Row],[Index Match Region ID]],GEONames[[GEOID]:[GEO Name]],2,FALSE)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Row],[Date]],Quarters[],3,TRUE)</f>
        <v>Q3 2020</v>
      </c>
    </row>
    <row r="98" spans="1:9" x14ac:dyDescent="0.25">
      <c r="A98" s="4" t="s">
        <v>28</v>
      </c>
      <c r="B98" s="4">
        <v>44074</v>
      </c>
      <c r="C98" s="8">
        <v>656</v>
      </c>
      <c r="D98" s="3">
        <f>LEN(VolumeByClient[[#This Row],[CLID]])</f>
        <v>7</v>
      </c>
      <c r="E98" s="3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9" t="str">
        <f>VLOOKUP(VolumeByClient[[#This Row],[Index Match Region ID]],GEONames[[GEOID]:[GEO Name]],2,FALSE)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Row],[Date]],Quarters[],3,TRUE)</f>
        <v>Q3 2020</v>
      </c>
    </row>
    <row r="99" spans="1:9" x14ac:dyDescent="0.25">
      <c r="A99" s="4" t="s">
        <v>28</v>
      </c>
      <c r="B99" s="4">
        <v>44104</v>
      </c>
      <c r="C99" s="8">
        <v>554</v>
      </c>
      <c r="D99" s="3">
        <f>LEN(VolumeByClient[[#This Row],[CLID]])</f>
        <v>7</v>
      </c>
      <c r="E99" s="3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9" t="str">
        <f>VLOOKUP(VolumeByClient[[#This Row],[Index Match Region ID]],GEONames[[GEOID]:[GEO Name]],2,FALSE)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Row],[Date]],Quarters[],3,TRUE)</f>
        <v>Q3 2020</v>
      </c>
    </row>
    <row r="100" spans="1:9" x14ac:dyDescent="0.25">
      <c r="A100" s="4" t="s">
        <v>28</v>
      </c>
      <c r="B100" s="4">
        <v>44135</v>
      </c>
      <c r="C100" s="8">
        <v>760</v>
      </c>
      <c r="D100" s="3">
        <f>LEN(VolumeByClient[[#This Row],[CLID]])</f>
        <v>7</v>
      </c>
      <c r="E100" s="3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9" t="str">
        <f>VLOOKUP(VolumeByClient[[#This Row],[Index Match Region ID]],GEONames[[GEOID]:[GEO Name]],2,FALSE)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Row],[Date]],Quarters[],3,TRUE)</f>
        <v>Q4 2020</v>
      </c>
    </row>
    <row r="101" spans="1:9" x14ac:dyDescent="0.25">
      <c r="A101" s="4" t="s">
        <v>28</v>
      </c>
      <c r="B101" s="4">
        <v>44165</v>
      </c>
      <c r="C101" s="8">
        <v>759</v>
      </c>
      <c r="D101" s="3">
        <f>LEN(VolumeByClient[[#This Row],[CLID]])</f>
        <v>7</v>
      </c>
      <c r="E101" s="3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9" t="str">
        <f>VLOOKUP(VolumeByClient[[#This Row],[Index Match Region ID]],GEONames[[GEOID]:[GEO Name]],2,FALSE)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Row],[Date]],Quarters[],3,TRUE)</f>
        <v>Q4 2020</v>
      </c>
    </row>
    <row r="102" spans="1:9" x14ac:dyDescent="0.25">
      <c r="A102" s="4" t="s">
        <v>28</v>
      </c>
      <c r="B102" s="4">
        <v>44196</v>
      </c>
      <c r="C102" s="8">
        <v>857</v>
      </c>
      <c r="D102" s="3">
        <f>LEN(VolumeByClient[[#This Row],[CLID]])</f>
        <v>7</v>
      </c>
      <c r="E102" s="3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9" t="str">
        <f>VLOOKUP(VolumeByClient[[#This Row],[Index Match Region ID]],GEONames[[GEOID]:[GEO Name]],2,FALSE)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Row],[Date]],Quarters[],3,TRUE)</f>
        <v>Q4 2020</v>
      </c>
    </row>
    <row r="103" spans="1:9" x14ac:dyDescent="0.25">
      <c r="A103" s="4" t="s">
        <v>28</v>
      </c>
      <c r="B103" s="4">
        <v>44377</v>
      </c>
      <c r="C103" s="8">
        <v>865</v>
      </c>
      <c r="D103" s="3">
        <f>LEN(VolumeByClient[[#This Row],[CLID]])</f>
        <v>7</v>
      </c>
      <c r="E103" s="3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9" t="str">
        <f>VLOOKUP(VolumeByClient[[#This Row],[Index Match Region ID]],GEONames[[GEOID]:[GEO Name]],2,FALSE)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Row],[Date]],Quarters[],3,TRUE)</f>
        <v>Q2 2021</v>
      </c>
    </row>
    <row r="104" spans="1:9" x14ac:dyDescent="0.25">
      <c r="A104" s="4" t="s">
        <v>28</v>
      </c>
      <c r="B104" s="4">
        <v>44347</v>
      </c>
      <c r="C104" s="8">
        <v>1078</v>
      </c>
      <c r="D104" s="3">
        <f>LEN(VolumeByClient[[#This Row],[CLID]])</f>
        <v>7</v>
      </c>
      <c r="E104" s="3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9" t="str">
        <f>VLOOKUP(VolumeByClient[[#This Row],[Index Match Region ID]],GEONames[[GEOID]:[GEO Name]],2,FALSE)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Row],[Date]],Quarters[],3,TRUE)</f>
        <v>Q2 2021</v>
      </c>
    </row>
    <row r="105" spans="1:9" x14ac:dyDescent="0.25">
      <c r="A105" s="4" t="s">
        <v>28</v>
      </c>
      <c r="B105" s="4">
        <v>44316</v>
      </c>
      <c r="C105" s="8">
        <v>1305</v>
      </c>
      <c r="D105" s="3">
        <f>LEN(VolumeByClient[[#This Row],[CLID]])</f>
        <v>7</v>
      </c>
      <c r="E105" s="3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9" t="str">
        <f>VLOOKUP(VolumeByClient[[#This Row],[Index Match Region ID]],GEONames[[GEOID]:[GEO Name]],2,FALSE)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Row],[Date]],Quarters[],3,TRUE)</f>
        <v>Q2 2021</v>
      </c>
    </row>
    <row r="106" spans="1:9" x14ac:dyDescent="0.25">
      <c r="A106" s="4" t="s">
        <v>28</v>
      </c>
      <c r="B106" s="4">
        <v>44286</v>
      </c>
      <c r="C106" s="8">
        <v>950</v>
      </c>
      <c r="D106" s="3">
        <f>LEN(VolumeByClient[[#This Row],[CLID]])</f>
        <v>7</v>
      </c>
      <c r="E106" s="3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9" t="str">
        <f>VLOOKUP(VolumeByClient[[#This Row],[Index Match Region ID]],GEONames[[GEOID]:[GEO Name]],2,FALSE)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Row],[Date]],Quarters[],3,TRUE)</f>
        <v>Q1 2021</v>
      </c>
    </row>
    <row r="107" spans="1:9" x14ac:dyDescent="0.25">
      <c r="A107" s="4" t="s">
        <v>28</v>
      </c>
      <c r="B107" s="4">
        <v>44255</v>
      </c>
      <c r="C107" s="8">
        <v>968</v>
      </c>
      <c r="D107" s="3">
        <f>LEN(VolumeByClient[[#This Row],[CLID]])</f>
        <v>7</v>
      </c>
      <c r="E107" s="3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9" t="str">
        <f>VLOOKUP(VolumeByClient[[#This Row],[Index Match Region ID]],GEONames[[GEOID]:[GEO Name]],2,FALSE)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Row],[Date]],Quarters[],3,TRUE)</f>
        <v>Q1 2021</v>
      </c>
    </row>
    <row r="108" spans="1:9" x14ac:dyDescent="0.25">
      <c r="A108" s="4" t="s">
        <v>28</v>
      </c>
      <c r="B108" s="4">
        <v>44227</v>
      </c>
      <c r="C108" s="8">
        <v>749</v>
      </c>
      <c r="D108" s="3">
        <f>LEN(VolumeByClient[[#This Row],[CLID]])</f>
        <v>7</v>
      </c>
      <c r="E108" s="3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9" t="str">
        <f>VLOOKUP(VolumeByClient[[#This Row],[Index Match Region ID]],GEONames[[GEOID]:[GEO Name]],2,FALSE)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Row],[Date]],Quarters[],3,TRUE)</f>
        <v>Q1 2021</v>
      </c>
    </row>
    <row r="109" spans="1:9" x14ac:dyDescent="0.25">
      <c r="A109" s="4" t="s">
        <v>30</v>
      </c>
      <c r="B109" s="4">
        <v>43861</v>
      </c>
      <c r="C109" s="8">
        <v>945</v>
      </c>
      <c r="D109" s="3">
        <f>LEN(VolumeByClient[[#This Row],[CLID]])</f>
        <v>7</v>
      </c>
      <c r="E109" s="3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9" t="str">
        <f>VLOOKUP(VolumeByClient[[#This Row],[Index Match Region ID]],GEONames[[GEOID]:[GEO Name]],2,FALSE)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Row],[Date]],Quarters[],3,TRUE)</f>
        <v>Q1 2020</v>
      </c>
    </row>
    <row r="110" spans="1:9" x14ac:dyDescent="0.25">
      <c r="A110" s="4" t="s">
        <v>30</v>
      </c>
      <c r="B110" s="4">
        <v>43890</v>
      </c>
      <c r="C110" s="8">
        <v>941</v>
      </c>
      <c r="D110" s="3">
        <f>LEN(VolumeByClient[[#This Row],[CLID]])</f>
        <v>7</v>
      </c>
      <c r="E110" s="3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9" t="str">
        <f>VLOOKUP(VolumeByClient[[#This Row],[Index Match Region ID]],GEONames[[GEOID]:[GEO Name]],2,FALSE)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Row],[Date]],Quarters[],3,TRUE)</f>
        <v>Q1 2020</v>
      </c>
    </row>
    <row r="111" spans="1:9" x14ac:dyDescent="0.25">
      <c r="A111" s="4" t="s">
        <v>30</v>
      </c>
      <c r="B111" s="4">
        <v>43921</v>
      </c>
      <c r="C111" s="8">
        <v>1164</v>
      </c>
      <c r="D111" s="3">
        <f>LEN(VolumeByClient[[#This Row],[CLID]])</f>
        <v>7</v>
      </c>
      <c r="E111" s="3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9" t="str">
        <f>VLOOKUP(VolumeByClient[[#This Row],[Index Match Region ID]],GEONames[[GEOID]:[GEO Name]],2,FALSE)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Row],[Date]],Quarters[],3,TRUE)</f>
        <v>Q1 2020</v>
      </c>
    </row>
    <row r="112" spans="1:9" x14ac:dyDescent="0.25">
      <c r="A112" s="4" t="s">
        <v>30</v>
      </c>
      <c r="B112" s="4">
        <v>43951</v>
      </c>
      <c r="C112" s="8">
        <v>1276</v>
      </c>
      <c r="D112" s="3">
        <f>LEN(VolumeByClient[[#This Row],[CLID]])</f>
        <v>7</v>
      </c>
      <c r="E112" s="3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9" t="str">
        <f>VLOOKUP(VolumeByClient[[#This Row],[Index Match Region ID]],GEONames[[GEOID]:[GEO Name]],2,FALSE)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Row],[Date]],Quarters[],3,TRUE)</f>
        <v>Q2 2020</v>
      </c>
    </row>
    <row r="113" spans="1:9" x14ac:dyDescent="0.25">
      <c r="A113" s="4" t="s">
        <v>30</v>
      </c>
      <c r="B113" s="4">
        <v>43982</v>
      </c>
      <c r="C113" s="8">
        <v>1275</v>
      </c>
      <c r="D113" s="3">
        <f>LEN(VolumeByClient[[#This Row],[CLID]])</f>
        <v>7</v>
      </c>
      <c r="E113" s="3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9" t="str">
        <f>VLOOKUP(VolumeByClient[[#This Row],[Index Match Region ID]],GEONames[[GEOID]:[GEO Name]],2,FALSE)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Row],[Date]],Quarters[],3,TRUE)</f>
        <v>Q2 2020</v>
      </c>
    </row>
    <row r="114" spans="1:9" x14ac:dyDescent="0.25">
      <c r="A114" s="4" t="s">
        <v>30</v>
      </c>
      <c r="B114" s="4">
        <v>44012</v>
      </c>
      <c r="C114" s="8">
        <v>834</v>
      </c>
      <c r="D114" s="3">
        <f>LEN(VolumeByClient[[#This Row],[CLID]])</f>
        <v>7</v>
      </c>
      <c r="E114" s="3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9" t="str">
        <f>VLOOKUP(VolumeByClient[[#This Row],[Index Match Region ID]],GEONames[[GEOID]:[GEO Name]],2,FALSE)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Row],[Date]],Quarters[],3,TRUE)</f>
        <v>Q2 2020</v>
      </c>
    </row>
    <row r="115" spans="1:9" x14ac:dyDescent="0.25">
      <c r="A115" s="4" t="s">
        <v>30</v>
      </c>
      <c r="B115" s="4">
        <v>44043</v>
      </c>
      <c r="C115" s="8">
        <v>833</v>
      </c>
      <c r="D115" s="3">
        <f>LEN(VolumeByClient[[#This Row],[CLID]])</f>
        <v>7</v>
      </c>
      <c r="E115" s="3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9" t="str">
        <f>VLOOKUP(VolumeByClient[[#This Row],[Index Match Region ID]],GEONames[[GEOID]:[GEO Name]],2,FALSE)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Row],[Date]],Quarters[],3,TRUE)</f>
        <v>Q3 2020</v>
      </c>
    </row>
    <row r="116" spans="1:9" x14ac:dyDescent="0.25">
      <c r="A116" s="4" t="s">
        <v>30</v>
      </c>
      <c r="B116" s="4">
        <v>44074</v>
      </c>
      <c r="C116" s="8">
        <v>610</v>
      </c>
      <c r="D116" s="3">
        <f>LEN(VolumeByClient[[#This Row],[CLID]])</f>
        <v>7</v>
      </c>
      <c r="E116" s="3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9" t="str">
        <f>VLOOKUP(VolumeByClient[[#This Row],[Index Match Region ID]],GEONames[[GEOID]:[GEO Name]],2,FALSE)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Row],[Date]],Quarters[],3,TRUE)</f>
        <v>Q3 2020</v>
      </c>
    </row>
    <row r="117" spans="1:9" x14ac:dyDescent="0.25">
      <c r="A117" s="4" t="s">
        <v>30</v>
      </c>
      <c r="B117" s="4">
        <v>44104</v>
      </c>
      <c r="C117" s="8">
        <v>722</v>
      </c>
      <c r="D117" s="3">
        <f>LEN(VolumeByClient[[#This Row],[CLID]])</f>
        <v>7</v>
      </c>
      <c r="E117" s="3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9" t="str">
        <f>VLOOKUP(VolumeByClient[[#This Row],[Index Match Region ID]],GEONames[[GEOID]:[GEO Name]],2,FALSE)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Row],[Date]],Quarters[],3,TRUE)</f>
        <v>Q3 2020</v>
      </c>
    </row>
    <row r="118" spans="1:9" x14ac:dyDescent="0.25">
      <c r="A118" s="4" t="s">
        <v>30</v>
      </c>
      <c r="B118" s="4">
        <v>44135</v>
      </c>
      <c r="C118" s="8">
        <v>722</v>
      </c>
      <c r="D118" s="3">
        <f>LEN(VolumeByClient[[#This Row],[CLID]])</f>
        <v>7</v>
      </c>
      <c r="E118" s="3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9" t="str">
        <f>VLOOKUP(VolumeByClient[[#This Row],[Index Match Region ID]],GEONames[[GEOID]:[GEO Name]],2,FALSE)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Row],[Date]],Quarters[],3,TRUE)</f>
        <v>Q4 2020</v>
      </c>
    </row>
    <row r="119" spans="1:9" x14ac:dyDescent="0.25">
      <c r="A119" s="4" t="s">
        <v>30</v>
      </c>
      <c r="B119" s="4">
        <v>44165</v>
      </c>
      <c r="C119" s="8">
        <v>939</v>
      </c>
      <c r="D119" s="3">
        <f>LEN(VolumeByClient[[#This Row],[CLID]])</f>
        <v>7</v>
      </c>
      <c r="E119" s="3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9" t="str">
        <f>VLOOKUP(VolumeByClient[[#This Row],[Index Match Region ID]],GEONames[[GEOID]:[GEO Name]],2,FALSE)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Row],[Date]],Quarters[],3,TRUE)</f>
        <v>Q4 2020</v>
      </c>
    </row>
    <row r="120" spans="1:9" x14ac:dyDescent="0.25">
      <c r="A120" s="4" t="s">
        <v>30</v>
      </c>
      <c r="B120" s="4">
        <v>44196</v>
      </c>
      <c r="C120" s="8">
        <v>829</v>
      </c>
      <c r="D120" s="3">
        <f>LEN(VolumeByClient[[#This Row],[CLID]])</f>
        <v>7</v>
      </c>
      <c r="E120" s="3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9" t="str">
        <f>VLOOKUP(VolumeByClient[[#This Row],[Index Match Region ID]],GEONames[[GEOID]:[GEO Name]],2,FALSE)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Row],[Date]],Quarters[],3,TRUE)</f>
        <v>Q4 2020</v>
      </c>
    </row>
    <row r="121" spans="1:9" x14ac:dyDescent="0.25">
      <c r="A121" s="4" t="s">
        <v>30</v>
      </c>
      <c r="B121" s="4">
        <v>44377</v>
      </c>
      <c r="C121" s="8">
        <v>848</v>
      </c>
      <c r="D121" s="3">
        <f>LEN(VolumeByClient[[#This Row],[CLID]])</f>
        <v>7</v>
      </c>
      <c r="E121" s="3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9" t="str">
        <f>VLOOKUP(VolumeByClient[[#This Row],[Index Match Region ID]],GEONames[[GEOID]:[GEO Name]],2,FALSE)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Row],[Date]],Quarters[],3,TRUE)</f>
        <v>Q2 2021</v>
      </c>
    </row>
    <row r="122" spans="1:9" x14ac:dyDescent="0.25">
      <c r="A122" s="4" t="s">
        <v>30</v>
      </c>
      <c r="B122" s="4">
        <v>44347</v>
      </c>
      <c r="C122" s="8">
        <v>1326</v>
      </c>
      <c r="D122" s="3">
        <f>LEN(VolumeByClient[[#This Row],[CLID]])</f>
        <v>7</v>
      </c>
      <c r="E122" s="3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9" t="str">
        <f>VLOOKUP(VolumeByClient[[#This Row],[Index Match Region ID]],GEONames[[GEOID]:[GEO Name]],2,FALSE)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Row],[Date]],Quarters[],3,TRUE)</f>
        <v>Q2 2021</v>
      </c>
    </row>
    <row r="123" spans="1:9" x14ac:dyDescent="0.25">
      <c r="A123" s="4" t="s">
        <v>30</v>
      </c>
      <c r="B123" s="4">
        <v>44316</v>
      </c>
      <c r="C123" s="8">
        <v>1309</v>
      </c>
      <c r="D123" s="3">
        <f>LEN(VolumeByClient[[#This Row],[CLID]])</f>
        <v>7</v>
      </c>
      <c r="E123" s="3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9" t="str">
        <f>VLOOKUP(VolumeByClient[[#This Row],[Index Match Region ID]],GEONames[[GEOID]:[GEO Name]],2,FALSE)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Row],[Date]],Quarters[],3,TRUE)</f>
        <v>Q2 2021</v>
      </c>
    </row>
    <row r="124" spans="1:9" x14ac:dyDescent="0.25">
      <c r="A124" s="4" t="s">
        <v>30</v>
      </c>
      <c r="B124" s="4">
        <v>44286</v>
      </c>
      <c r="C124" s="8">
        <v>1173</v>
      </c>
      <c r="D124" s="3">
        <f>LEN(VolumeByClient[[#This Row],[CLID]])</f>
        <v>7</v>
      </c>
      <c r="E124" s="3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9" t="str">
        <f>VLOOKUP(VolumeByClient[[#This Row],[Index Match Region ID]],GEONames[[GEOID]:[GEO Name]],2,FALSE)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Row],[Date]],Quarters[],3,TRUE)</f>
        <v>Q1 2021</v>
      </c>
    </row>
    <row r="125" spans="1:9" x14ac:dyDescent="0.25">
      <c r="A125" s="4" t="s">
        <v>30</v>
      </c>
      <c r="B125" s="4">
        <v>44255</v>
      </c>
      <c r="C125" s="8">
        <v>935</v>
      </c>
      <c r="D125" s="3">
        <f>LEN(VolumeByClient[[#This Row],[CLID]])</f>
        <v>7</v>
      </c>
      <c r="E125" s="3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9" t="str">
        <f>VLOOKUP(VolumeByClient[[#This Row],[Index Match Region ID]],GEONames[[GEOID]:[GEO Name]],2,FALSE)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Row],[Date]],Quarters[],3,TRUE)</f>
        <v>Q1 2021</v>
      </c>
    </row>
    <row r="126" spans="1:9" x14ac:dyDescent="0.25">
      <c r="A126" s="4" t="s">
        <v>30</v>
      </c>
      <c r="B126" s="4">
        <v>44227</v>
      </c>
      <c r="C126" s="8">
        <v>973</v>
      </c>
      <c r="D126" s="3">
        <f>LEN(VolumeByClient[[#This Row],[CLID]])</f>
        <v>7</v>
      </c>
      <c r="E126" s="3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9" t="str">
        <f>VLOOKUP(VolumeByClient[[#This Row],[Index Match Region ID]],GEONames[[GEOID]:[GEO Name]],2,FALSE)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Row],[Date]],Quarters[],3,TRUE)</f>
        <v>Q1 2021</v>
      </c>
    </row>
    <row r="127" spans="1:9" x14ac:dyDescent="0.25">
      <c r="A127" s="4" t="s">
        <v>6</v>
      </c>
      <c r="B127" s="4">
        <v>43861</v>
      </c>
      <c r="C127" s="8">
        <v>188</v>
      </c>
      <c r="D127" s="3">
        <f>LEN(VolumeByClient[[#This Row],[CLID]])</f>
        <v>7</v>
      </c>
      <c r="E127" s="3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9" t="str">
        <f>VLOOKUP(VolumeByClient[[#This Row],[Index Match Region ID]],GEONames[[GEOID]:[GEO Name]],2,FALSE)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Row],[Date]],Quarters[],3,TRUE)</f>
        <v>Q1 2020</v>
      </c>
    </row>
    <row r="128" spans="1:9" x14ac:dyDescent="0.25">
      <c r="A128" s="4" t="s">
        <v>6</v>
      </c>
      <c r="B128" s="4">
        <v>43890</v>
      </c>
      <c r="C128" s="8">
        <v>168</v>
      </c>
      <c r="D128" s="3">
        <f>LEN(VolumeByClient[[#This Row],[CLID]])</f>
        <v>7</v>
      </c>
      <c r="E128" s="3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9" t="str">
        <f>VLOOKUP(VolumeByClient[[#This Row],[Index Match Region ID]],GEONames[[GEOID]:[GEO Name]],2,FALSE)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Row],[Date]],Quarters[],3,TRUE)</f>
        <v>Q1 2020</v>
      </c>
    </row>
    <row r="129" spans="1:9" x14ac:dyDescent="0.25">
      <c r="A129" s="4" t="s">
        <v>6</v>
      </c>
      <c r="B129" s="4">
        <v>43921</v>
      </c>
      <c r="C129" s="8">
        <v>226</v>
      </c>
      <c r="D129" s="3">
        <f>LEN(VolumeByClient[[#This Row],[CLID]])</f>
        <v>7</v>
      </c>
      <c r="E129" s="3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9" t="str">
        <f>VLOOKUP(VolumeByClient[[#This Row],[Index Match Region ID]],GEONames[[GEOID]:[GEO Name]],2,FALSE)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Row],[Date]],Quarters[],3,TRUE)</f>
        <v>Q1 2020</v>
      </c>
    </row>
    <row r="130" spans="1:9" x14ac:dyDescent="0.25">
      <c r="A130" s="4" t="s">
        <v>6</v>
      </c>
      <c r="B130" s="4">
        <v>43951</v>
      </c>
      <c r="C130" s="8">
        <v>223</v>
      </c>
      <c r="D130" s="3">
        <f>LEN(VolumeByClient[[#This Row],[CLID]])</f>
        <v>7</v>
      </c>
      <c r="E130" s="3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9" t="str">
        <f>VLOOKUP(VolumeByClient[[#This Row],[Index Match Region ID]],GEONames[[GEOID]:[GEO Name]],2,FALSE)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Row],[Date]],Quarters[],3,TRUE)</f>
        <v>Q2 2020</v>
      </c>
    </row>
    <row r="131" spans="1:9" x14ac:dyDescent="0.25">
      <c r="A131" s="4" t="s">
        <v>6</v>
      </c>
      <c r="B131" s="4">
        <v>43982</v>
      </c>
      <c r="C131" s="8">
        <v>247</v>
      </c>
      <c r="D131" s="3">
        <f>LEN(VolumeByClient[[#This Row],[CLID]])</f>
        <v>7</v>
      </c>
      <c r="E131" s="3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9" t="str">
        <f>VLOOKUP(VolumeByClient[[#This Row],[Index Match Region ID]],GEONames[[GEOID]:[GEO Name]],2,FALSE)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Row],[Date]],Quarters[],3,TRUE)</f>
        <v>Q2 2020</v>
      </c>
    </row>
    <row r="132" spans="1:9" x14ac:dyDescent="0.25">
      <c r="A132" s="4" t="s">
        <v>6</v>
      </c>
      <c r="B132" s="4">
        <v>44012</v>
      </c>
      <c r="C132" s="8">
        <v>142</v>
      </c>
      <c r="D132" s="3">
        <f>LEN(VolumeByClient[[#This Row],[CLID]])</f>
        <v>7</v>
      </c>
      <c r="E132" s="3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9" t="str">
        <f>VLOOKUP(VolumeByClient[[#This Row],[Index Match Region ID]],GEONames[[GEOID]:[GEO Name]],2,FALSE)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Row],[Date]],Quarters[],3,TRUE)</f>
        <v>Q2 2020</v>
      </c>
    </row>
    <row r="133" spans="1:9" x14ac:dyDescent="0.25">
      <c r="A133" s="4" t="s">
        <v>6</v>
      </c>
      <c r="B133" s="4">
        <v>44043</v>
      </c>
      <c r="C133" s="8">
        <v>163</v>
      </c>
      <c r="D133" s="3">
        <f>LEN(VolumeByClient[[#This Row],[CLID]])</f>
        <v>7</v>
      </c>
      <c r="E133" s="3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9" t="str">
        <f>VLOOKUP(VolumeByClient[[#This Row],[Index Match Region ID]],GEONames[[GEOID]:[GEO Name]],2,FALSE)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Row],[Date]],Quarters[],3,TRUE)</f>
        <v>Q3 2020</v>
      </c>
    </row>
    <row r="134" spans="1:9" x14ac:dyDescent="0.25">
      <c r="A134" s="4" t="s">
        <v>6</v>
      </c>
      <c r="B134" s="4">
        <v>44074</v>
      </c>
      <c r="C134" s="8">
        <v>101</v>
      </c>
      <c r="D134" s="3">
        <f>LEN(VolumeByClient[[#This Row],[CLID]])</f>
        <v>7</v>
      </c>
      <c r="E134" s="3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9" t="str">
        <f>VLOOKUP(VolumeByClient[[#This Row],[Index Match Region ID]],GEONames[[GEOID]:[GEO Name]],2,FALSE)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Row],[Date]],Quarters[],3,TRUE)</f>
        <v>Q3 2020</v>
      </c>
    </row>
    <row r="135" spans="1:9" x14ac:dyDescent="0.25">
      <c r="A135" s="4" t="s">
        <v>6</v>
      </c>
      <c r="B135" s="4">
        <v>44104</v>
      </c>
      <c r="C135" s="8">
        <v>142</v>
      </c>
      <c r="D135" s="3">
        <f>LEN(VolumeByClient[[#This Row],[CLID]])</f>
        <v>7</v>
      </c>
      <c r="E135" s="3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9" t="str">
        <f>VLOOKUP(VolumeByClient[[#This Row],[Index Match Region ID]],GEONames[[GEOID]:[GEO Name]],2,FALSE)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Row],[Date]],Quarters[],3,TRUE)</f>
        <v>Q3 2020</v>
      </c>
    </row>
    <row r="136" spans="1:9" x14ac:dyDescent="0.25">
      <c r="A136" s="4" t="s">
        <v>6</v>
      </c>
      <c r="B136" s="4">
        <v>44135</v>
      </c>
      <c r="C136" s="8">
        <v>123</v>
      </c>
      <c r="D136" s="3">
        <f>LEN(VolumeByClient[[#This Row],[CLID]])</f>
        <v>7</v>
      </c>
      <c r="E136" s="3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9" t="str">
        <f>VLOOKUP(VolumeByClient[[#This Row],[Index Match Region ID]],GEONames[[GEOID]:[GEO Name]],2,FALSE)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Row],[Date]],Quarters[],3,TRUE)</f>
        <v>Q4 2020</v>
      </c>
    </row>
    <row r="137" spans="1:9" x14ac:dyDescent="0.25">
      <c r="A137" s="4" t="s">
        <v>6</v>
      </c>
      <c r="B137" s="4">
        <v>44165</v>
      </c>
      <c r="C137" s="8">
        <v>183</v>
      </c>
      <c r="D137" s="3">
        <f>LEN(VolumeByClient[[#This Row],[CLID]])</f>
        <v>7</v>
      </c>
      <c r="E137" s="3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9" t="str">
        <f>VLOOKUP(VolumeByClient[[#This Row],[Index Match Region ID]],GEONames[[GEOID]:[GEO Name]],2,FALSE)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Row],[Date]],Quarters[],3,TRUE)</f>
        <v>Q4 2020</v>
      </c>
    </row>
    <row r="138" spans="1:9" x14ac:dyDescent="0.25">
      <c r="A138" s="4" t="s">
        <v>6</v>
      </c>
      <c r="B138" s="4">
        <v>44196</v>
      </c>
      <c r="C138" s="8">
        <v>144</v>
      </c>
      <c r="D138" s="3">
        <f>LEN(VolumeByClient[[#This Row],[CLID]])</f>
        <v>7</v>
      </c>
      <c r="E138" s="3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9" t="str">
        <f>VLOOKUP(VolumeByClient[[#This Row],[Index Match Region ID]],GEONames[[GEOID]:[GEO Name]],2,FALSE)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Row],[Date]],Quarters[],3,TRUE)</f>
        <v>Q4 2020</v>
      </c>
    </row>
    <row r="139" spans="1:9" x14ac:dyDescent="0.25">
      <c r="A139" s="4" t="s">
        <v>6</v>
      </c>
      <c r="B139" s="4">
        <v>44377</v>
      </c>
      <c r="C139" s="8">
        <v>145</v>
      </c>
      <c r="D139" s="3">
        <f>LEN(VolumeByClient[[#This Row],[CLID]])</f>
        <v>7</v>
      </c>
      <c r="E139" s="3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9" t="str">
        <f>VLOOKUP(VolumeByClient[[#This Row],[Index Match Region ID]],GEONames[[GEOID]:[GEO Name]],2,FALSE)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Row],[Date]],Quarters[],3,TRUE)</f>
        <v>Q2 2021</v>
      </c>
    </row>
    <row r="140" spans="1:9" x14ac:dyDescent="0.25">
      <c r="A140" s="4" t="s">
        <v>6</v>
      </c>
      <c r="B140" s="4">
        <v>44347</v>
      </c>
      <c r="C140" s="8">
        <v>244</v>
      </c>
      <c r="D140" s="3">
        <f>LEN(VolumeByClient[[#This Row],[CLID]])</f>
        <v>7</v>
      </c>
      <c r="E140" s="3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9" t="str">
        <f>VLOOKUP(VolumeByClient[[#This Row],[Index Match Region ID]],GEONames[[GEOID]:[GEO Name]],2,FALSE)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Row],[Date]],Quarters[],3,TRUE)</f>
        <v>Q2 2021</v>
      </c>
    </row>
    <row r="141" spans="1:9" x14ac:dyDescent="0.25">
      <c r="A141" s="4" t="s">
        <v>6</v>
      </c>
      <c r="B141" s="4">
        <v>44316</v>
      </c>
      <c r="C141" s="8">
        <v>226</v>
      </c>
      <c r="D141" s="3">
        <f>LEN(VolumeByClient[[#This Row],[CLID]])</f>
        <v>7</v>
      </c>
      <c r="E141" s="3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9" t="str">
        <f>VLOOKUP(VolumeByClient[[#This Row],[Index Match Region ID]],GEONames[[GEOID]:[GEO Name]],2,FALSE)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Row],[Date]],Quarters[],3,TRUE)</f>
        <v>Q2 2021</v>
      </c>
    </row>
    <row r="142" spans="1:9" x14ac:dyDescent="0.25">
      <c r="A142" s="4" t="s">
        <v>6</v>
      </c>
      <c r="B142" s="4">
        <v>44286</v>
      </c>
      <c r="C142" s="8">
        <v>227</v>
      </c>
      <c r="D142" s="3">
        <f>LEN(VolumeByClient[[#This Row],[CLID]])</f>
        <v>7</v>
      </c>
      <c r="E142" s="3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9" t="str">
        <f>VLOOKUP(VolumeByClient[[#This Row],[Index Match Region ID]],GEONames[[GEOID]:[GEO Name]],2,FALSE)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Row],[Date]],Quarters[],3,TRUE)</f>
        <v>Q1 2021</v>
      </c>
    </row>
    <row r="143" spans="1:9" x14ac:dyDescent="0.25">
      <c r="A143" s="4" t="s">
        <v>6</v>
      </c>
      <c r="B143" s="4">
        <v>44255</v>
      </c>
      <c r="C143" s="8">
        <v>172</v>
      </c>
      <c r="D143" s="3">
        <f>LEN(VolumeByClient[[#This Row],[CLID]])</f>
        <v>7</v>
      </c>
      <c r="E143" s="3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9" t="str">
        <f>VLOOKUP(VolumeByClient[[#This Row],[Index Match Region ID]],GEONames[[GEOID]:[GEO Name]],2,FALSE)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Row],[Date]],Quarters[],3,TRUE)</f>
        <v>Q1 2021</v>
      </c>
    </row>
    <row r="144" spans="1:9" x14ac:dyDescent="0.25">
      <c r="A144" s="4" t="s">
        <v>6</v>
      </c>
      <c r="B144" s="4">
        <v>44227</v>
      </c>
      <c r="C144" s="8">
        <v>190</v>
      </c>
      <c r="D144" s="3">
        <f>LEN(VolumeByClient[[#This Row],[CLID]])</f>
        <v>7</v>
      </c>
      <c r="E144" s="3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9" t="str">
        <f>VLOOKUP(VolumeByClient[[#This Row],[Index Match Region ID]],GEONames[[GEOID]:[GEO Name]],2,FALSE)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Row],[Date]],Quarters[],3,TRUE)</f>
        <v>Q1 2021</v>
      </c>
    </row>
    <row r="145" spans="1:9" x14ac:dyDescent="0.25">
      <c r="A145" s="4" t="s">
        <v>15</v>
      </c>
      <c r="B145" s="4">
        <v>43861</v>
      </c>
      <c r="C145" s="8">
        <v>391</v>
      </c>
      <c r="D145" s="3">
        <f>LEN(VolumeByClient[[#This Row],[CLID]])</f>
        <v>7</v>
      </c>
      <c r="E145" s="3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9" t="str">
        <f>VLOOKUP(VolumeByClient[[#This Row],[Index Match Region ID]],GEONames[[GEOID]:[GEO Name]],2,FALSE)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Row],[Date]],Quarters[],3,TRUE)</f>
        <v>Q1 2020</v>
      </c>
    </row>
    <row r="146" spans="1:9" x14ac:dyDescent="0.25">
      <c r="A146" s="4" t="s">
        <v>15</v>
      </c>
      <c r="B146" s="4">
        <v>43890</v>
      </c>
      <c r="C146" s="8">
        <v>553</v>
      </c>
      <c r="D146" s="3">
        <f>LEN(VolumeByClient[[#This Row],[CLID]])</f>
        <v>7</v>
      </c>
      <c r="E146" s="3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9" t="str">
        <f>VLOOKUP(VolumeByClient[[#This Row],[Index Match Region ID]],GEONames[[GEOID]:[GEO Name]],2,FALSE)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Row],[Date]],Quarters[],3,TRUE)</f>
        <v>Q1 2020</v>
      </c>
    </row>
    <row r="147" spans="1:9" x14ac:dyDescent="0.25">
      <c r="A147" s="4" t="s">
        <v>15</v>
      </c>
      <c r="B147" s="4">
        <v>43921</v>
      </c>
      <c r="C147" s="8">
        <v>498</v>
      </c>
      <c r="D147" s="3">
        <f>LEN(VolumeByClient[[#This Row],[CLID]])</f>
        <v>7</v>
      </c>
      <c r="E147" s="3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9" t="str">
        <f>VLOOKUP(VolumeByClient[[#This Row],[Index Match Region ID]],GEONames[[GEOID]:[GEO Name]],2,FALSE)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Row],[Date]],Quarters[],3,TRUE)</f>
        <v>Q1 2020</v>
      </c>
    </row>
    <row r="148" spans="1:9" x14ac:dyDescent="0.25">
      <c r="A148" s="4" t="s">
        <v>15</v>
      </c>
      <c r="B148" s="4">
        <v>43951</v>
      </c>
      <c r="C148" s="8">
        <v>719</v>
      </c>
      <c r="D148" s="3">
        <f>LEN(VolumeByClient[[#This Row],[CLID]])</f>
        <v>7</v>
      </c>
      <c r="E148" s="3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9" t="str">
        <f>VLOOKUP(VolumeByClient[[#This Row],[Index Match Region ID]],GEONames[[GEOID]:[GEO Name]],2,FALSE)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Row],[Date]],Quarters[],3,TRUE)</f>
        <v>Q2 2020</v>
      </c>
    </row>
    <row r="149" spans="1:9" x14ac:dyDescent="0.25">
      <c r="A149" s="4" t="s">
        <v>15</v>
      </c>
      <c r="B149" s="4">
        <v>43982</v>
      </c>
      <c r="C149" s="8">
        <v>555</v>
      </c>
      <c r="D149" s="3">
        <f>LEN(VolumeByClient[[#This Row],[CLID]])</f>
        <v>7</v>
      </c>
      <c r="E149" s="3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9" t="str">
        <f>VLOOKUP(VolumeByClient[[#This Row],[Index Match Region ID]],GEONames[[GEOID]:[GEO Name]],2,FALSE)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Row],[Date]],Quarters[],3,TRUE)</f>
        <v>Q2 2020</v>
      </c>
    </row>
    <row r="150" spans="1:9" x14ac:dyDescent="0.25">
      <c r="A150" s="4" t="s">
        <v>15</v>
      </c>
      <c r="B150" s="4">
        <v>44012</v>
      </c>
      <c r="C150" s="8">
        <v>499</v>
      </c>
      <c r="D150" s="3">
        <f>LEN(VolumeByClient[[#This Row],[CLID]])</f>
        <v>7</v>
      </c>
      <c r="E150" s="3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9" t="str">
        <f>VLOOKUP(VolumeByClient[[#This Row],[Index Match Region ID]],GEONames[[GEOID]:[GEO Name]],2,FALSE)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Row],[Date]],Quarters[],3,TRUE)</f>
        <v>Q2 2020</v>
      </c>
    </row>
    <row r="151" spans="1:9" x14ac:dyDescent="0.25">
      <c r="A151" s="4" t="s">
        <v>15</v>
      </c>
      <c r="B151" s="4">
        <v>44043</v>
      </c>
      <c r="C151" s="8">
        <v>338</v>
      </c>
      <c r="D151" s="3">
        <f>LEN(VolumeByClient[[#This Row],[CLID]])</f>
        <v>7</v>
      </c>
      <c r="E151" s="3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9" t="str">
        <f>VLOOKUP(VolumeByClient[[#This Row],[Index Match Region ID]],GEONames[[GEOID]:[GEO Name]],2,FALSE)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Row],[Date]],Quarters[],3,TRUE)</f>
        <v>Q3 2020</v>
      </c>
    </row>
    <row r="152" spans="1:9" x14ac:dyDescent="0.25">
      <c r="A152" s="4" t="s">
        <v>15</v>
      </c>
      <c r="B152" s="4">
        <v>44074</v>
      </c>
      <c r="C152" s="8">
        <v>391</v>
      </c>
      <c r="D152" s="3">
        <f>LEN(VolumeByClient[[#This Row],[CLID]])</f>
        <v>7</v>
      </c>
      <c r="E152" s="3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9" t="str">
        <f>VLOOKUP(VolumeByClient[[#This Row],[Index Match Region ID]],GEONames[[GEOID]:[GEO Name]],2,FALSE)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Row],[Date]],Quarters[],3,TRUE)</f>
        <v>Q3 2020</v>
      </c>
    </row>
    <row r="153" spans="1:9" x14ac:dyDescent="0.25">
      <c r="A153" s="4" t="s">
        <v>15</v>
      </c>
      <c r="B153" s="4">
        <v>44104</v>
      </c>
      <c r="C153" s="8">
        <v>279</v>
      </c>
      <c r="D153" s="3">
        <f>LEN(VolumeByClient[[#This Row],[CLID]])</f>
        <v>7</v>
      </c>
      <c r="E153" s="3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9" t="str">
        <f>VLOOKUP(VolumeByClient[[#This Row],[Index Match Region ID]],GEONames[[GEOID]:[GEO Name]],2,FALSE)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Row],[Date]],Quarters[],3,TRUE)</f>
        <v>Q3 2020</v>
      </c>
    </row>
    <row r="154" spans="1:9" x14ac:dyDescent="0.25">
      <c r="A154" s="4" t="s">
        <v>15</v>
      </c>
      <c r="B154" s="4">
        <v>44135</v>
      </c>
      <c r="C154" s="8">
        <v>447</v>
      </c>
      <c r="D154" s="3">
        <f>LEN(VolumeByClient[[#This Row],[CLID]])</f>
        <v>7</v>
      </c>
      <c r="E154" s="3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9" t="str">
        <f>VLOOKUP(VolumeByClient[[#This Row],[Index Match Region ID]],GEONames[[GEOID]:[GEO Name]],2,FALSE)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Row],[Date]],Quarters[],3,TRUE)</f>
        <v>Q4 2020</v>
      </c>
    </row>
    <row r="155" spans="1:9" x14ac:dyDescent="0.25">
      <c r="A155" s="4" t="s">
        <v>15</v>
      </c>
      <c r="B155" s="4">
        <v>44165</v>
      </c>
      <c r="C155" s="8">
        <v>390</v>
      </c>
      <c r="D155" s="3">
        <f>LEN(VolumeByClient[[#This Row],[CLID]])</f>
        <v>7</v>
      </c>
      <c r="E155" s="3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9" t="str">
        <f>VLOOKUP(VolumeByClient[[#This Row],[Index Match Region ID]],GEONames[[GEOID]:[GEO Name]],2,FALSE)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Row],[Date]],Quarters[],3,TRUE)</f>
        <v>Q4 2020</v>
      </c>
    </row>
    <row r="156" spans="1:9" x14ac:dyDescent="0.25">
      <c r="A156" s="4" t="s">
        <v>15</v>
      </c>
      <c r="B156" s="4">
        <v>44196</v>
      </c>
      <c r="C156" s="8">
        <v>500</v>
      </c>
      <c r="D156" s="3">
        <f>LEN(VolumeByClient[[#This Row],[CLID]])</f>
        <v>7</v>
      </c>
      <c r="E156" s="3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9" t="str">
        <f>VLOOKUP(VolumeByClient[[#This Row],[Index Match Region ID]],GEONames[[GEOID]:[GEO Name]],2,FALSE)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Row],[Date]],Quarters[],3,TRUE)</f>
        <v>Q4 2020</v>
      </c>
    </row>
    <row r="157" spans="1:9" x14ac:dyDescent="0.25">
      <c r="A157" s="4" t="s">
        <v>15</v>
      </c>
      <c r="B157" s="4">
        <v>44377</v>
      </c>
      <c r="C157" s="8">
        <v>505</v>
      </c>
      <c r="D157" s="3">
        <f>LEN(VolumeByClient[[#This Row],[CLID]])</f>
        <v>7</v>
      </c>
      <c r="E157" s="3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9" t="str">
        <f>VLOOKUP(VolumeByClient[[#This Row],[Index Match Region ID]],GEONames[[GEOID]:[GEO Name]],2,FALSE)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Row],[Date]],Quarters[],3,TRUE)</f>
        <v>Q2 2021</v>
      </c>
    </row>
    <row r="158" spans="1:9" x14ac:dyDescent="0.25">
      <c r="A158" s="4" t="s">
        <v>15</v>
      </c>
      <c r="B158" s="4">
        <v>44347</v>
      </c>
      <c r="C158" s="8">
        <v>574</v>
      </c>
      <c r="D158" s="3">
        <f>LEN(VolumeByClient[[#This Row],[CLID]])</f>
        <v>7</v>
      </c>
      <c r="E158" s="3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9" t="str">
        <f>VLOOKUP(VolumeByClient[[#This Row],[Index Match Region ID]],GEONames[[GEOID]:[GEO Name]],2,FALSE)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Row],[Date]],Quarters[],3,TRUE)</f>
        <v>Q2 2021</v>
      </c>
    </row>
    <row r="159" spans="1:9" x14ac:dyDescent="0.25">
      <c r="A159" s="4" t="s">
        <v>15</v>
      </c>
      <c r="B159" s="4">
        <v>44316</v>
      </c>
      <c r="C159" s="8">
        <v>747</v>
      </c>
      <c r="D159" s="3">
        <f>LEN(VolumeByClient[[#This Row],[CLID]])</f>
        <v>7</v>
      </c>
      <c r="E159" s="3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9" t="str">
        <f>VLOOKUP(VolumeByClient[[#This Row],[Index Match Region ID]],GEONames[[GEOID]:[GEO Name]],2,FALSE)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Row],[Date]],Quarters[],3,TRUE)</f>
        <v>Q2 2021</v>
      </c>
    </row>
    <row r="160" spans="1:9" x14ac:dyDescent="0.25">
      <c r="A160" s="4" t="s">
        <v>15</v>
      </c>
      <c r="B160" s="4">
        <v>44286</v>
      </c>
      <c r="C160" s="8">
        <v>515</v>
      </c>
      <c r="D160" s="3">
        <f>LEN(VolumeByClient[[#This Row],[CLID]])</f>
        <v>7</v>
      </c>
      <c r="E160" s="3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9" t="str">
        <f>VLOOKUP(VolumeByClient[[#This Row],[Index Match Region ID]],GEONames[[GEOID]:[GEO Name]],2,FALSE)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Row],[Date]],Quarters[],3,TRUE)</f>
        <v>Q1 2021</v>
      </c>
    </row>
    <row r="161" spans="1:9" x14ac:dyDescent="0.25">
      <c r="A161" s="4" t="s">
        <v>15</v>
      </c>
      <c r="B161" s="4">
        <v>44255</v>
      </c>
      <c r="C161" s="8">
        <v>564</v>
      </c>
      <c r="D161" s="3">
        <f>LEN(VolumeByClient[[#This Row],[CLID]])</f>
        <v>7</v>
      </c>
      <c r="E161" s="3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9" t="str">
        <f>VLOOKUP(VolumeByClient[[#This Row],[Index Match Region ID]],GEONames[[GEOID]:[GEO Name]],2,FALSE)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Row],[Date]],Quarters[],3,TRUE)</f>
        <v>Q1 2021</v>
      </c>
    </row>
    <row r="162" spans="1:9" x14ac:dyDescent="0.25">
      <c r="A162" s="4" t="s">
        <v>15</v>
      </c>
      <c r="B162" s="4">
        <v>44227</v>
      </c>
      <c r="C162" s="8">
        <v>404</v>
      </c>
      <c r="D162" s="3">
        <f>LEN(VolumeByClient[[#This Row],[CLID]])</f>
        <v>7</v>
      </c>
      <c r="E162" s="3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9" t="str">
        <f>VLOOKUP(VolumeByClient[[#This Row],[Index Match Region ID]],GEONames[[GEOID]:[GEO Name]],2,FALSE)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Row],[Date]],Quarters[],3,TRUE)</f>
        <v>Q1 2021</v>
      </c>
    </row>
    <row r="163" spans="1:9" x14ac:dyDescent="0.25">
      <c r="A163" s="4" t="s">
        <v>36</v>
      </c>
      <c r="B163" s="4">
        <v>43861</v>
      </c>
      <c r="C163" s="8">
        <v>16996</v>
      </c>
      <c r="D163" s="3">
        <f>LEN(VolumeByClient[[#This Row],[CLID]])</f>
        <v>7</v>
      </c>
      <c r="E163" s="3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9" t="str">
        <f>VLOOKUP(VolumeByClient[[#This Row],[Index Match Region ID]],GEONames[[GEOID]:[GEO Name]],2,FALSE)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Row],[Date]],Quarters[],3,TRUE)</f>
        <v>Q1 2020</v>
      </c>
    </row>
    <row r="164" spans="1:9" x14ac:dyDescent="0.25">
      <c r="A164" s="4" t="s">
        <v>36</v>
      </c>
      <c r="B164" s="4">
        <v>43890</v>
      </c>
      <c r="C164" s="8">
        <v>19114</v>
      </c>
      <c r="D164" s="3">
        <f>LEN(VolumeByClient[[#This Row],[CLID]])</f>
        <v>7</v>
      </c>
      <c r="E164" s="3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9" t="str">
        <f>VLOOKUP(VolumeByClient[[#This Row],[Index Match Region ID]],GEONames[[GEOID]:[GEO Name]],2,FALSE)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Row],[Date]],Quarters[],3,TRUE)</f>
        <v>Q1 2020</v>
      </c>
    </row>
    <row r="165" spans="1:9" x14ac:dyDescent="0.25">
      <c r="A165" s="4" t="s">
        <v>36</v>
      </c>
      <c r="B165" s="4">
        <v>43921</v>
      </c>
      <c r="C165" s="8">
        <v>21243</v>
      </c>
      <c r="D165" s="3">
        <f>LEN(VolumeByClient[[#This Row],[CLID]])</f>
        <v>7</v>
      </c>
      <c r="E165" s="3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9" t="str">
        <f>VLOOKUP(VolumeByClient[[#This Row],[Index Match Region ID]],GEONames[[GEOID]:[GEO Name]],2,FALSE)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Row],[Date]],Quarters[],3,TRUE)</f>
        <v>Q1 2020</v>
      </c>
    </row>
    <row r="166" spans="1:9" x14ac:dyDescent="0.25">
      <c r="A166" s="4" t="s">
        <v>36</v>
      </c>
      <c r="B166" s="4">
        <v>43951</v>
      </c>
      <c r="C166" s="8">
        <v>25486</v>
      </c>
      <c r="D166" s="3">
        <f>LEN(VolumeByClient[[#This Row],[CLID]])</f>
        <v>7</v>
      </c>
      <c r="E166" s="3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9" t="str">
        <f>VLOOKUP(VolumeByClient[[#This Row],[Index Match Region ID]],GEONames[[GEOID]:[GEO Name]],2,FALSE)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Row],[Date]],Quarters[],3,TRUE)</f>
        <v>Q2 2020</v>
      </c>
    </row>
    <row r="167" spans="1:9" x14ac:dyDescent="0.25">
      <c r="A167" s="4" t="s">
        <v>36</v>
      </c>
      <c r="B167" s="4">
        <v>43982</v>
      </c>
      <c r="C167" s="8">
        <v>23366</v>
      </c>
      <c r="D167" s="3">
        <f>LEN(VolumeByClient[[#This Row],[CLID]])</f>
        <v>7</v>
      </c>
      <c r="E167" s="3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9" t="str">
        <f>VLOOKUP(VolumeByClient[[#This Row],[Index Match Region ID]],GEONames[[GEOID]:[GEO Name]],2,FALSE)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Row],[Date]],Quarters[],3,TRUE)</f>
        <v>Q2 2020</v>
      </c>
    </row>
    <row r="168" spans="1:9" x14ac:dyDescent="0.25">
      <c r="A168" s="4" t="s">
        <v>36</v>
      </c>
      <c r="B168" s="4">
        <v>44012</v>
      </c>
      <c r="C168" s="8">
        <v>16995</v>
      </c>
      <c r="D168" s="3">
        <f>LEN(VolumeByClient[[#This Row],[CLID]])</f>
        <v>7</v>
      </c>
      <c r="E168" s="3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9" t="str">
        <f>VLOOKUP(VolumeByClient[[#This Row],[Index Match Region ID]],GEONames[[GEOID]:[GEO Name]],2,FALSE)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Row],[Date]],Quarters[],3,TRUE)</f>
        <v>Q2 2020</v>
      </c>
    </row>
    <row r="169" spans="1:9" x14ac:dyDescent="0.25">
      <c r="A169" s="4" t="s">
        <v>36</v>
      </c>
      <c r="B169" s="4">
        <v>44043</v>
      </c>
      <c r="C169" s="8">
        <v>14870</v>
      </c>
      <c r="D169" s="3">
        <f>LEN(VolumeByClient[[#This Row],[CLID]])</f>
        <v>7</v>
      </c>
      <c r="E169" s="3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9" t="str">
        <f>VLOOKUP(VolumeByClient[[#This Row],[Index Match Region ID]],GEONames[[GEOID]:[GEO Name]],2,FALSE)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Row],[Date]],Quarters[],3,TRUE)</f>
        <v>Q3 2020</v>
      </c>
    </row>
    <row r="170" spans="1:9" x14ac:dyDescent="0.25">
      <c r="A170" s="4" t="s">
        <v>36</v>
      </c>
      <c r="B170" s="4">
        <v>44074</v>
      </c>
      <c r="C170" s="8">
        <v>12746</v>
      </c>
      <c r="D170" s="3">
        <f>LEN(VolumeByClient[[#This Row],[CLID]])</f>
        <v>7</v>
      </c>
      <c r="E170" s="3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9" t="str">
        <f>VLOOKUP(VolumeByClient[[#This Row],[Index Match Region ID]],GEONames[[GEOID]:[GEO Name]],2,FALSE)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Row],[Date]],Quarters[],3,TRUE)</f>
        <v>Q3 2020</v>
      </c>
    </row>
    <row r="171" spans="1:9" x14ac:dyDescent="0.25">
      <c r="A171" s="4" t="s">
        <v>36</v>
      </c>
      <c r="B171" s="4">
        <v>44104</v>
      </c>
      <c r="C171" s="8">
        <v>12748</v>
      </c>
      <c r="D171" s="3">
        <f>LEN(VolumeByClient[[#This Row],[CLID]])</f>
        <v>7</v>
      </c>
      <c r="E171" s="3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9" t="str">
        <f>VLOOKUP(VolumeByClient[[#This Row],[Index Match Region ID]],GEONames[[GEOID]:[GEO Name]],2,FALSE)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Row],[Date]],Quarters[],3,TRUE)</f>
        <v>Q3 2020</v>
      </c>
    </row>
    <row r="172" spans="1:9" x14ac:dyDescent="0.25">
      <c r="A172" s="4" t="s">
        <v>36</v>
      </c>
      <c r="B172" s="4">
        <v>44135</v>
      </c>
      <c r="C172" s="8">
        <v>14871</v>
      </c>
      <c r="D172" s="3">
        <f>LEN(VolumeByClient[[#This Row],[CLID]])</f>
        <v>7</v>
      </c>
      <c r="E172" s="3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9" t="str">
        <f>VLOOKUP(VolumeByClient[[#This Row],[Index Match Region ID]],GEONames[[GEOID]:[GEO Name]],2,FALSE)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Row],[Date]],Quarters[],3,TRUE)</f>
        <v>Q4 2020</v>
      </c>
    </row>
    <row r="173" spans="1:9" x14ac:dyDescent="0.25">
      <c r="A173" s="4" t="s">
        <v>36</v>
      </c>
      <c r="B173" s="4">
        <v>44165</v>
      </c>
      <c r="C173" s="8">
        <v>16997</v>
      </c>
      <c r="D173" s="3">
        <f>LEN(VolumeByClient[[#This Row],[CLID]])</f>
        <v>7</v>
      </c>
      <c r="E173" s="3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9" t="str">
        <f>VLOOKUP(VolumeByClient[[#This Row],[Index Match Region ID]],GEONames[[GEOID]:[GEO Name]],2,FALSE)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Row],[Date]],Quarters[],3,TRUE)</f>
        <v>Q4 2020</v>
      </c>
    </row>
    <row r="174" spans="1:9" x14ac:dyDescent="0.25">
      <c r="A174" s="4" t="s">
        <v>36</v>
      </c>
      <c r="B174" s="4">
        <v>44196</v>
      </c>
      <c r="C174" s="8">
        <v>16997</v>
      </c>
      <c r="D174" s="3">
        <f>LEN(VolumeByClient[[#This Row],[CLID]])</f>
        <v>7</v>
      </c>
      <c r="E174" s="3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9" t="str">
        <f>VLOOKUP(VolumeByClient[[#This Row],[Index Match Region ID]],GEONames[[GEOID]:[GEO Name]],2,FALSE)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Row],[Date]],Quarters[],3,TRUE)</f>
        <v>Q4 2020</v>
      </c>
    </row>
    <row r="175" spans="1:9" x14ac:dyDescent="0.25">
      <c r="A175" s="4" t="s">
        <v>36</v>
      </c>
      <c r="B175" s="4">
        <v>44377</v>
      </c>
      <c r="C175" s="8">
        <v>17844</v>
      </c>
      <c r="D175" s="3">
        <f>LEN(VolumeByClient[[#This Row],[CLID]])</f>
        <v>7</v>
      </c>
      <c r="E175" s="3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9" t="str">
        <f>VLOOKUP(VolumeByClient[[#This Row],[Index Match Region ID]],GEONames[[GEOID]:[GEO Name]],2,FALSE)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Row],[Date]],Quarters[],3,TRUE)</f>
        <v>Q2 2021</v>
      </c>
    </row>
    <row r="176" spans="1:9" x14ac:dyDescent="0.25">
      <c r="A176" s="4" t="s">
        <v>36</v>
      </c>
      <c r="B176" s="4">
        <v>44347</v>
      </c>
      <c r="C176" s="8">
        <v>23129</v>
      </c>
      <c r="D176" s="3">
        <f>LEN(VolumeByClient[[#This Row],[CLID]])</f>
        <v>7</v>
      </c>
      <c r="E176" s="3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9" t="str">
        <f>VLOOKUP(VolumeByClient[[#This Row],[Index Match Region ID]],GEONames[[GEOID]:[GEO Name]],2,FALSE)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Row],[Date]],Quarters[],3,TRUE)</f>
        <v>Q2 2021</v>
      </c>
    </row>
    <row r="177" spans="1:9" x14ac:dyDescent="0.25">
      <c r="A177" s="4" t="s">
        <v>36</v>
      </c>
      <c r="B177" s="4">
        <v>44316</v>
      </c>
      <c r="C177" s="8">
        <v>26253</v>
      </c>
      <c r="D177" s="3">
        <f>LEN(VolumeByClient[[#This Row],[CLID]])</f>
        <v>7</v>
      </c>
      <c r="E177" s="3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9" t="str">
        <f>VLOOKUP(VolumeByClient[[#This Row],[Index Match Region ID]],GEONames[[GEOID]:[GEO Name]],2,FALSE)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Row],[Date]],Quarters[],3,TRUE)</f>
        <v>Q2 2021</v>
      </c>
    </row>
    <row r="178" spans="1:9" x14ac:dyDescent="0.25">
      <c r="A178" s="4" t="s">
        <v>36</v>
      </c>
      <c r="B178" s="4">
        <v>44286</v>
      </c>
      <c r="C178" s="8">
        <v>21877</v>
      </c>
      <c r="D178" s="3">
        <f>LEN(VolumeByClient[[#This Row],[CLID]])</f>
        <v>7</v>
      </c>
      <c r="E178" s="3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9" t="str">
        <f>VLOOKUP(VolumeByClient[[#This Row],[Index Match Region ID]],GEONames[[GEOID]:[GEO Name]],2,FALSE)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Row],[Date]],Quarters[],3,TRUE)</f>
        <v>Q1 2021</v>
      </c>
    </row>
    <row r="179" spans="1:9" x14ac:dyDescent="0.25">
      <c r="A179" s="4" t="s">
        <v>36</v>
      </c>
      <c r="B179" s="4">
        <v>44255</v>
      </c>
      <c r="C179" s="8">
        <v>19020</v>
      </c>
      <c r="D179" s="3">
        <f>LEN(VolumeByClient[[#This Row],[CLID]])</f>
        <v>7</v>
      </c>
      <c r="E179" s="3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9" t="str">
        <f>VLOOKUP(VolumeByClient[[#This Row],[Index Match Region ID]],GEONames[[GEOID]:[GEO Name]],2,FALSE)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Row],[Date]],Quarters[],3,TRUE)</f>
        <v>Q1 2021</v>
      </c>
    </row>
    <row r="180" spans="1:9" x14ac:dyDescent="0.25">
      <c r="A180" s="4" t="s">
        <v>36</v>
      </c>
      <c r="B180" s="4">
        <v>44227</v>
      </c>
      <c r="C180" s="8">
        <v>17843</v>
      </c>
      <c r="D180" s="3">
        <f>LEN(VolumeByClient[[#This Row],[CLID]])</f>
        <v>7</v>
      </c>
      <c r="E180" s="3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9" t="str">
        <f>VLOOKUP(VolumeByClient[[#This Row],[Index Match Region ID]],GEONames[[GEOID]:[GEO Name]],2,FALSE)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Row],[Date]],Quarters[],3,TRUE)</f>
        <v>Q1 2021</v>
      </c>
    </row>
    <row r="181" spans="1:9" x14ac:dyDescent="0.25">
      <c r="A181" s="4" t="s">
        <v>3</v>
      </c>
      <c r="B181" s="4">
        <v>43861</v>
      </c>
      <c r="C181" s="8">
        <v>13879</v>
      </c>
      <c r="D181" s="3">
        <f>LEN(VolumeByClient[[#This Row],[CLID]])</f>
        <v>7</v>
      </c>
      <c r="E181" s="3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9" t="str">
        <f>VLOOKUP(VolumeByClient[[#This Row],[Index Match Region ID]],GEONames[[GEOID]:[GEO Name]],2,FALSE)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Row],[Date]],Quarters[],3,TRUE)</f>
        <v>Q1 2020</v>
      </c>
    </row>
    <row r="182" spans="1:9" x14ac:dyDescent="0.25">
      <c r="A182" s="4" t="s">
        <v>3</v>
      </c>
      <c r="B182" s="4">
        <v>43890</v>
      </c>
      <c r="C182" s="8">
        <v>19822</v>
      </c>
      <c r="D182" s="3">
        <f>LEN(VolumeByClient[[#This Row],[CLID]])</f>
        <v>7</v>
      </c>
      <c r="E182" s="3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9" t="str">
        <f>VLOOKUP(VolumeByClient[[#This Row],[Index Match Region ID]],GEONames[[GEOID]:[GEO Name]],2,FALSE)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Row],[Date]],Quarters[],3,TRUE)</f>
        <v>Q1 2020</v>
      </c>
    </row>
    <row r="183" spans="1:9" x14ac:dyDescent="0.25">
      <c r="A183" s="4" t="s">
        <v>3</v>
      </c>
      <c r="B183" s="4">
        <v>43921</v>
      </c>
      <c r="C183" s="8">
        <v>17842</v>
      </c>
      <c r="D183" s="3">
        <f>LEN(VolumeByClient[[#This Row],[CLID]])</f>
        <v>7</v>
      </c>
      <c r="E183" s="3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9" t="str">
        <f>VLOOKUP(VolumeByClient[[#This Row],[Index Match Region ID]],GEONames[[GEOID]:[GEO Name]],2,FALSE)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Row],[Date]],Quarters[],3,TRUE)</f>
        <v>Q1 2020</v>
      </c>
    </row>
    <row r="184" spans="1:9" x14ac:dyDescent="0.25">
      <c r="A184" s="4" t="s">
        <v>3</v>
      </c>
      <c r="B184" s="4">
        <v>43951</v>
      </c>
      <c r="C184" s="8">
        <v>25770</v>
      </c>
      <c r="D184" s="3">
        <f>LEN(VolumeByClient[[#This Row],[CLID]])</f>
        <v>7</v>
      </c>
      <c r="E184" s="3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9" t="str">
        <f>VLOOKUP(VolumeByClient[[#This Row],[Index Match Region ID]],GEONames[[GEOID]:[GEO Name]],2,FALSE)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Row],[Date]],Quarters[],3,TRUE)</f>
        <v>Q2 2020</v>
      </c>
    </row>
    <row r="185" spans="1:9" x14ac:dyDescent="0.25">
      <c r="A185" s="4" t="s">
        <v>3</v>
      </c>
      <c r="B185" s="4">
        <v>43982</v>
      </c>
      <c r="C185" s="8">
        <v>19823</v>
      </c>
      <c r="D185" s="3">
        <f>LEN(VolumeByClient[[#This Row],[CLID]])</f>
        <v>7</v>
      </c>
      <c r="E185" s="3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9" t="str">
        <f>VLOOKUP(VolumeByClient[[#This Row],[Index Match Region ID]],GEONames[[GEOID]:[GEO Name]],2,FALSE)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Row],[Date]],Quarters[],3,TRUE)</f>
        <v>Q2 2020</v>
      </c>
    </row>
    <row r="186" spans="1:9" x14ac:dyDescent="0.25">
      <c r="A186" s="4" t="s">
        <v>3</v>
      </c>
      <c r="B186" s="4">
        <v>44012</v>
      </c>
      <c r="C186" s="8">
        <v>17845</v>
      </c>
      <c r="D186" s="3">
        <f>LEN(VolumeByClient[[#This Row],[CLID]])</f>
        <v>7</v>
      </c>
      <c r="E186" s="3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9" t="str">
        <f>VLOOKUP(VolumeByClient[[#This Row],[Index Match Region ID]],GEONames[[GEOID]:[GEO Name]],2,FALSE)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Row],[Date]],Quarters[],3,TRUE)</f>
        <v>Q2 2020</v>
      </c>
    </row>
    <row r="187" spans="1:9" x14ac:dyDescent="0.25">
      <c r="A187" s="4" t="s">
        <v>3</v>
      </c>
      <c r="B187" s="4">
        <v>44043</v>
      </c>
      <c r="C187" s="8">
        <v>11899</v>
      </c>
      <c r="D187" s="3">
        <f>LEN(VolumeByClient[[#This Row],[CLID]])</f>
        <v>7</v>
      </c>
      <c r="E187" s="3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9" t="str">
        <f>VLOOKUP(VolumeByClient[[#This Row],[Index Match Region ID]],GEONames[[GEOID]:[GEO Name]],2,FALSE)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Row],[Date]],Quarters[],3,TRUE)</f>
        <v>Q3 2020</v>
      </c>
    </row>
    <row r="188" spans="1:9" x14ac:dyDescent="0.25">
      <c r="A188" s="4" t="s">
        <v>3</v>
      </c>
      <c r="B188" s="4">
        <v>44074</v>
      </c>
      <c r="C188" s="8">
        <v>13879</v>
      </c>
      <c r="D188" s="3">
        <f>LEN(VolumeByClient[[#This Row],[CLID]])</f>
        <v>7</v>
      </c>
      <c r="E188" s="3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9" t="str">
        <f>VLOOKUP(VolumeByClient[[#This Row],[Index Match Region ID]],GEONames[[GEOID]:[GEO Name]],2,FALSE)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Row],[Date]],Quarters[],3,TRUE)</f>
        <v>Q3 2020</v>
      </c>
    </row>
    <row r="189" spans="1:9" x14ac:dyDescent="0.25">
      <c r="A189" s="4" t="s">
        <v>3</v>
      </c>
      <c r="B189" s="4">
        <v>44104</v>
      </c>
      <c r="C189" s="8">
        <v>9913</v>
      </c>
      <c r="D189" s="3">
        <f>LEN(VolumeByClient[[#This Row],[CLID]])</f>
        <v>7</v>
      </c>
      <c r="E189" s="3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9" t="str">
        <f>VLOOKUP(VolumeByClient[[#This Row],[Index Match Region ID]],GEONames[[GEOID]:[GEO Name]],2,FALSE)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Row],[Date]],Quarters[],3,TRUE)</f>
        <v>Q3 2020</v>
      </c>
    </row>
    <row r="190" spans="1:9" x14ac:dyDescent="0.25">
      <c r="A190" s="4" t="s">
        <v>3</v>
      </c>
      <c r="B190" s="4">
        <v>44135</v>
      </c>
      <c r="C190" s="8">
        <v>15858</v>
      </c>
      <c r="D190" s="3">
        <f>LEN(VolumeByClient[[#This Row],[CLID]])</f>
        <v>7</v>
      </c>
      <c r="E190" s="3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9" t="str">
        <f>VLOOKUP(VolumeByClient[[#This Row],[Index Match Region ID]],GEONames[[GEOID]:[GEO Name]],2,FALSE)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Row],[Date]],Quarters[],3,TRUE)</f>
        <v>Q4 2020</v>
      </c>
    </row>
    <row r="191" spans="1:9" x14ac:dyDescent="0.25">
      <c r="A191" s="4" t="s">
        <v>3</v>
      </c>
      <c r="B191" s="4">
        <v>44165</v>
      </c>
      <c r="C191" s="8">
        <v>13882</v>
      </c>
      <c r="D191" s="3">
        <f>LEN(VolumeByClient[[#This Row],[CLID]])</f>
        <v>7</v>
      </c>
      <c r="E191" s="3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9" t="str">
        <f>VLOOKUP(VolumeByClient[[#This Row],[Index Match Region ID]],GEONames[[GEOID]:[GEO Name]],2,FALSE)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Row],[Date]],Quarters[],3,TRUE)</f>
        <v>Q4 2020</v>
      </c>
    </row>
    <row r="192" spans="1:9" x14ac:dyDescent="0.25">
      <c r="A192" s="4" t="s">
        <v>3</v>
      </c>
      <c r="B192" s="4">
        <v>44196</v>
      </c>
      <c r="C192" s="8">
        <v>17841</v>
      </c>
      <c r="D192" s="3">
        <f>LEN(VolumeByClient[[#This Row],[CLID]])</f>
        <v>7</v>
      </c>
      <c r="E192" s="3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9" t="str">
        <f>VLOOKUP(VolumeByClient[[#This Row],[Index Match Region ID]],GEONames[[GEOID]:[GEO Name]],2,FALSE)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Row],[Date]],Quarters[],3,TRUE)</f>
        <v>Q4 2020</v>
      </c>
    </row>
    <row r="193" spans="1:9" x14ac:dyDescent="0.25">
      <c r="A193" s="4" t="s">
        <v>3</v>
      </c>
      <c r="B193" s="4">
        <v>44377</v>
      </c>
      <c r="C193" s="8">
        <v>18554</v>
      </c>
      <c r="D193" s="3">
        <f>LEN(VolumeByClient[[#This Row],[CLID]])</f>
        <v>7</v>
      </c>
      <c r="E193" s="3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9" t="str">
        <f>VLOOKUP(VolumeByClient[[#This Row],[Index Match Region ID]],GEONames[[GEOID]:[GEO Name]],2,FALSE)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Row],[Date]],Quarters[],3,TRUE)</f>
        <v>Q2 2021</v>
      </c>
    </row>
    <row r="194" spans="1:9" x14ac:dyDescent="0.25">
      <c r="A194" s="4" t="s">
        <v>3</v>
      </c>
      <c r="B194" s="4">
        <v>44347</v>
      </c>
      <c r="C194" s="8">
        <v>20218</v>
      </c>
      <c r="D194" s="3">
        <f>LEN(VolumeByClient[[#This Row],[CLID]])</f>
        <v>7</v>
      </c>
      <c r="E194" s="3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9" t="str">
        <f>VLOOKUP(VolumeByClient[[#This Row],[Index Match Region ID]],GEONames[[GEOID]:[GEO Name]],2,FALSE)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Row],[Date]],Quarters[],3,TRUE)</f>
        <v>Q2 2021</v>
      </c>
    </row>
    <row r="195" spans="1:9" x14ac:dyDescent="0.25">
      <c r="A195" s="4" t="s">
        <v>3</v>
      </c>
      <c r="B195" s="4">
        <v>44316</v>
      </c>
      <c r="C195" s="8">
        <v>27062</v>
      </c>
      <c r="D195" s="3">
        <f>LEN(VolumeByClient[[#This Row],[CLID]])</f>
        <v>7</v>
      </c>
      <c r="E195" s="3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9" t="str">
        <f>VLOOKUP(VolumeByClient[[#This Row],[Index Match Region ID]],GEONames[[GEOID]:[GEO Name]],2,FALSE)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Row],[Date]],Quarters[],3,TRUE)</f>
        <v>Q2 2021</v>
      </c>
    </row>
    <row r="196" spans="1:9" x14ac:dyDescent="0.25">
      <c r="A196" s="4" t="s">
        <v>3</v>
      </c>
      <c r="B196" s="4">
        <v>44286</v>
      </c>
      <c r="C196" s="8">
        <v>18378</v>
      </c>
      <c r="D196" s="3">
        <f>LEN(VolumeByClient[[#This Row],[CLID]])</f>
        <v>7</v>
      </c>
      <c r="E196" s="3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9" t="str">
        <f>VLOOKUP(VolumeByClient[[#This Row],[Index Match Region ID]],GEONames[[GEOID]:[GEO Name]],2,FALSE)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Row],[Date]],Quarters[],3,TRUE)</f>
        <v>Q1 2021</v>
      </c>
    </row>
    <row r="197" spans="1:9" x14ac:dyDescent="0.25">
      <c r="A197" s="4" t="s">
        <v>3</v>
      </c>
      <c r="B197" s="4">
        <v>44255</v>
      </c>
      <c r="C197" s="8">
        <v>19729</v>
      </c>
      <c r="D197" s="3">
        <f>LEN(VolumeByClient[[#This Row],[CLID]])</f>
        <v>7</v>
      </c>
      <c r="E197" s="3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9" t="str">
        <f>VLOOKUP(VolumeByClient[[#This Row],[Index Match Region ID]],GEONames[[GEOID]:[GEO Name]],2,FALSE)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Row],[Date]],Quarters[],3,TRUE)</f>
        <v>Q1 2021</v>
      </c>
    </row>
    <row r="198" spans="1:9" x14ac:dyDescent="0.25">
      <c r="A198" s="4" t="s">
        <v>3</v>
      </c>
      <c r="B198" s="4">
        <v>44227</v>
      </c>
      <c r="C198" s="8">
        <v>14159</v>
      </c>
      <c r="D198" s="3">
        <f>LEN(VolumeByClient[[#This Row],[CLID]])</f>
        <v>7</v>
      </c>
      <c r="E198" s="3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9" t="str">
        <f>VLOOKUP(VolumeByClient[[#This Row],[Index Match Region ID]],GEONames[[GEOID]:[GEO Name]],2,FALSE)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Row],[Date]],Quarters[],3,TRUE)</f>
        <v>Q1 2021</v>
      </c>
    </row>
    <row r="199" spans="1:9" x14ac:dyDescent="0.25">
      <c r="A199" s="4" t="s">
        <v>25</v>
      </c>
      <c r="B199" s="4">
        <v>43890</v>
      </c>
      <c r="C199" s="8">
        <v>815</v>
      </c>
      <c r="D199" s="3">
        <f>LEN(VolumeByClient[[#This Row],[CLID]])</f>
        <v>7</v>
      </c>
      <c r="E199" s="3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9" t="str">
        <f>VLOOKUP(VolumeByClient[[#This Row],[Index Match Region ID]],GEONames[[GEOID]:[GEO Name]],2,FALSE)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Row],[Date]],Quarters[],3,TRUE)</f>
        <v>Q1 2020</v>
      </c>
    </row>
    <row r="200" spans="1:9" x14ac:dyDescent="0.25">
      <c r="A200" s="4" t="s">
        <v>25</v>
      </c>
      <c r="B200" s="4">
        <v>43921</v>
      </c>
      <c r="C200" s="8">
        <v>910</v>
      </c>
      <c r="D200" s="3">
        <f>LEN(VolumeByClient[[#This Row],[CLID]])</f>
        <v>7</v>
      </c>
      <c r="E200" s="3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9" t="str">
        <f>VLOOKUP(VolumeByClient[[#This Row],[Index Match Region ID]],GEONames[[GEOID]:[GEO Name]],2,FALSE)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Row],[Date]],Quarters[],3,TRUE)</f>
        <v>Q1 2020</v>
      </c>
    </row>
    <row r="201" spans="1:9" x14ac:dyDescent="0.25">
      <c r="A201" s="4" t="s">
        <v>25</v>
      </c>
      <c r="B201" s="4">
        <v>43951</v>
      </c>
      <c r="C201" s="8">
        <v>1091</v>
      </c>
      <c r="D201" s="3">
        <f>LEN(VolumeByClient[[#This Row],[CLID]])</f>
        <v>7</v>
      </c>
      <c r="E201" s="3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9" t="str">
        <f>VLOOKUP(VolumeByClient[[#This Row],[Index Match Region ID]],GEONames[[GEOID]:[GEO Name]],2,FALSE)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Row],[Date]],Quarters[],3,TRUE)</f>
        <v>Q2 2020</v>
      </c>
    </row>
    <row r="202" spans="1:9" x14ac:dyDescent="0.25">
      <c r="A202" s="4" t="s">
        <v>25</v>
      </c>
      <c r="B202" s="4">
        <v>43982</v>
      </c>
      <c r="C202" s="8">
        <v>995</v>
      </c>
      <c r="D202" s="3">
        <f>LEN(VolumeByClient[[#This Row],[CLID]])</f>
        <v>7</v>
      </c>
      <c r="E202" s="3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9" t="str">
        <f>VLOOKUP(VolumeByClient[[#This Row],[Index Match Region ID]],GEONames[[GEOID]:[GEO Name]],2,FALSE)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Row],[Date]],Quarters[],3,TRUE)</f>
        <v>Q2 2020</v>
      </c>
    </row>
    <row r="203" spans="1:9" x14ac:dyDescent="0.25">
      <c r="A203" s="4" t="s">
        <v>25</v>
      </c>
      <c r="B203" s="4">
        <v>44012</v>
      </c>
      <c r="C203" s="8">
        <v>727</v>
      </c>
      <c r="D203" s="3">
        <f>LEN(VolumeByClient[[#This Row],[CLID]])</f>
        <v>7</v>
      </c>
      <c r="E203" s="3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9" t="str">
        <f>VLOOKUP(VolumeByClient[[#This Row],[Index Match Region ID]],GEONames[[GEOID]:[GEO Name]],2,FALSE)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Row],[Date]],Quarters[],3,TRUE)</f>
        <v>Q2 2020</v>
      </c>
    </row>
    <row r="204" spans="1:9" x14ac:dyDescent="0.25">
      <c r="A204" s="4" t="s">
        <v>25</v>
      </c>
      <c r="B204" s="4">
        <v>44043</v>
      </c>
      <c r="C204" s="8">
        <v>635</v>
      </c>
      <c r="D204" s="3">
        <f>LEN(VolumeByClient[[#This Row],[CLID]])</f>
        <v>7</v>
      </c>
      <c r="E204" s="3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9" t="str">
        <f>VLOOKUP(VolumeByClient[[#This Row],[Index Match Region ID]],GEONames[[GEOID]:[GEO Name]],2,FALSE)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Row],[Date]],Quarters[],3,TRUE)</f>
        <v>Q3 2020</v>
      </c>
    </row>
    <row r="205" spans="1:9" x14ac:dyDescent="0.25">
      <c r="A205" s="4" t="s">
        <v>25</v>
      </c>
      <c r="B205" s="4">
        <v>44074</v>
      </c>
      <c r="C205" s="8">
        <v>544</v>
      </c>
      <c r="D205" s="3">
        <f>LEN(VolumeByClient[[#This Row],[CLID]])</f>
        <v>7</v>
      </c>
      <c r="E205" s="3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9" t="str">
        <f>VLOOKUP(VolumeByClient[[#This Row],[Index Match Region ID]],GEONames[[GEOID]:[GEO Name]],2,FALSE)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Row],[Date]],Quarters[],3,TRUE)</f>
        <v>Q3 2020</v>
      </c>
    </row>
    <row r="206" spans="1:9" x14ac:dyDescent="0.25">
      <c r="A206" s="4" t="s">
        <v>25</v>
      </c>
      <c r="B206" s="4">
        <v>44104</v>
      </c>
      <c r="C206" s="8">
        <v>545</v>
      </c>
      <c r="D206" s="3">
        <f>LEN(VolumeByClient[[#This Row],[CLID]])</f>
        <v>7</v>
      </c>
      <c r="E206" s="3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9" t="str">
        <f>VLOOKUP(VolumeByClient[[#This Row],[Index Match Region ID]],GEONames[[GEOID]:[GEO Name]],2,FALSE)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Row],[Date]],Quarters[],3,TRUE)</f>
        <v>Q3 2020</v>
      </c>
    </row>
    <row r="207" spans="1:9" x14ac:dyDescent="0.25">
      <c r="A207" s="4" t="s">
        <v>25</v>
      </c>
      <c r="B207" s="4">
        <v>44135</v>
      </c>
      <c r="C207" s="8">
        <v>637</v>
      </c>
      <c r="D207" s="3">
        <f>LEN(VolumeByClient[[#This Row],[CLID]])</f>
        <v>7</v>
      </c>
      <c r="E207" s="3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9" t="str">
        <f>VLOOKUP(VolumeByClient[[#This Row],[Index Match Region ID]],GEONames[[GEOID]:[GEO Name]],2,FALSE)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Row],[Date]],Quarters[],3,TRUE)</f>
        <v>Q4 2020</v>
      </c>
    </row>
    <row r="208" spans="1:9" x14ac:dyDescent="0.25">
      <c r="A208" s="4" t="s">
        <v>25</v>
      </c>
      <c r="B208" s="4">
        <v>44165</v>
      </c>
      <c r="C208" s="8">
        <v>723</v>
      </c>
      <c r="D208" s="3">
        <f>LEN(VolumeByClient[[#This Row],[CLID]])</f>
        <v>7</v>
      </c>
      <c r="E208" s="3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9" t="str">
        <f>VLOOKUP(VolumeByClient[[#This Row],[Index Match Region ID]],GEONames[[GEOID]:[GEO Name]],2,FALSE)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Row],[Date]],Quarters[],3,TRUE)</f>
        <v>Q4 2020</v>
      </c>
    </row>
    <row r="209" spans="1:9" x14ac:dyDescent="0.25">
      <c r="A209" s="4" t="s">
        <v>25</v>
      </c>
      <c r="B209" s="4">
        <v>44196</v>
      </c>
      <c r="C209" s="8">
        <v>727</v>
      </c>
      <c r="D209" s="3">
        <f>LEN(VolumeByClient[[#This Row],[CLID]])</f>
        <v>7</v>
      </c>
      <c r="E209" s="3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9" t="str">
        <f>VLOOKUP(VolumeByClient[[#This Row],[Index Match Region ID]],GEONames[[GEOID]:[GEO Name]],2,FALSE)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Row],[Date]],Quarters[],3,TRUE)</f>
        <v>Q4 2020</v>
      </c>
    </row>
    <row r="210" spans="1:9" x14ac:dyDescent="0.25">
      <c r="A210" s="4" t="s">
        <v>25</v>
      </c>
      <c r="B210" s="4">
        <v>44377</v>
      </c>
      <c r="C210" s="8">
        <v>722</v>
      </c>
      <c r="D210" s="3">
        <f>LEN(VolumeByClient[[#This Row],[CLID]])</f>
        <v>7</v>
      </c>
      <c r="E210" s="3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9" t="str">
        <f>VLOOKUP(VolumeByClient[[#This Row],[Index Match Region ID]],GEONames[[GEOID]:[GEO Name]],2,FALSE)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Row],[Date]],Quarters[],3,TRUE)</f>
        <v>Q2 2021</v>
      </c>
    </row>
    <row r="211" spans="1:9" x14ac:dyDescent="0.25">
      <c r="A211" s="4" t="s">
        <v>25</v>
      </c>
      <c r="B211" s="4">
        <v>44347</v>
      </c>
      <c r="C211" s="8">
        <v>1039</v>
      </c>
      <c r="D211" s="3">
        <f>LEN(VolumeByClient[[#This Row],[CLID]])</f>
        <v>7</v>
      </c>
      <c r="E211" s="3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9" t="str">
        <f>VLOOKUP(VolumeByClient[[#This Row],[Index Match Region ID]],GEONames[[GEOID]:[GEO Name]],2,FALSE)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Row],[Date]],Quarters[],3,TRUE)</f>
        <v>Q2 2021</v>
      </c>
    </row>
    <row r="212" spans="1:9" x14ac:dyDescent="0.25">
      <c r="A212" s="4" t="s">
        <v>25</v>
      </c>
      <c r="B212" s="4">
        <v>44316</v>
      </c>
      <c r="C212" s="8">
        <v>1124</v>
      </c>
      <c r="D212" s="3">
        <f>LEN(VolumeByClient[[#This Row],[CLID]])</f>
        <v>7</v>
      </c>
      <c r="E212" s="3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9" t="str">
        <f>VLOOKUP(VolumeByClient[[#This Row],[Index Match Region ID]],GEONames[[GEOID]:[GEO Name]],2,FALSE)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Row],[Date]],Quarters[],3,TRUE)</f>
        <v>Q2 2021</v>
      </c>
    </row>
    <row r="213" spans="1:9" x14ac:dyDescent="0.25">
      <c r="A213" s="4" t="s">
        <v>25</v>
      </c>
      <c r="B213" s="4">
        <v>44286</v>
      </c>
      <c r="C213" s="8">
        <v>895</v>
      </c>
      <c r="D213" s="3">
        <f>LEN(VolumeByClient[[#This Row],[CLID]])</f>
        <v>7</v>
      </c>
      <c r="E213" s="3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9" t="str">
        <f>VLOOKUP(VolumeByClient[[#This Row],[Index Match Region ID]],GEONames[[GEOID]:[GEO Name]],2,FALSE)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Row],[Date]],Quarters[],3,TRUE)</f>
        <v>Q1 2021</v>
      </c>
    </row>
    <row r="214" spans="1:9" x14ac:dyDescent="0.25">
      <c r="A214" s="4" t="s">
        <v>25</v>
      </c>
      <c r="B214" s="4">
        <v>44255</v>
      </c>
      <c r="C214" s="8">
        <v>851</v>
      </c>
      <c r="D214" s="3">
        <f>LEN(VolumeByClient[[#This Row],[CLID]])</f>
        <v>7</v>
      </c>
      <c r="E214" s="3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9" t="str">
        <f>VLOOKUP(VolumeByClient[[#This Row],[Index Match Region ID]],GEONames[[GEOID]:[GEO Name]],2,FALSE)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Row],[Date]],Quarters[],3,TRUE)</f>
        <v>Q1 2021</v>
      </c>
    </row>
    <row r="215" spans="1:9" x14ac:dyDescent="0.25">
      <c r="A215" s="4" t="s">
        <v>25</v>
      </c>
      <c r="B215" s="4">
        <v>44227</v>
      </c>
      <c r="C215" s="8">
        <v>741</v>
      </c>
      <c r="D215" s="3">
        <f>LEN(VolumeByClient[[#This Row],[CLID]])</f>
        <v>7</v>
      </c>
      <c r="E215" s="3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9" t="str">
        <f>VLOOKUP(VolumeByClient[[#This Row],[Index Match Region ID]],GEONames[[GEOID]:[GEO Name]],2,FALSE)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Row],[Date]],Quarters[],3,TRUE)</f>
        <v>Q1 2021</v>
      </c>
    </row>
    <row r="216" spans="1:9" x14ac:dyDescent="0.25">
      <c r="A216" s="4" t="s">
        <v>41</v>
      </c>
      <c r="B216" s="4">
        <v>43861</v>
      </c>
      <c r="C216" s="8">
        <v>1172</v>
      </c>
      <c r="D216" s="3">
        <f>LEN(VolumeByClient[[#This Row],[CLID]])</f>
        <v>7</v>
      </c>
      <c r="E216" s="3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9" t="str">
        <f>VLOOKUP(VolumeByClient[[#This Row],[Index Match Region ID]],GEONames[[GEOID]:[GEO Name]],2,FALSE)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Row],[Date]],Quarters[],3,TRUE)</f>
        <v>Q1 2020</v>
      </c>
    </row>
    <row r="217" spans="1:9" x14ac:dyDescent="0.25">
      <c r="A217" s="4" t="s">
        <v>41</v>
      </c>
      <c r="B217" s="4">
        <v>43890</v>
      </c>
      <c r="C217" s="8">
        <v>1483</v>
      </c>
      <c r="D217" s="3">
        <f>LEN(VolumeByClient[[#This Row],[CLID]])</f>
        <v>7</v>
      </c>
      <c r="E217" s="3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9" t="str">
        <f>VLOOKUP(VolumeByClient[[#This Row],[Index Match Region ID]],GEONames[[GEOID]:[GEO Name]],2,FALSE)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Row],[Date]],Quarters[],3,TRUE)</f>
        <v>Q1 2020</v>
      </c>
    </row>
    <row r="218" spans="1:9" x14ac:dyDescent="0.25">
      <c r="A218" s="4" t="s">
        <v>41</v>
      </c>
      <c r="B218" s="4">
        <v>43921</v>
      </c>
      <c r="C218" s="8">
        <v>1484</v>
      </c>
      <c r="D218" s="3">
        <f>LEN(VolumeByClient[[#This Row],[CLID]])</f>
        <v>7</v>
      </c>
      <c r="E218" s="3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9" t="str">
        <f>VLOOKUP(VolumeByClient[[#This Row],[Index Match Region ID]],GEONames[[GEOID]:[GEO Name]],2,FALSE)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Row],[Date]],Quarters[],3,TRUE)</f>
        <v>Q1 2020</v>
      </c>
    </row>
    <row r="219" spans="1:9" x14ac:dyDescent="0.25">
      <c r="A219" s="4" t="s">
        <v>41</v>
      </c>
      <c r="B219" s="4">
        <v>43951</v>
      </c>
      <c r="C219" s="8">
        <v>1949</v>
      </c>
      <c r="D219" s="3">
        <f>LEN(VolumeByClient[[#This Row],[CLID]])</f>
        <v>7</v>
      </c>
      <c r="E219" s="3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9" t="str">
        <f>VLOOKUP(VolumeByClient[[#This Row],[Index Match Region ID]],GEONames[[GEOID]:[GEO Name]],2,FALSE)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Row],[Date]],Quarters[],3,TRUE)</f>
        <v>Q2 2020</v>
      </c>
    </row>
    <row r="220" spans="1:9" x14ac:dyDescent="0.25">
      <c r="A220" s="4" t="s">
        <v>41</v>
      </c>
      <c r="B220" s="4">
        <v>43982</v>
      </c>
      <c r="C220" s="8">
        <v>1635</v>
      </c>
      <c r="D220" s="3">
        <f>LEN(VolumeByClient[[#This Row],[CLID]])</f>
        <v>7</v>
      </c>
      <c r="E220" s="3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9" t="str">
        <f>VLOOKUP(VolumeByClient[[#This Row],[Index Match Region ID]],GEONames[[GEOID]:[GEO Name]],2,FALSE)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Row],[Date]],Quarters[],3,TRUE)</f>
        <v>Q2 2020</v>
      </c>
    </row>
    <row r="221" spans="1:9" x14ac:dyDescent="0.25">
      <c r="A221" s="4" t="s">
        <v>41</v>
      </c>
      <c r="B221" s="4">
        <v>44012</v>
      </c>
      <c r="C221" s="8">
        <v>1326</v>
      </c>
      <c r="D221" s="3">
        <f>LEN(VolumeByClient[[#This Row],[CLID]])</f>
        <v>7</v>
      </c>
      <c r="E221" s="3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9" t="str">
        <f>VLOOKUP(VolumeByClient[[#This Row],[Index Match Region ID]],GEONames[[GEOID]:[GEO Name]],2,FALSE)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Row],[Date]],Quarters[],3,TRUE)</f>
        <v>Q2 2020</v>
      </c>
    </row>
    <row r="222" spans="1:9" x14ac:dyDescent="0.25">
      <c r="A222" s="4" t="s">
        <v>41</v>
      </c>
      <c r="B222" s="4">
        <v>44043</v>
      </c>
      <c r="C222" s="8">
        <v>1012</v>
      </c>
      <c r="D222" s="3">
        <f>LEN(VolumeByClient[[#This Row],[CLID]])</f>
        <v>7</v>
      </c>
      <c r="E222" s="3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9" t="str">
        <f>VLOOKUP(VolumeByClient[[#This Row],[Index Match Region ID]],GEONames[[GEOID]:[GEO Name]],2,FALSE)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Row],[Date]],Quarters[],3,TRUE)</f>
        <v>Q3 2020</v>
      </c>
    </row>
    <row r="223" spans="1:9" x14ac:dyDescent="0.25">
      <c r="A223" s="4" t="s">
        <v>41</v>
      </c>
      <c r="B223" s="4">
        <v>44074</v>
      </c>
      <c r="C223" s="8">
        <v>1018</v>
      </c>
      <c r="D223" s="3">
        <f>LEN(VolumeByClient[[#This Row],[CLID]])</f>
        <v>7</v>
      </c>
      <c r="E223" s="3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9" t="str">
        <f>VLOOKUP(VolumeByClient[[#This Row],[Index Match Region ID]],GEONames[[GEOID]:[GEO Name]],2,FALSE)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Row],[Date]],Quarters[],3,TRUE)</f>
        <v>Q3 2020</v>
      </c>
    </row>
    <row r="224" spans="1:9" x14ac:dyDescent="0.25">
      <c r="A224" s="4" t="s">
        <v>41</v>
      </c>
      <c r="B224" s="4">
        <v>44104</v>
      </c>
      <c r="C224" s="8">
        <v>861</v>
      </c>
      <c r="D224" s="3">
        <f>LEN(VolumeByClient[[#This Row],[CLID]])</f>
        <v>7</v>
      </c>
      <c r="E224" s="3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9" t="str">
        <f>VLOOKUP(VolumeByClient[[#This Row],[Index Match Region ID]],GEONames[[GEOID]:[GEO Name]],2,FALSE)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Row],[Date]],Quarters[],3,TRUE)</f>
        <v>Q3 2020</v>
      </c>
    </row>
    <row r="225" spans="1:9" x14ac:dyDescent="0.25">
      <c r="A225" s="4" t="s">
        <v>41</v>
      </c>
      <c r="B225" s="4">
        <v>44135</v>
      </c>
      <c r="C225" s="8">
        <v>1173</v>
      </c>
      <c r="D225" s="3">
        <f>LEN(VolumeByClient[[#This Row],[CLID]])</f>
        <v>7</v>
      </c>
      <c r="E225" s="3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9" t="str">
        <f>VLOOKUP(VolumeByClient[[#This Row],[Index Match Region ID]],GEONames[[GEOID]:[GEO Name]],2,FALSE)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Row],[Date]],Quarters[],3,TRUE)</f>
        <v>Q4 2020</v>
      </c>
    </row>
    <row r="226" spans="1:9" x14ac:dyDescent="0.25">
      <c r="A226" s="4" t="s">
        <v>41</v>
      </c>
      <c r="B226" s="4">
        <v>44165</v>
      </c>
      <c r="C226" s="8">
        <v>1169</v>
      </c>
      <c r="D226" s="3">
        <f>LEN(VolumeByClient[[#This Row],[CLID]])</f>
        <v>7</v>
      </c>
      <c r="E226" s="3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9" t="str">
        <f>VLOOKUP(VolumeByClient[[#This Row],[Index Match Region ID]],GEONames[[GEOID]:[GEO Name]],2,FALSE)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Row],[Date]],Quarters[],3,TRUE)</f>
        <v>Q4 2020</v>
      </c>
    </row>
    <row r="227" spans="1:9" x14ac:dyDescent="0.25">
      <c r="A227" s="4" t="s">
        <v>41</v>
      </c>
      <c r="B227" s="4">
        <v>44196</v>
      </c>
      <c r="C227" s="8">
        <v>1323</v>
      </c>
      <c r="D227" s="3">
        <f>LEN(VolumeByClient[[#This Row],[CLID]])</f>
        <v>7</v>
      </c>
      <c r="E227" s="3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9" t="str">
        <f>VLOOKUP(VolumeByClient[[#This Row],[Index Match Region ID]],GEONames[[GEOID]:[GEO Name]],2,FALSE)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Row],[Date]],Quarters[],3,TRUE)</f>
        <v>Q4 2020</v>
      </c>
    </row>
    <row r="228" spans="1:9" x14ac:dyDescent="0.25">
      <c r="A228" s="4" t="s">
        <v>41</v>
      </c>
      <c r="B228" s="4">
        <v>44377</v>
      </c>
      <c r="C228" s="8">
        <v>1318</v>
      </c>
      <c r="D228" s="3">
        <f>LEN(VolumeByClient[[#This Row],[CLID]])</f>
        <v>7</v>
      </c>
      <c r="E228" s="3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9" t="str">
        <f>VLOOKUP(VolumeByClient[[#This Row],[Index Match Region ID]],GEONames[[GEOID]:[GEO Name]],2,FALSE)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Row],[Date]],Quarters[],3,TRUE)</f>
        <v>Q2 2021</v>
      </c>
    </row>
    <row r="229" spans="1:9" x14ac:dyDescent="0.25">
      <c r="A229" s="4" t="s">
        <v>41</v>
      </c>
      <c r="B229" s="4">
        <v>44347</v>
      </c>
      <c r="C229" s="8">
        <v>1656</v>
      </c>
      <c r="D229" s="3">
        <f>LEN(VolumeByClient[[#This Row],[CLID]])</f>
        <v>7</v>
      </c>
      <c r="E229" s="3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9" t="str">
        <f>VLOOKUP(VolumeByClient[[#This Row],[Index Match Region ID]],GEONames[[GEOID]:[GEO Name]],2,FALSE)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Row],[Date]],Quarters[],3,TRUE)</f>
        <v>Q2 2021</v>
      </c>
    </row>
    <row r="230" spans="1:9" x14ac:dyDescent="0.25">
      <c r="A230" s="4" t="s">
        <v>41</v>
      </c>
      <c r="B230" s="4">
        <v>44316</v>
      </c>
      <c r="C230" s="8">
        <v>1987</v>
      </c>
      <c r="D230" s="3">
        <f>LEN(VolumeByClient[[#This Row],[CLID]])</f>
        <v>7</v>
      </c>
      <c r="E230" s="3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9" t="str">
        <f>VLOOKUP(VolumeByClient[[#This Row],[Index Match Region ID]],GEONames[[GEOID]:[GEO Name]],2,FALSE)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Row],[Date]],Quarters[],3,TRUE)</f>
        <v>Q2 2021</v>
      </c>
    </row>
    <row r="231" spans="1:9" x14ac:dyDescent="0.25">
      <c r="A231" s="4" t="s">
        <v>41</v>
      </c>
      <c r="B231" s="4">
        <v>44286</v>
      </c>
      <c r="C231" s="8">
        <v>1528</v>
      </c>
      <c r="D231" s="3">
        <f>LEN(VolumeByClient[[#This Row],[CLID]])</f>
        <v>7</v>
      </c>
      <c r="E231" s="3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9" t="str">
        <f>VLOOKUP(VolumeByClient[[#This Row],[Index Match Region ID]],GEONames[[GEOID]:[GEO Name]],2,FALSE)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Row],[Date]],Quarters[],3,TRUE)</f>
        <v>Q1 2021</v>
      </c>
    </row>
    <row r="232" spans="1:9" x14ac:dyDescent="0.25">
      <c r="A232" s="4" t="s">
        <v>41</v>
      </c>
      <c r="B232" s="4">
        <v>44255</v>
      </c>
      <c r="C232" s="8">
        <v>1557</v>
      </c>
      <c r="D232" s="3">
        <f>LEN(VolumeByClient[[#This Row],[CLID]])</f>
        <v>7</v>
      </c>
      <c r="E232" s="3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9" t="str">
        <f>VLOOKUP(VolumeByClient[[#This Row],[Index Match Region ID]],GEONames[[GEOID]:[GEO Name]],2,FALSE)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Row],[Date]],Quarters[],3,TRUE)</f>
        <v>Q1 2021</v>
      </c>
    </row>
    <row r="233" spans="1:9" x14ac:dyDescent="0.25">
      <c r="A233" s="4" t="s">
        <v>41</v>
      </c>
      <c r="B233" s="4">
        <v>44227</v>
      </c>
      <c r="C233" s="8">
        <v>1183</v>
      </c>
      <c r="D233" s="3">
        <f>LEN(VolumeByClient[[#This Row],[CLID]])</f>
        <v>7</v>
      </c>
      <c r="E233" s="3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9" t="str">
        <f>VLOOKUP(VolumeByClient[[#This Row],[Index Match Region ID]],GEONames[[GEOID]:[GEO Name]],2,FALSE)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Row],[Date]],Quarters[],3,TRUE)</f>
        <v>Q1 2021</v>
      </c>
    </row>
    <row r="234" spans="1:9" x14ac:dyDescent="0.25">
      <c r="A234" s="4" t="s">
        <v>21</v>
      </c>
      <c r="B234" s="4">
        <v>43861</v>
      </c>
      <c r="C234" s="8">
        <v>11332</v>
      </c>
      <c r="D234" s="3">
        <f>LEN(VolumeByClient[[#This Row],[CLID]])</f>
        <v>7</v>
      </c>
      <c r="E234" s="3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9" t="str">
        <f>VLOOKUP(VolumeByClient[[#This Row],[Index Match Region ID]],GEONames[[GEOID]:[GEO Name]],2,FALSE)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Row],[Date]],Quarters[],3,TRUE)</f>
        <v>Q1 2020</v>
      </c>
    </row>
    <row r="235" spans="1:9" x14ac:dyDescent="0.25">
      <c r="A235" s="4" t="s">
        <v>21</v>
      </c>
      <c r="B235" s="4">
        <v>43890</v>
      </c>
      <c r="C235" s="8">
        <v>12748</v>
      </c>
      <c r="D235" s="3">
        <f>LEN(VolumeByClient[[#This Row],[CLID]])</f>
        <v>7</v>
      </c>
      <c r="E235" s="3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9" t="str">
        <f>VLOOKUP(VolumeByClient[[#This Row],[Index Match Region ID]],GEONames[[GEOID]:[GEO Name]],2,FALSE)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Row],[Date]],Quarters[],3,TRUE)</f>
        <v>Q1 2020</v>
      </c>
    </row>
    <row r="236" spans="1:9" x14ac:dyDescent="0.25">
      <c r="A236" s="4" t="s">
        <v>21</v>
      </c>
      <c r="B236" s="4">
        <v>43921</v>
      </c>
      <c r="C236" s="8">
        <v>14162</v>
      </c>
      <c r="D236" s="3">
        <f>LEN(VolumeByClient[[#This Row],[CLID]])</f>
        <v>7</v>
      </c>
      <c r="E236" s="3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9" t="str">
        <f>VLOOKUP(VolumeByClient[[#This Row],[Index Match Region ID]],GEONames[[GEOID]:[GEO Name]],2,FALSE)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Row],[Date]],Quarters[],3,TRUE)</f>
        <v>Q1 2020</v>
      </c>
    </row>
    <row r="237" spans="1:9" x14ac:dyDescent="0.25">
      <c r="A237" s="4" t="s">
        <v>21</v>
      </c>
      <c r="B237" s="4">
        <v>43951</v>
      </c>
      <c r="C237" s="8">
        <v>16992</v>
      </c>
      <c r="D237" s="3">
        <f>LEN(VolumeByClient[[#This Row],[CLID]])</f>
        <v>7</v>
      </c>
      <c r="E237" s="3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9" t="str">
        <f>VLOOKUP(VolumeByClient[[#This Row],[Index Match Region ID]],GEONames[[GEOID]:[GEO Name]],2,FALSE)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Row],[Date]],Quarters[],3,TRUE)</f>
        <v>Q2 2020</v>
      </c>
    </row>
    <row r="238" spans="1:9" x14ac:dyDescent="0.25">
      <c r="A238" s="4" t="s">
        <v>21</v>
      </c>
      <c r="B238" s="4">
        <v>43982</v>
      </c>
      <c r="C238" s="8">
        <v>15578</v>
      </c>
      <c r="D238" s="3">
        <f>LEN(VolumeByClient[[#This Row],[CLID]])</f>
        <v>7</v>
      </c>
      <c r="E238" s="3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9" t="str">
        <f>VLOOKUP(VolumeByClient[[#This Row],[Index Match Region ID]],GEONames[[GEOID]:[GEO Name]],2,FALSE)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Row],[Date]],Quarters[],3,TRUE)</f>
        <v>Q2 2020</v>
      </c>
    </row>
    <row r="239" spans="1:9" x14ac:dyDescent="0.25">
      <c r="A239" s="4" t="s">
        <v>21</v>
      </c>
      <c r="B239" s="4">
        <v>44012</v>
      </c>
      <c r="C239" s="8">
        <v>11330</v>
      </c>
      <c r="D239" s="3">
        <f>LEN(VolumeByClient[[#This Row],[CLID]])</f>
        <v>7</v>
      </c>
      <c r="E239" s="3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9" t="str">
        <f>VLOOKUP(VolumeByClient[[#This Row],[Index Match Region ID]],GEONames[[GEOID]:[GEO Name]],2,FALSE)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Row],[Date]],Quarters[],3,TRUE)</f>
        <v>Q2 2020</v>
      </c>
    </row>
    <row r="240" spans="1:9" x14ac:dyDescent="0.25">
      <c r="A240" s="4" t="s">
        <v>21</v>
      </c>
      <c r="B240" s="4">
        <v>44043</v>
      </c>
      <c r="C240" s="8">
        <v>9912</v>
      </c>
      <c r="D240" s="3">
        <f>LEN(VolumeByClient[[#This Row],[CLID]])</f>
        <v>7</v>
      </c>
      <c r="E240" s="3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9" t="str">
        <f>VLOOKUP(VolumeByClient[[#This Row],[Index Match Region ID]],GEONames[[GEOID]:[GEO Name]],2,FALSE)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Row],[Date]],Quarters[],3,TRUE)</f>
        <v>Q3 2020</v>
      </c>
    </row>
    <row r="241" spans="1:9" x14ac:dyDescent="0.25">
      <c r="A241" s="4" t="s">
        <v>21</v>
      </c>
      <c r="B241" s="4">
        <v>44074</v>
      </c>
      <c r="C241" s="8">
        <v>8496</v>
      </c>
      <c r="D241" s="3">
        <f>LEN(VolumeByClient[[#This Row],[CLID]])</f>
        <v>7</v>
      </c>
      <c r="E241" s="3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9" t="str">
        <f>VLOOKUP(VolumeByClient[[#This Row],[Index Match Region ID]],GEONames[[GEOID]:[GEO Name]],2,FALSE)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Row],[Date]],Quarters[],3,TRUE)</f>
        <v>Q3 2020</v>
      </c>
    </row>
    <row r="242" spans="1:9" x14ac:dyDescent="0.25">
      <c r="A242" s="4" t="s">
        <v>21</v>
      </c>
      <c r="B242" s="4">
        <v>44104</v>
      </c>
      <c r="C242" s="8">
        <v>8502</v>
      </c>
      <c r="D242" s="3">
        <f>LEN(VolumeByClient[[#This Row],[CLID]])</f>
        <v>7</v>
      </c>
      <c r="E242" s="3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9" t="str">
        <f>VLOOKUP(VolumeByClient[[#This Row],[Index Match Region ID]],GEONames[[GEOID]:[GEO Name]],2,FALSE)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Row],[Date]],Quarters[],3,TRUE)</f>
        <v>Q3 2020</v>
      </c>
    </row>
    <row r="243" spans="1:9" x14ac:dyDescent="0.25">
      <c r="A243" s="4" t="s">
        <v>21</v>
      </c>
      <c r="B243" s="4">
        <v>44135</v>
      </c>
      <c r="C243" s="8">
        <v>9917</v>
      </c>
      <c r="D243" s="3">
        <f>LEN(VolumeByClient[[#This Row],[CLID]])</f>
        <v>7</v>
      </c>
      <c r="E243" s="3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9" t="str">
        <f>VLOOKUP(VolumeByClient[[#This Row],[Index Match Region ID]],GEONames[[GEOID]:[GEO Name]],2,FALSE)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Row],[Date]],Quarters[],3,TRUE)</f>
        <v>Q4 2020</v>
      </c>
    </row>
    <row r="244" spans="1:9" x14ac:dyDescent="0.25">
      <c r="A244" s="4" t="s">
        <v>21</v>
      </c>
      <c r="B244" s="4">
        <v>44165</v>
      </c>
      <c r="C244" s="8">
        <v>11330</v>
      </c>
      <c r="D244" s="3">
        <f>LEN(VolumeByClient[[#This Row],[CLID]])</f>
        <v>7</v>
      </c>
      <c r="E244" s="3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9" t="str">
        <f>VLOOKUP(VolumeByClient[[#This Row],[Index Match Region ID]],GEONames[[GEOID]:[GEO Name]],2,FALSE)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Row],[Date]],Quarters[],3,TRUE)</f>
        <v>Q4 2020</v>
      </c>
    </row>
    <row r="245" spans="1:9" x14ac:dyDescent="0.25">
      <c r="A245" s="4" t="s">
        <v>21</v>
      </c>
      <c r="B245" s="4">
        <v>44196</v>
      </c>
      <c r="C245" s="8">
        <v>11328</v>
      </c>
      <c r="D245" s="3">
        <f>LEN(VolumeByClient[[#This Row],[CLID]])</f>
        <v>7</v>
      </c>
      <c r="E245" s="3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9" t="str">
        <f>VLOOKUP(VolumeByClient[[#This Row],[Index Match Region ID]],GEONames[[GEOID]:[GEO Name]],2,FALSE)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Row],[Date]],Quarters[],3,TRUE)</f>
        <v>Q4 2020</v>
      </c>
    </row>
    <row r="246" spans="1:9" x14ac:dyDescent="0.25">
      <c r="A246" s="4" t="s">
        <v>21</v>
      </c>
      <c r="B246" s="4">
        <v>44377</v>
      </c>
      <c r="C246" s="8">
        <v>11781</v>
      </c>
      <c r="D246" s="3">
        <f>LEN(VolumeByClient[[#This Row],[CLID]])</f>
        <v>7</v>
      </c>
      <c r="E246" s="3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9" t="str">
        <f>VLOOKUP(VolumeByClient[[#This Row],[Index Match Region ID]],GEONames[[GEOID]:[GEO Name]],2,FALSE)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Row],[Date]],Quarters[],3,TRUE)</f>
        <v>Q2 2021</v>
      </c>
    </row>
    <row r="247" spans="1:9" x14ac:dyDescent="0.25">
      <c r="A247" s="4" t="s">
        <v>21</v>
      </c>
      <c r="B247" s="4">
        <v>44347</v>
      </c>
      <c r="C247" s="8">
        <v>15424</v>
      </c>
      <c r="D247" s="3">
        <f>LEN(VolumeByClient[[#This Row],[CLID]])</f>
        <v>7</v>
      </c>
      <c r="E247" s="3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9" t="str">
        <f>VLOOKUP(VolumeByClient[[#This Row],[Index Match Region ID]],GEONames[[GEOID]:[GEO Name]],2,FALSE)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Row],[Date]],Quarters[],3,TRUE)</f>
        <v>Q2 2021</v>
      </c>
    </row>
    <row r="248" spans="1:9" x14ac:dyDescent="0.25">
      <c r="A248" s="4" t="s">
        <v>21</v>
      </c>
      <c r="B248" s="4">
        <v>44316</v>
      </c>
      <c r="C248" s="8">
        <v>16906</v>
      </c>
      <c r="D248" s="3">
        <f>LEN(VolumeByClient[[#This Row],[CLID]])</f>
        <v>7</v>
      </c>
      <c r="E248" s="3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9" t="str">
        <f>VLOOKUP(VolumeByClient[[#This Row],[Index Match Region ID]],GEONames[[GEOID]:[GEO Name]],2,FALSE)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Row],[Date]],Quarters[],3,TRUE)</f>
        <v>Q2 2021</v>
      </c>
    </row>
    <row r="249" spans="1:9" x14ac:dyDescent="0.25">
      <c r="A249" s="4" t="s">
        <v>21</v>
      </c>
      <c r="B249" s="4">
        <v>44286</v>
      </c>
      <c r="C249" s="8">
        <v>14020</v>
      </c>
      <c r="D249" s="3">
        <f>LEN(VolumeByClient[[#This Row],[CLID]])</f>
        <v>7</v>
      </c>
      <c r="E249" s="3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9" t="str">
        <f>VLOOKUP(VolumeByClient[[#This Row],[Index Match Region ID]],GEONames[[GEOID]:[GEO Name]],2,FALSE)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Row],[Date]],Quarters[],3,TRUE)</f>
        <v>Q1 2021</v>
      </c>
    </row>
    <row r="250" spans="1:9" x14ac:dyDescent="0.25">
      <c r="A250" s="4" t="s">
        <v>21</v>
      </c>
      <c r="B250" s="4">
        <v>44255</v>
      </c>
      <c r="C250" s="8">
        <v>13386</v>
      </c>
      <c r="D250" s="3">
        <f>LEN(VolumeByClient[[#This Row],[CLID]])</f>
        <v>7</v>
      </c>
      <c r="E250" s="3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9" t="str">
        <f>VLOOKUP(VolumeByClient[[#This Row],[Index Match Region ID]],GEONames[[GEOID]:[GEO Name]],2,FALSE)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Row],[Date]],Quarters[],3,TRUE)</f>
        <v>Q1 2021</v>
      </c>
    </row>
    <row r="251" spans="1:9" x14ac:dyDescent="0.25">
      <c r="A251" s="4" t="s">
        <v>21</v>
      </c>
      <c r="B251" s="4">
        <v>44227</v>
      </c>
      <c r="C251" s="8">
        <v>11896</v>
      </c>
      <c r="D251" s="3">
        <f>LEN(VolumeByClient[[#This Row],[CLID]])</f>
        <v>7</v>
      </c>
      <c r="E251" s="3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9" t="str">
        <f>VLOOKUP(VolumeByClient[[#This Row],[Index Match Region ID]],GEONames[[GEOID]:[GEO Name]],2,FALSE)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Row],[Date]],Quarters[],3,TRUE)</f>
        <v>Q1 2021</v>
      </c>
    </row>
    <row r="252" spans="1:9" x14ac:dyDescent="0.25">
      <c r="A252" s="4" t="s">
        <v>14</v>
      </c>
      <c r="B252" s="4">
        <v>43861</v>
      </c>
      <c r="C252" s="8">
        <v>358</v>
      </c>
      <c r="D252" s="3">
        <f>LEN(VolumeByClient[[#This Row],[CLID]])</f>
        <v>7</v>
      </c>
      <c r="E252" s="3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9" t="str">
        <f>VLOOKUP(VolumeByClient[[#This Row],[Index Match Region ID]],GEONames[[GEOID]:[GEO Name]],2,FALSE)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Row],[Date]],Quarters[],3,TRUE)</f>
        <v>Q1 2020</v>
      </c>
    </row>
    <row r="253" spans="1:9" x14ac:dyDescent="0.25">
      <c r="A253" s="4" t="s">
        <v>14</v>
      </c>
      <c r="B253" s="4">
        <v>43890</v>
      </c>
      <c r="C253" s="8">
        <v>508</v>
      </c>
      <c r="D253" s="3">
        <f>LEN(VolumeByClient[[#This Row],[CLID]])</f>
        <v>7</v>
      </c>
      <c r="E253" s="3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9" t="str">
        <f>VLOOKUP(VolumeByClient[[#This Row],[Index Match Region ID]],GEONames[[GEOID]:[GEO Name]],2,FALSE)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Row],[Date]],Quarters[],3,TRUE)</f>
        <v>Q1 2020</v>
      </c>
    </row>
    <row r="254" spans="1:9" x14ac:dyDescent="0.25">
      <c r="A254" s="4" t="s">
        <v>14</v>
      </c>
      <c r="B254" s="4">
        <v>43921</v>
      </c>
      <c r="C254" s="8">
        <v>458</v>
      </c>
      <c r="D254" s="3">
        <f>LEN(VolumeByClient[[#This Row],[CLID]])</f>
        <v>7</v>
      </c>
      <c r="E254" s="3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9" t="str">
        <f>VLOOKUP(VolumeByClient[[#This Row],[Index Match Region ID]],GEONames[[GEOID]:[GEO Name]],2,FALSE)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Row],[Date]],Quarters[],3,TRUE)</f>
        <v>Q1 2020</v>
      </c>
    </row>
    <row r="255" spans="1:9" x14ac:dyDescent="0.25">
      <c r="A255" s="4" t="s">
        <v>14</v>
      </c>
      <c r="B255" s="4">
        <v>43951</v>
      </c>
      <c r="C255" s="8">
        <v>655</v>
      </c>
      <c r="D255" s="3">
        <f>LEN(VolumeByClient[[#This Row],[CLID]])</f>
        <v>7</v>
      </c>
      <c r="E255" s="3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9" t="str">
        <f>VLOOKUP(VolumeByClient[[#This Row],[Index Match Region ID]],GEONames[[GEOID]:[GEO Name]],2,FALSE)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Row],[Date]],Quarters[],3,TRUE)</f>
        <v>Q2 2020</v>
      </c>
    </row>
    <row r="256" spans="1:9" x14ac:dyDescent="0.25">
      <c r="A256" s="4" t="s">
        <v>14</v>
      </c>
      <c r="B256" s="4">
        <v>43982</v>
      </c>
      <c r="C256" s="8">
        <v>506</v>
      </c>
      <c r="D256" s="3">
        <f>LEN(VolumeByClient[[#This Row],[CLID]])</f>
        <v>7</v>
      </c>
      <c r="E256" s="3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9" t="str">
        <f>VLOOKUP(VolumeByClient[[#This Row],[Index Match Region ID]],GEONames[[GEOID]:[GEO Name]],2,FALSE)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Row],[Date]],Quarters[],3,TRUE)</f>
        <v>Q2 2020</v>
      </c>
    </row>
    <row r="257" spans="1:9" x14ac:dyDescent="0.25">
      <c r="A257" s="4" t="s">
        <v>14</v>
      </c>
      <c r="B257" s="4">
        <v>44012</v>
      </c>
      <c r="C257" s="8">
        <v>458</v>
      </c>
      <c r="D257" s="3">
        <f>LEN(VolumeByClient[[#This Row],[CLID]])</f>
        <v>7</v>
      </c>
      <c r="E257" s="3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9" t="str">
        <f>VLOOKUP(VolumeByClient[[#This Row],[Index Match Region ID]],GEONames[[GEOID]:[GEO Name]],2,FALSE)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Row],[Date]],Quarters[],3,TRUE)</f>
        <v>Q2 2020</v>
      </c>
    </row>
    <row r="258" spans="1:9" x14ac:dyDescent="0.25">
      <c r="A258" s="4" t="s">
        <v>14</v>
      </c>
      <c r="B258" s="4">
        <v>44043</v>
      </c>
      <c r="C258" s="8">
        <v>308</v>
      </c>
      <c r="D258" s="3">
        <f>LEN(VolumeByClient[[#This Row],[CLID]])</f>
        <v>7</v>
      </c>
      <c r="E258" s="3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9" t="str">
        <f>VLOOKUP(VolumeByClient[[#This Row],[Index Match Region ID]],GEONames[[GEOID]:[GEO Name]],2,FALSE)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Row],[Date]],Quarters[],3,TRUE)</f>
        <v>Q3 2020</v>
      </c>
    </row>
    <row r="259" spans="1:9" x14ac:dyDescent="0.25">
      <c r="A259" s="4" t="s">
        <v>14</v>
      </c>
      <c r="B259" s="4">
        <v>44074</v>
      </c>
      <c r="C259" s="8">
        <v>353</v>
      </c>
      <c r="D259" s="3">
        <f>LEN(VolumeByClient[[#This Row],[CLID]])</f>
        <v>7</v>
      </c>
      <c r="E259" s="3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9" t="str">
        <f>VLOOKUP(VolumeByClient[[#This Row],[Index Match Region ID]],GEONames[[GEOID]:[GEO Name]],2,FALSE)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Row],[Date]],Quarters[],3,TRUE)</f>
        <v>Q3 2020</v>
      </c>
    </row>
    <row r="260" spans="1:9" x14ac:dyDescent="0.25">
      <c r="A260" s="4" t="s">
        <v>14</v>
      </c>
      <c r="B260" s="4">
        <v>44104</v>
      </c>
      <c r="C260" s="8">
        <v>252</v>
      </c>
      <c r="D260" s="3">
        <f>LEN(VolumeByClient[[#This Row],[CLID]])</f>
        <v>7</v>
      </c>
      <c r="E260" s="3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9" t="str">
        <f>VLOOKUP(VolumeByClient[[#This Row],[Index Match Region ID]],GEONames[[GEOID]:[GEO Name]],2,FALSE)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Row],[Date]],Quarters[],3,TRUE)</f>
        <v>Q3 2020</v>
      </c>
    </row>
    <row r="261" spans="1:9" x14ac:dyDescent="0.25">
      <c r="A261" s="4" t="s">
        <v>14</v>
      </c>
      <c r="B261" s="4">
        <v>44135</v>
      </c>
      <c r="C261" s="8">
        <v>402</v>
      </c>
      <c r="D261" s="3">
        <f>LEN(VolumeByClient[[#This Row],[CLID]])</f>
        <v>7</v>
      </c>
      <c r="E261" s="3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9" t="str">
        <f>VLOOKUP(VolumeByClient[[#This Row],[Index Match Region ID]],GEONames[[GEOID]:[GEO Name]],2,FALSE)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Row],[Date]],Quarters[],3,TRUE)</f>
        <v>Q4 2020</v>
      </c>
    </row>
    <row r="262" spans="1:9" x14ac:dyDescent="0.25">
      <c r="A262" s="4" t="s">
        <v>14</v>
      </c>
      <c r="B262" s="4">
        <v>44165</v>
      </c>
      <c r="C262" s="8">
        <v>352</v>
      </c>
      <c r="D262" s="3">
        <f>LEN(VolumeByClient[[#This Row],[CLID]])</f>
        <v>7</v>
      </c>
      <c r="E262" s="3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9" t="str">
        <f>VLOOKUP(VolumeByClient[[#This Row],[Index Match Region ID]],GEONames[[GEOID]:[GEO Name]],2,FALSE)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Row],[Date]],Quarters[],3,TRUE)</f>
        <v>Q4 2020</v>
      </c>
    </row>
    <row r="263" spans="1:9" x14ac:dyDescent="0.25">
      <c r="A263" s="4" t="s">
        <v>14</v>
      </c>
      <c r="B263" s="4">
        <v>44196</v>
      </c>
      <c r="C263" s="8">
        <v>457</v>
      </c>
      <c r="D263" s="3">
        <f>LEN(VolumeByClient[[#This Row],[CLID]])</f>
        <v>7</v>
      </c>
      <c r="E263" s="3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9" t="str">
        <f>VLOOKUP(VolumeByClient[[#This Row],[Index Match Region ID]],GEONames[[GEOID]:[GEO Name]],2,FALSE)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Row],[Date]],Quarters[],3,TRUE)</f>
        <v>Q4 2020</v>
      </c>
    </row>
    <row r="264" spans="1:9" x14ac:dyDescent="0.25">
      <c r="A264" s="4" t="s">
        <v>14</v>
      </c>
      <c r="B264" s="4">
        <v>44377</v>
      </c>
      <c r="C264" s="8">
        <v>472</v>
      </c>
      <c r="D264" s="3">
        <f>LEN(VolumeByClient[[#This Row],[CLID]])</f>
        <v>7</v>
      </c>
      <c r="E264" s="3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9" t="str">
        <f>VLOOKUP(VolumeByClient[[#This Row],[Index Match Region ID]],GEONames[[GEOID]:[GEO Name]],2,FALSE)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Row],[Date]],Quarters[],3,TRUE)</f>
        <v>Q2 2021</v>
      </c>
    </row>
    <row r="265" spans="1:9" x14ac:dyDescent="0.25">
      <c r="A265" s="4" t="s">
        <v>14</v>
      </c>
      <c r="B265" s="4">
        <v>44347</v>
      </c>
      <c r="C265" s="8">
        <v>499</v>
      </c>
      <c r="D265" s="3">
        <f>LEN(VolumeByClient[[#This Row],[CLID]])</f>
        <v>7</v>
      </c>
      <c r="E265" s="3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9" t="str">
        <f>VLOOKUP(VolumeByClient[[#This Row],[Index Match Region ID]],GEONames[[GEOID]:[GEO Name]],2,FALSE)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Row],[Date]],Quarters[],3,TRUE)</f>
        <v>Q2 2021</v>
      </c>
    </row>
    <row r="266" spans="1:9" x14ac:dyDescent="0.25">
      <c r="A266" s="4" t="s">
        <v>14</v>
      </c>
      <c r="B266" s="4">
        <v>44316</v>
      </c>
      <c r="C266" s="8">
        <v>665</v>
      </c>
      <c r="D266" s="3">
        <f>LEN(VolumeByClient[[#This Row],[CLID]])</f>
        <v>7</v>
      </c>
      <c r="E266" s="3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9" t="str">
        <f>VLOOKUP(VolumeByClient[[#This Row],[Index Match Region ID]],GEONames[[GEOID]:[GEO Name]],2,FALSE)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Row],[Date]],Quarters[],3,TRUE)</f>
        <v>Q2 2021</v>
      </c>
    </row>
    <row r="267" spans="1:9" x14ac:dyDescent="0.25">
      <c r="A267" s="4" t="s">
        <v>14</v>
      </c>
      <c r="B267" s="4">
        <v>44286</v>
      </c>
      <c r="C267" s="8">
        <v>459</v>
      </c>
      <c r="D267" s="3">
        <f>LEN(VolumeByClient[[#This Row],[CLID]])</f>
        <v>7</v>
      </c>
      <c r="E267" s="3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9" t="str">
        <f>VLOOKUP(VolumeByClient[[#This Row],[Index Match Region ID]],GEONames[[GEOID]:[GEO Name]],2,FALSE)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Row],[Date]],Quarters[],3,TRUE)</f>
        <v>Q1 2021</v>
      </c>
    </row>
    <row r="268" spans="1:9" x14ac:dyDescent="0.25">
      <c r="A268" s="4" t="s">
        <v>14</v>
      </c>
      <c r="B268" s="4">
        <v>44255</v>
      </c>
      <c r="C268" s="8">
        <v>519</v>
      </c>
      <c r="D268" s="3">
        <f>LEN(VolumeByClient[[#This Row],[CLID]])</f>
        <v>7</v>
      </c>
      <c r="E268" s="3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9" t="str">
        <f>VLOOKUP(VolumeByClient[[#This Row],[Index Match Region ID]],GEONames[[GEOID]:[GEO Name]],2,FALSE)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Row],[Date]],Quarters[],3,TRUE)</f>
        <v>Q1 2021</v>
      </c>
    </row>
    <row r="269" spans="1:9" x14ac:dyDescent="0.25">
      <c r="A269" s="4" t="s">
        <v>14</v>
      </c>
      <c r="B269" s="4">
        <v>44227</v>
      </c>
      <c r="C269" s="8">
        <v>358</v>
      </c>
      <c r="D269" s="3">
        <f>LEN(VolumeByClient[[#This Row],[CLID]])</f>
        <v>7</v>
      </c>
      <c r="E269" s="3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9" t="str">
        <f>VLOOKUP(VolumeByClient[[#This Row],[Index Match Region ID]],GEONames[[GEOID]:[GEO Name]],2,FALSE)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Row],[Date]],Quarters[],3,TRUE)</f>
        <v>Q1 2021</v>
      </c>
    </row>
    <row r="270" spans="1:9" x14ac:dyDescent="0.25">
      <c r="A270" s="4" t="s">
        <v>17</v>
      </c>
      <c r="B270" s="4">
        <v>43861</v>
      </c>
      <c r="C270" s="8">
        <v>20394</v>
      </c>
      <c r="D270" s="3">
        <f>LEN(VolumeByClient[[#This Row],[CLID]])</f>
        <v>7</v>
      </c>
      <c r="E270" s="3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9" t="str">
        <f>VLOOKUP(VolumeByClient[[#This Row],[Index Match Region ID]],GEONames[[GEOID]:[GEO Name]],2,FALSE)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Row],[Date]],Quarters[],3,TRUE)</f>
        <v>Q1 2020</v>
      </c>
    </row>
    <row r="271" spans="1:9" x14ac:dyDescent="0.25">
      <c r="A271" s="4" t="s">
        <v>17</v>
      </c>
      <c r="B271" s="4">
        <v>43890</v>
      </c>
      <c r="C271" s="8">
        <v>22941</v>
      </c>
      <c r="D271" s="3">
        <f>LEN(VolumeByClient[[#This Row],[CLID]])</f>
        <v>7</v>
      </c>
      <c r="E271" s="3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9" t="str">
        <f>VLOOKUP(VolumeByClient[[#This Row],[Index Match Region ID]],GEONames[[GEOID]:[GEO Name]],2,FALSE)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Row],[Date]],Quarters[],3,TRUE)</f>
        <v>Q1 2020</v>
      </c>
    </row>
    <row r="272" spans="1:9" x14ac:dyDescent="0.25">
      <c r="A272" s="4" t="s">
        <v>17</v>
      </c>
      <c r="B272" s="4">
        <v>43921</v>
      </c>
      <c r="C272" s="8">
        <v>25487</v>
      </c>
      <c r="D272" s="3">
        <f>LEN(VolumeByClient[[#This Row],[CLID]])</f>
        <v>7</v>
      </c>
      <c r="E272" s="3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9" t="str">
        <f>VLOOKUP(VolumeByClient[[#This Row],[Index Match Region ID]],GEONames[[GEOID]:[GEO Name]],2,FALSE)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Row],[Date]],Quarters[],3,TRUE)</f>
        <v>Q1 2020</v>
      </c>
    </row>
    <row r="273" spans="1:9" x14ac:dyDescent="0.25">
      <c r="A273" s="4" t="s">
        <v>17</v>
      </c>
      <c r="B273" s="4">
        <v>43951</v>
      </c>
      <c r="C273" s="8">
        <v>30586</v>
      </c>
      <c r="D273" s="3">
        <f>LEN(VolumeByClient[[#This Row],[CLID]])</f>
        <v>7</v>
      </c>
      <c r="E273" s="3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9" t="str">
        <f>VLOOKUP(VolumeByClient[[#This Row],[Index Match Region ID]],GEONames[[GEOID]:[GEO Name]],2,FALSE)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Row],[Date]],Quarters[],3,TRUE)</f>
        <v>Q2 2020</v>
      </c>
    </row>
    <row r="274" spans="1:9" x14ac:dyDescent="0.25">
      <c r="A274" s="4" t="s">
        <v>17</v>
      </c>
      <c r="B274" s="4">
        <v>43982</v>
      </c>
      <c r="C274" s="8">
        <v>28040</v>
      </c>
      <c r="D274" s="3">
        <f>LEN(VolumeByClient[[#This Row],[CLID]])</f>
        <v>7</v>
      </c>
      <c r="E274" s="3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9" t="str">
        <f>VLOOKUP(VolumeByClient[[#This Row],[Index Match Region ID]],GEONames[[GEOID]:[GEO Name]],2,FALSE)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Row],[Date]],Quarters[],3,TRUE)</f>
        <v>Q2 2020</v>
      </c>
    </row>
    <row r="275" spans="1:9" x14ac:dyDescent="0.25">
      <c r="A275" s="4" t="s">
        <v>17</v>
      </c>
      <c r="B275" s="4">
        <v>44012</v>
      </c>
      <c r="C275" s="8">
        <v>20393</v>
      </c>
      <c r="D275" s="3">
        <f>LEN(VolumeByClient[[#This Row],[CLID]])</f>
        <v>7</v>
      </c>
      <c r="E275" s="3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9" t="str">
        <f>VLOOKUP(VolumeByClient[[#This Row],[Index Match Region ID]],GEONames[[GEOID]:[GEO Name]],2,FALSE)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Row],[Date]],Quarters[],3,TRUE)</f>
        <v>Q2 2020</v>
      </c>
    </row>
    <row r="276" spans="1:9" x14ac:dyDescent="0.25">
      <c r="A276" s="4" t="s">
        <v>17</v>
      </c>
      <c r="B276" s="4">
        <v>44043</v>
      </c>
      <c r="C276" s="8">
        <v>17841</v>
      </c>
      <c r="D276" s="3">
        <f>LEN(VolumeByClient[[#This Row],[CLID]])</f>
        <v>7</v>
      </c>
      <c r="E276" s="3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9" t="str">
        <f>VLOOKUP(VolumeByClient[[#This Row],[Index Match Region ID]],GEONames[[GEOID]:[GEO Name]],2,FALSE)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Row],[Date]],Quarters[],3,TRUE)</f>
        <v>Q3 2020</v>
      </c>
    </row>
    <row r="277" spans="1:9" x14ac:dyDescent="0.25">
      <c r="A277" s="4" t="s">
        <v>17</v>
      </c>
      <c r="B277" s="4">
        <v>44074</v>
      </c>
      <c r="C277" s="8">
        <v>15298</v>
      </c>
      <c r="D277" s="3">
        <f>LEN(VolumeByClient[[#This Row],[CLID]])</f>
        <v>7</v>
      </c>
      <c r="E277" s="3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9" t="str">
        <f>VLOOKUP(VolumeByClient[[#This Row],[Index Match Region ID]],GEONames[[GEOID]:[GEO Name]],2,FALSE)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Row],[Date]],Quarters[],3,TRUE)</f>
        <v>Q3 2020</v>
      </c>
    </row>
    <row r="278" spans="1:9" x14ac:dyDescent="0.25">
      <c r="A278" s="4" t="s">
        <v>17</v>
      </c>
      <c r="B278" s="4">
        <v>44104</v>
      </c>
      <c r="C278" s="8">
        <v>15295</v>
      </c>
      <c r="D278" s="3">
        <f>LEN(VolumeByClient[[#This Row],[CLID]])</f>
        <v>7</v>
      </c>
      <c r="E278" s="3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9" t="str">
        <f>VLOOKUP(VolumeByClient[[#This Row],[Index Match Region ID]],GEONames[[GEOID]:[GEO Name]],2,FALSE)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Row],[Date]],Quarters[],3,TRUE)</f>
        <v>Q3 2020</v>
      </c>
    </row>
    <row r="279" spans="1:9" x14ac:dyDescent="0.25">
      <c r="A279" s="4" t="s">
        <v>17</v>
      </c>
      <c r="B279" s="4">
        <v>44135</v>
      </c>
      <c r="C279" s="8">
        <v>17846</v>
      </c>
      <c r="D279" s="3">
        <f>LEN(VolumeByClient[[#This Row],[CLID]])</f>
        <v>7</v>
      </c>
      <c r="E279" s="3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9" t="str">
        <f>VLOOKUP(VolumeByClient[[#This Row],[Index Match Region ID]],GEONames[[GEOID]:[GEO Name]],2,FALSE)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Row],[Date]],Quarters[],3,TRUE)</f>
        <v>Q4 2020</v>
      </c>
    </row>
    <row r="280" spans="1:9" x14ac:dyDescent="0.25">
      <c r="A280" s="4" t="s">
        <v>17</v>
      </c>
      <c r="B280" s="4">
        <v>44165</v>
      </c>
      <c r="C280" s="8">
        <v>20388</v>
      </c>
      <c r="D280" s="3">
        <f>LEN(VolumeByClient[[#This Row],[CLID]])</f>
        <v>7</v>
      </c>
      <c r="E280" s="3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9" t="str">
        <f>VLOOKUP(VolumeByClient[[#This Row],[Index Match Region ID]],GEONames[[GEOID]:[GEO Name]],2,FALSE)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Row],[Date]],Quarters[],3,TRUE)</f>
        <v>Q4 2020</v>
      </c>
    </row>
    <row r="281" spans="1:9" x14ac:dyDescent="0.25">
      <c r="A281" s="4" t="s">
        <v>17</v>
      </c>
      <c r="B281" s="4">
        <v>44196</v>
      </c>
      <c r="C281" s="8">
        <v>20391</v>
      </c>
      <c r="D281" s="3">
        <f>LEN(VolumeByClient[[#This Row],[CLID]])</f>
        <v>7</v>
      </c>
      <c r="E281" s="3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9" t="str">
        <f>VLOOKUP(VolumeByClient[[#This Row],[Index Match Region ID]],GEONames[[GEOID]:[GEO Name]],2,FALSE)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Row],[Date]],Quarters[],3,TRUE)</f>
        <v>Q4 2020</v>
      </c>
    </row>
    <row r="282" spans="1:9" x14ac:dyDescent="0.25">
      <c r="A282" s="4" t="s">
        <v>17</v>
      </c>
      <c r="B282" s="4">
        <v>44377</v>
      </c>
      <c r="C282" s="8">
        <v>20289</v>
      </c>
      <c r="D282" s="3">
        <f>LEN(VolumeByClient[[#This Row],[CLID]])</f>
        <v>7</v>
      </c>
      <c r="E282" s="3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9" t="str">
        <f>VLOOKUP(VolumeByClient[[#This Row],[Index Match Region ID]],GEONames[[GEOID]:[GEO Name]],2,FALSE)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Row],[Date]],Quarters[],3,TRUE)</f>
        <v>Q2 2021</v>
      </c>
    </row>
    <row r="283" spans="1:9" x14ac:dyDescent="0.25">
      <c r="A283" s="4" t="s">
        <v>17</v>
      </c>
      <c r="B283" s="4">
        <v>44347</v>
      </c>
      <c r="C283" s="8">
        <v>29437</v>
      </c>
      <c r="D283" s="3">
        <f>LEN(VolumeByClient[[#This Row],[CLID]])</f>
        <v>7</v>
      </c>
      <c r="E283" s="3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9" t="str">
        <f>VLOOKUP(VolumeByClient[[#This Row],[Index Match Region ID]],GEONames[[GEOID]:[GEO Name]],2,FALSE)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Row],[Date]],Quarters[],3,TRUE)</f>
        <v>Q2 2021</v>
      </c>
    </row>
    <row r="284" spans="1:9" x14ac:dyDescent="0.25">
      <c r="A284" s="4" t="s">
        <v>17</v>
      </c>
      <c r="B284" s="4">
        <v>44316</v>
      </c>
      <c r="C284" s="8">
        <v>32113</v>
      </c>
      <c r="D284" s="3">
        <f>LEN(VolumeByClient[[#This Row],[CLID]])</f>
        <v>7</v>
      </c>
      <c r="E284" s="3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9" t="str">
        <f>VLOOKUP(VolumeByClient[[#This Row],[Index Match Region ID]],GEONames[[GEOID]:[GEO Name]],2,FALSE)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Row],[Date]],Quarters[],3,TRUE)</f>
        <v>Q2 2021</v>
      </c>
    </row>
    <row r="285" spans="1:9" x14ac:dyDescent="0.25">
      <c r="A285" s="4" t="s">
        <v>17</v>
      </c>
      <c r="B285" s="4">
        <v>44286</v>
      </c>
      <c r="C285" s="8">
        <v>26762</v>
      </c>
      <c r="D285" s="3">
        <f>LEN(VolumeByClient[[#This Row],[CLID]])</f>
        <v>7</v>
      </c>
      <c r="E285" s="3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9" t="str">
        <f>VLOOKUP(VolumeByClient[[#This Row],[Index Match Region ID]],GEONames[[GEOID]:[GEO Name]],2,FALSE)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Row],[Date]],Quarters[],3,TRUE)</f>
        <v>Q1 2021</v>
      </c>
    </row>
    <row r="286" spans="1:9" x14ac:dyDescent="0.25">
      <c r="A286" s="4" t="s">
        <v>17</v>
      </c>
      <c r="B286" s="4">
        <v>44255</v>
      </c>
      <c r="C286" s="8">
        <v>22713</v>
      </c>
      <c r="D286" s="3">
        <f>LEN(VolumeByClient[[#This Row],[CLID]])</f>
        <v>7</v>
      </c>
      <c r="E286" s="3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9" t="str">
        <f>VLOOKUP(VolumeByClient[[#This Row],[Index Match Region ID]],GEONames[[GEOID]:[GEO Name]],2,FALSE)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Row],[Date]],Quarters[],3,TRUE)</f>
        <v>Q1 2021</v>
      </c>
    </row>
    <row r="287" spans="1:9" x14ac:dyDescent="0.25">
      <c r="A287" s="4" t="s">
        <v>17</v>
      </c>
      <c r="B287" s="4">
        <v>44227</v>
      </c>
      <c r="C287" s="8">
        <v>20286</v>
      </c>
      <c r="D287" s="3">
        <f>LEN(VolumeByClient[[#This Row],[CLID]])</f>
        <v>7</v>
      </c>
      <c r="E287" s="3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9" t="str">
        <f>VLOOKUP(VolumeByClient[[#This Row],[Index Match Region ID]],GEONames[[GEOID]:[GEO Name]],2,FALSE)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Row],[Date]],Quarters[],3,TRUE)</f>
        <v>Q1 2021</v>
      </c>
    </row>
    <row r="288" spans="1:9" x14ac:dyDescent="0.25">
      <c r="A288" s="4" t="s">
        <v>8</v>
      </c>
      <c r="B288" s="4">
        <v>43861</v>
      </c>
      <c r="C288" s="8">
        <v>11682</v>
      </c>
      <c r="D288" s="3">
        <f>LEN(VolumeByClient[[#This Row],[CLID]])</f>
        <v>7</v>
      </c>
      <c r="E288" s="3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9" t="str">
        <f>VLOOKUP(VolumeByClient[[#This Row],[Index Match Region ID]],GEONames[[GEOID]:[GEO Name]],2,FALSE)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Row],[Date]],Quarters[],3,TRUE)</f>
        <v>Q1 2020</v>
      </c>
    </row>
    <row r="289" spans="1:9" x14ac:dyDescent="0.25">
      <c r="A289" s="4" t="s">
        <v>8</v>
      </c>
      <c r="B289" s="4">
        <v>43890</v>
      </c>
      <c r="C289" s="8">
        <v>14802</v>
      </c>
      <c r="D289" s="3">
        <f>LEN(VolumeByClient[[#This Row],[CLID]])</f>
        <v>7</v>
      </c>
      <c r="E289" s="3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9" t="str">
        <f>VLOOKUP(VolumeByClient[[#This Row],[Index Match Region ID]],GEONames[[GEOID]:[GEO Name]],2,FALSE)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Row],[Date]],Quarters[],3,TRUE)</f>
        <v>Q1 2020</v>
      </c>
    </row>
    <row r="290" spans="1:9" x14ac:dyDescent="0.25">
      <c r="A290" s="4" t="s">
        <v>8</v>
      </c>
      <c r="B290" s="4">
        <v>43921</v>
      </c>
      <c r="C290" s="8">
        <v>14798</v>
      </c>
      <c r="D290" s="3">
        <f>LEN(VolumeByClient[[#This Row],[CLID]])</f>
        <v>7</v>
      </c>
      <c r="E290" s="3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9" t="str">
        <f>VLOOKUP(VolumeByClient[[#This Row],[Index Match Region ID]],GEONames[[GEOID]:[GEO Name]],2,FALSE)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Row],[Date]],Quarters[],3,TRUE)</f>
        <v>Q1 2020</v>
      </c>
    </row>
    <row r="291" spans="1:9" x14ac:dyDescent="0.25">
      <c r="A291" s="4" t="s">
        <v>8</v>
      </c>
      <c r="B291" s="4">
        <v>43951</v>
      </c>
      <c r="C291" s="8">
        <v>19470</v>
      </c>
      <c r="D291" s="3">
        <f>LEN(VolumeByClient[[#This Row],[CLID]])</f>
        <v>7</v>
      </c>
      <c r="E291" s="3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9" t="str">
        <f>VLOOKUP(VolumeByClient[[#This Row],[Index Match Region ID]],GEONames[[GEOID]:[GEO Name]],2,FALSE)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Row],[Date]],Quarters[],3,TRUE)</f>
        <v>Q2 2020</v>
      </c>
    </row>
    <row r="292" spans="1:9" x14ac:dyDescent="0.25">
      <c r="A292" s="4" t="s">
        <v>8</v>
      </c>
      <c r="B292" s="4">
        <v>43982</v>
      </c>
      <c r="C292" s="8">
        <v>16356</v>
      </c>
      <c r="D292" s="3">
        <f>LEN(VolumeByClient[[#This Row],[CLID]])</f>
        <v>7</v>
      </c>
      <c r="E292" s="3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9" t="str">
        <f>VLOOKUP(VolumeByClient[[#This Row],[Index Match Region ID]],GEONames[[GEOID]:[GEO Name]],2,FALSE)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Row],[Date]],Quarters[],3,TRUE)</f>
        <v>Q2 2020</v>
      </c>
    </row>
    <row r="293" spans="1:9" x14ac:dyDescent="0.25">
      <c r="A293" s="4" t="s">
        <v>8</v>
      </c>
      <c r="B293" s="4">
        <v>44012</v>
      </c>
      <c r="C293" s="8">
        <v>13245</v>
      </c>
      <c r="D293" s="3">
        <f>LEN(VolumeByClient[[#This Row],[CLID]])</f>
        <v>7</v>
      </c>
      <c r="E293" s="3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9" t="str">
        <f>VLOOKUP(VolumeByClient[[#This Row],[Index Match Region ID]],GEONames[[GEOID]:[GEO Name]],2,FALSE)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Row],[Date]],Quarters[],3,TRUE)</f>
        <v>Q2 2020</v>
      </c>
    </row>
    <row r="294" spans="1:9" x14ac:dyDescent="0.25">
      <c r="A294" s="4" t="s">
        <v>8</v>
      </c>
      <c r="B294" s="4">
        <v>44043</v>
      </c>
      <c r="C294" s="8">
        <v>10130</v>
      </c>
      <c r="D294" s="3">
        <f>LEN(VolumeByClient[[#This Row],[CLID]])</f>
        <v>7</v>
      </c>
      <c r="E294" s="3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9" t="str">
        <f>VLOOKUP(VolumeByClient[[#This Row],[Index Match Region ID]],GEONames[[GEOID]:[GEO Name]],2,FALSE)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Row],[Date]],Quarters[],3,TRUE)</f>
        <v>Q3 2020</v>
      </c>
    </row>
    <row r="295" spans="1:9" x14ac:dyDescent="0.25">
      <c r="A295" s="4" t="s">
        <v>8</v>
      </c>
      <c r="B295" s="4">
        <v>44074</v>
      </c>
      <c r="C295" s="8">
        <v>10124</v>
      </c>
      <c r="D295" s="3">
        <f>LEN(VolumeByClient[[#This Row],[CLID]])</f>
        <v>7</v>
      </c>
      <c r="E295" s="3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9" t="str">
        <f>VLOOKUP(VolumeByClient[[#This Row],[Index Match Region ID]],GEONames[[GEOID]:[GEO Name]],2,FALSE)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Row],[Date]],Quarters[],3,TRUE)</f>
        <v>Q3 2020</v>
      </c>
    </row>
    <row r="296" spans="1:9" x14ac:dyDescent="0.25">
      <c r="A296" s="4" t="s">
        <v>8</v>
      </c>
      <c r="B296" s="4">
        <v>44104</v>
      </c>
      <c r="C296" s="8">
        <v>8573</v>
      </c>
      <c r="D296" s="3">
        <f>LEN(VolumeByClient[[#This Row],[CLID]])</f>
        <v>7</v>
      </c>
      <c r="E296" s="3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9" t="str">
        <f>VLOOKUP(VolumeByClient[[#This Row],[Index Match Region ID]],GEONames[[GEOID]:[GEO Name]],2,FALSE)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Row],[Date]],Quarters[],3,TRUE)</f>
        <v>Q3 2020</v>
      </c>
    </row>
    <row r="297" spans="1:9" x14ac:dyDescent="0.25">
      <c r="A297" s="4" t="s">
        <v>8</v>
      </c>
      <c r="B297" s="4">
        <v>44135</v>
      </c>
      <c r="C297" s="8">
        <v>11682</v>
      </c>
      <c r="D297" s="3">
        <f>LEN(VolumeByClient[[#This Row],[CLID]])</f>
        <v>7</v>
      </c>
      <c r="E297" s="3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9" t="str">
        <f>VLOOKUP(VolumeByClient[[#This Row],[Index Match Region ID]],GEONames[[GEOID]:[GEO Name]],2,FALSE)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Row],[Date]],Quarters[],3,TRUE)</f>
        <v>Q4 2020</v>
      </c>
    </row>
    <row r="298" spans="1:9" x14ac:dyDescent="0.25">
      <c r="A298" s="4" t="s">
        <v>8</v>
      </c>
      <c r="B298" s="4">
        <v>44165</v>
      </c>
      <c r="C298" s="8">
        <v>11686</v>
      </c>
      <c r="D298" s="3">
        <f>LEN(VolumeByClient[[#This Row],[CLID]])</f>
        <v>7</v>
      </c>
      <c r="E298" s="3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9" t="str">
        <f>VLOOKUP(VolumeByClient[[#This Row],[Index Match Region ID]],GEONames[[GEOID]:[GEO Name]],2,FALSE)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Row],[Date]],Quarters[],3,TRUE)</f>
        <v>Q4 2020</v>
      </c>
    </row>
    <row r="299" spans="1:9" x14ac:dyDescent="0.25">
      <c r="A299" s="4" t="s">
        <v>8</v>
      </c>
      <c r="B299" s="4">
        <v>44196</v>
      </c>
      <c r="C299" s="8">
        <v>13239</v>
      </c>
      <c r="D299" s="3">
        <f>LEN(VolumeByClient[[#This Row],[CLID]])</f>
        <v>7</v>
      </c>
      <c r="E299" s="3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9" t="str">
        <f>VLOOKUP(VolumeByClient[[#This Row],[Index Match Region ID]],GEONames[[GEOID]:[GEO Name]],2,FALSE)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Row],[Date]],Quarters[],3,TRUE)</f>
        <v>Q4 2020</v>
      </c>
    </row>
    <row r="300" spans="1:9" x14ac:dyDescent="0.25">
      <c r="A300" s="4" t="s">
        <v>8</v>
      </c>
      <c r="B300" s="4">
        <v>44377</v>
      </c>
      <c r="C300" s="8">
        <v>13905</v>
      </c>
      <c r="D300" s="3">
        <f>LEN(VolumeByClient[[#This Row],[CLID]])</f>
        <v>7</v>
      </c>
      <c r="E300" s="3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9" t="str">
        <f>VLOOKUP(VolumeByClient[[#This Row],[Index Match Region ID]],GEONames[[GEOID]:[GEO Name]],2,FALSE)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Row],[Date]],Quarters[],3,TRUE)</f>
        <v>Q2 2021</v>
      </c>
    </row>
    <row r="301" spans="1:9" x14ac:dyDescent="0.25">
      <c r="A301" s="4" t="s">
        <v>8</v>
      </c>
      <c r="B301" s="4">
        <v>44347</v>
      </c>
      <c r="C301" s="8">
        <v>16273</v>
      </c>
      <c r="D301" s="3">
        <f>LEN(VolumeByClient[[#This Row],[CLID]])</f>
        <v>7</v>
      </c>
      <c r="E301" s="3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9" t="str">
        <f>VLOOKUP(VolumeByClient[[#This Row],[Index Match Region ID]],GEONames[[GEOID]:[GEO Name]],2,FALSE)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Row],[Date]],Quarters[],3,TRUE)</f>
        <v>Q2 2021</v>
      </c>
    </row>
    <row r="302" spans="1:9" x14ac:dyDescent="0.25">
      <c r="A302" s="4" t="s">
        <v>8</v>
      </c>
      <c r="B302" s="4">
        <v>44316</v>
      </c>
      <c r="C302" s="8">
        <v>20251</v>
      </c>
      <c r="D302" s="3">
        <f>LEN(VolumeByClient[[#This Row],[CLID]])</f>
        <v>7</v>
      </c>
      <c r="E302" s="3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9" t="str">
        <f>VLOOKUP(VolumeByClient[[#This Row],[Index Match Region ID]],GEONames[[GEOID]:[GEO Name]],2,FALSE)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Row],[Date]],Quarters[],3,TRUE)</f>
        <v>Q2 2021</v>
      </c>
    </row>
    <row r="303" spans="1:9" x14ac:dyDescent="0.25">
      <c r="A303" s="4" t="s">
        <v>8</v>
      </c>
      <c r="B303" s="4">
        <v>44286</v>
      </c>
      <c r="C303" s="8">
        <v>15092</v>
      </c>
      <c r="D303" s="3">
        <f>LEN(VolumeByClient[[#This Row],[CLID]])</f>
        <v>7</v>
      </c>
      <c r="E303" s="3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9" t="str">
        <f>VLOOKUP(VolumeByClient[[#This Row],[Index Match Region ID]],GEONames[[GEOID]:[GEO Name]],2,FALSE)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Row],[Date]],Quarters[],3,TRUE)</f>
        <v>Q1 2021</v>
      </c>
    </row>
    <row r="304" spans="1:9" x14ac:dyDescent="0.25">
      <c r="A304" s="4" t="s">
        <v>8</v>
      </c>
      <c r="B304" s="4">
        <v>44255</v>
      </c>
      <c r="C304" s="8">
        <v>15094</v>
      </c>
      <c r="D304" s="3">
        <f>LEN(VolumeByClient[[#This Row],[CLID]])</f>
        <v>7</v>
      </c>
      <c r="E304" s="3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9" t="str">
        <f>VLOOKUP(VolumeByClient[[#This Row],[Index Match Region ID]],GEONames[[GEOID]:[GEO Name]],2,FALSE)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Row],[Date]],Quarters[],3,TRUE)</f>
        <v>Q1 2021</v>
      </c>
    </row>
    <row r="305" spans="1:9" x14ac:dyDescent="0.25">
      <c r="A305" s="4" t="s">
        <v>8</v>
      </c>
      <c r="B305" s="4">
        <v>44227</v>
      </c>
      <c r="C305" s="8">
        <v>11799</v>
      </c>
      <c r="D305" s="3">
        <f>LEN(VolumeByClient[[#This Row],[CLID]])</f>
        <v>7</v>
      </c>
      <c r="E305" s="3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9" t="str">
        <f>VLOOKUP(VolumeByClient[[#This Row],[Index Match Region ID]],GEONames[[GEOID]:[GEO Name]],2,FALSE)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Row],[Date]],Quarters[],3,TRUE)</f>
        <v>Q1 2021</v>
      </c>
    </row>
    <row r="306" spans="1:9" x14ac:dyDescent="0.25">
      <c r="A306" s="4" t="s">
        <v>12</v>
      </c>
      <c r="B306" s="4">
        <v>44043</v>
      </c>
      <c r="C306" s="8">
        <v>326</v>
      </c>
      <c r="D306" s="3">
        <f>LEN(VolumeByClient[[#This Row],[CLID]])</f>
        <v>7</v>
      </c>
      <c r="E306" s="3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9" t="str">
        <f>VLOOKUP(VolumeByClient[[#This Row],[Index Match Region ID]],GEONames[[GEOID]:[GEO Name]],2,FALSE)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Row],[Date]],Quarters[],3,TRUE)</f>
        <v>Q3 2020</v>
      </c>
    </row>
    <row r="307" spans="1:9" x14ac:dyDescent="0.25">
      <c r="A307" s="4" t="s">
        <v>12</v>
      </c>
      <c r="B307" s="4">
        <v>44074</v>
      </c>
      <c r="C307" s="8">
        <v>202</v>
      </c>
      <c r="D307" s="3">
        <f>LEN(VolumeByClient[[#This Row],[CLID]])</f>
        <v>7</v>
      </c>
      <c r="E307" s="3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9" t="str">
        <f>VLOOKUP(VolumeByClient[[#This Row],[Index Match Region ID]],GEONames[[GEOID]:[GEO Name]],2,FALSE)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Row],[Date]],Quarters[],3,TRUE)</f>
        <v>Q3 2020</v>
      </c>
    </row>
    <row r="308" spans="1:9" x14ac:dyDescent="0.25">
      <c r="A308" s="4" t="s">
        <v>12</v>
      </c>
      <c r="B308" s="4">
        <v>44104</v>
      </c>
      <c r="C308" s="8">
        <v>283</v>
      </c>
      <c r="D308" s="3">
        <f>LEN(VolumeByClient[[#This Row],[CLID]])</f>
        <v>7</v>
      </c>
      <c r="E308" s="3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9" t="str">
        <f>VLOOKUP(VolumeByClient[[#This Row],[Index Match Region ID]],GEONames[[GEOID]:[GEO Name]],2,FALSE)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Row],[Date]],Quarters[],3,TRUE)</f>
        <v>Q3 2020</v>
      </c>
    </row>
    <row r="309" spans="1:9" x14ac:dyDescent="0.25">
      <c r="A309" s="4" t="s">
        <v>12</v>
      </c>
      <c r="B309" s="4">
        <v>44135</v>
      </c>
      <c r="C309" s="8">
        <v>243</v>
      </c>
      <c r="D309" s="3">
        <f>LEN(VolumeByClient[[#This Row],[CLID]])</f>
        <v>7</v>
      </c>
      <c r="E309" s="3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9" t="str">
        <f>VLOOKUP(VolumeByClient[[#This Row],[Index Match Region ID]],GEONames[[GEOID]:[GEO Name]],2,FALSE)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Row],[Date]],Quarters[],3,TRUE)</f>
        <v>Q4 2020</v>
      </c>
    </row>
    <row r="310" spans="1:9" x14ac:dyDescent="0.25">
      <c r="A310" s="4" t="s">
        <v>12</v>
      </c>
      <c r="B310" s="4">
        <v>44165</v>
      </c>
      <c r="C310" s="8">
        <v>368</v>
      </c>
      <c r="D310" s="3">
        <f>LEN(VolumeByClient[[#This Row],[CLID]])</f>
        <v>7</v>
      </c>
      <c r="E310" s="3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9" t="str">
        <f>VLOOKUP(VolumeByClient[[#This Row],[Index Match Region ID]],GEONames[[GEOID]:[GEO Name]],2,FALSE)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Row],[Date]],Quarters[],3,TRUE)</f>
        <v>Q4 2020</v>
      </c>
    </row>
    <row r="311" spans="1:9" x14ac:dyDescent="0.25">
      <c r="A311" s="4" t="s">
        <v>12</v>
      </c>
      <c r="B311" s="4">
        <v>44196</v>
      </c>
      <c r="C311" s="8">
        <v>285</v>
      </c>
      <c r="D311" s="3">
        <f>LEN(VolumeByClient[[#This Row],[CLID]])</f>
        <v>7</v>
      </c>
      <c r="E311" s="3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9" t="str">
        <f>VLOOKUP(VolumeByClient[[#This Row],[Index Match Region ID]],GEONames[[GEOID]:[GEO Name]],2,FALSE)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Row],[Date]],Quarters[],3,TRUE)</f>
        <v>Q4 2020</v>
      </c>
    </row>
    <row r="312" spans="1:9" x14ac:dyDescent="0.25">
      <c r="A312" s="4" t="s">
        <v>12</v>
      </c>
      <c r="B312" s="4">
        <v>44377</v>
      </c>
      <c r="C312" s="8">
        <v>292</v>
      </c>
      <c r="D312" s="3">
        <f>LEN(VolumeByClient[[#This Row],[CLID]])</f>
        <v>7</v>
      </c>
      <c r="E312" s="3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9" t="str">
        <f>VLOOKUP(VolumeByClient[[#This Row],[Index Match Region ID]],GEONames[[GEOID]:[GEO Name]],2,FALSE)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Row],[Date]],Quarters[],3,TRUE)</f>
        <v>Q2 2021</v>
      </c>
    </row>
    <row r="313" spans="1:9" x14ac:dyDescent="0.25">
      <c r="A313" s="4" t="s">
        <v>12</v>
      </c>
      <c r="B313" s="4">
        <v>44347</v>
      </c>
      <c r="C313" s="8">
        <v>495</v>
      </c>
      <c r="D313" s="3">
        <f>LEN(VolumeByClient[[#This Row],[CLID]])</f>
        <v>7</v>
      </c>
      <c r="E313" s="3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9" t="str">
        <f>VLOOKUP(VolumeByClient[[#This Row],[Index Match Region ID]],GEONames[[GEOID]:[GEO Name]],2,FALSE)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Row],[Date]],Quarters[],3,TRUE)</f>
        <v>Q2 2021</v>
      </c>
    </row>
    <row r="314" spans="1:9" x14ac:dyDescent="0.25">
      <c r="A314" s="4" t="s">
        <v>12</v>
      </c>
      <c r="B314" s="4">
        <v>44316</v>
      </c>
      <c r="C314" s="8">
        <v>467</v>
      </c>
      <c r="D314" s="3">
        <f>LEN(VolumeByClient[[#This Row],[CLID]])</f>
        <v>7</v>
      </c>
      <c r="E314" s="3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9" t="str">
        <f>VLOOKUP(VolumeByClient[[#This Row],[Index Match Region ID]],GEONames[[GEOID]:[GEO Name]],2,FALSE)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Row],[Date]],Quarters[],3,TRUE)</f>
        <v>Q2 2021</v>
      </c>
    </row>
    <row r="315" spans="1:9" x14ac:dyDescent="0.25">
      <c r="A315" s="4" t="s">
        <v>12</v>
      </c>
      <c r="B315" s="4">
        <v>44286</v>
      </c>
      <c r="C315" s="8">
        <v>451</v>
      </c>
      <c r="D315" s="3">
        <f>LEN(VolumeByClient[[#This Row],[CLID]])</f>
        <v>7</v>
      </c>
      <c r="E315" s="3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9" t="str">
        <f>VLOOKUP(VolumeByClient[[#This Row],[Index Match Region ID]],GEONames[[GEOID]:[GEO Name]],2,FALSE)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Row],[Date]],Quarters[],3,TRUE)</f>
        <v>Q1 2021</v>
      </c>
    </row>
    <row r="316" spans="1:9" x14ac:dyDescent="0.25">
      <c r="A316" s="4" t="s">
        <v>12</v>
      </c>
      <c r="B316" s="4">
        <v>44255</v>
      </c>
      <c r="C316" s="8">
        <v>320</v>
      </c>
      <c r="D316" s="3">
        <f>LEN(VolumeByClient[[#This Row],[CLID]])</f>
        <v>7</v>
      </c>
      <c r="E316" s="3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9" t="str">
        <f>VLOOKUP(VolumeByClient[[#This Row],[Index Match Region ID]],GEONames[[GEOID]:[GEO Name]],2,FALSE)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Row],[Date]],Quarters[],3,TRUE)</f>
        <v>Q1 2021</v>
      </c>
    </row>
    <row r="317" spans="1:9" x14ac:dyDescent="0.25">
      <c r="A317" s="4" t="s">
        <v>12</v>
      </c>
      <c r="B317" s="4">
        <v>44227</v>
      </c>
      <c r="C317" s="8">
        <v>361</v>
      </c>
      <c r="D317" s="3">
        <f>LEN(VolumeByClient[[#This Row],[CLID]])</f>
        <v>7</v>
      </c>
      <c r="E317" s="3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9" t="str">
        <f>VLOOKUP(VolumeByClient[[#This Row],[Index Match Region ID]],GEONames[[GEOID]:[GEO Name]],2,FALSE)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Row],[Date]],Quarters[],3,TRUE)</f>
        <v>Q1 2021</v>
      </c>
    </row>
    <row r="318" spans="1:9" x14ac:dyDescent="0.25">
      <c r="A318" s="4" t="s">
        <v>51</v>
      </c>
      <c r="B318" s="4">
        <v>43861</v>
      </c>
      <c r="C318" s="8">
        <v>2691</v>
      </c>
      <c r="D318" s="3">
        <f>LEN(VolumeByClient[[#This Row],[CLID]])</f>
        <v>7</v>
      </c>
      <c r="E318" s="3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9" t="str">
        <f>VLOOKUP(VolumeByClient[[#This Row],[Index Match Region ID]],GEONames[[GEOID]:[GEO Name]],2,FALSE)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Row],[Date]],Quarters[],3,TRUE)</f>
        <v>Q1 2020</v>
      </c>
    </row>
    <row r="319" spans="1:9" x14ac:dyDescent="0.25">
      <c r="A319" s="4" t="s">
        <v>51</v>
      </c>
      <c r="B319" s="4">
        <v>43890</v>
      </c>
      <c r="C319" s="8">
        <v>2129</v>
      </c>
      <c r="D319" s="3">
        <f>LEN(VolumeByClient[[#This Row],[CLID]])</f>
        <v>7</v>
      </c>
      <c r="E319" s="3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9" t="str">
        <f>VLOOKUP(VolumeByClient[[#This Row],[Index Match Region ID]],GEONames[[GEOID]:[GEO Name]],2,FALSE)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Row],[Date]],Quarters[],3,TRUE)</f>
        <v>Q1 2020</v>
      </c>
    </row>
    <row r="320" spans="1:9" x14ac:dyDescent="0.25">
      <c r="A320" s="4" t="s">
        <v>51</v>
      </c>
      <c r="B320" s="4">
        <v>43921</v>
      </c>
      <c r="C320" s="8">
        <v>3258</v>
      </c>
      <c r="D320" s="3">
        <f>LEN(VolumeByClient[[#This Row],[CLID]])</f>
        <v>7</v>
      </c>
      <c r="E320" s="3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9" t="str">
        <f>VLOOKUP(VolumeByClient[[#This Row],[Index Match Region ID]],GEONames[[GEOID]:[GEO Name]],2,FALSE)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Row],[Date]],Quarters[],3,TRUE)</f>
        <v>Q1 2020</v>
      </c>
    </row>
    <row r="321" spans="1:9" x14ac:dyDescent="0.25">
      <c r="A321" s="4" t="s">
        <v>51</v>
      </c>
      <c r="B321" s="4">
        <v>43951</v>
      </c>
      <c r="C321" s="8">
        <v>2978</v>
      </c>
      <c r="D321" s="3">
        <f>LEN(VolumeByClient[[#This Row],[CLID]])</f>
        <v>7</v>
      </c>
      <c r="E321" s="3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9" t="str">
        <f>VLOOKUP(VolumeByClient[[#This Row],[Index Match Region ID]],GEONames[[GEOID]:[GEO Name]],2,FALSE)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Row],[Date]],Quarters[],3,TRUE)</f>
        <v>Q2 2020</v>
      </c>
    </row>
    <row r="322" spans="1:9" x14ac:dyDescent="0.25">
      <c r="A322" s="4" t="s">
        <v>51</v>
      </c>
      <c r="B322" s="4">
        <v>43982</v>
      </c>
      <c r="C322" s="8">
        <v>3544</v>
      </c>
      <c r="D322" s="3">
        <f>LEN(VolumeByClient[[#This Row],[CLID]])</f>
        <v>7</v>
      </c>
      <c r="E322" s="3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9" t="str">
        <f>VLOOKUP(VolumeByClient[[#This Row],[Index Match Region ID]],GEONames[[GEOID]:[GEO Name]],2,FALSE)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Row],[Date]],Quarters[],3,TRUE)</f>
        <v>Q2 2020</v>
      </c>
    </row>
    <row r="323" spans="1:9" x14ac:dyDescent="0.25">
      <c r="A323" s="4" t="s">
        <v>51</v>
      </c>
      <c r="B323" s="4">
        <v>44012</v>
      </c>
      <c r="C323" s="8">
        <v>1845</v>
      </c>
      <c r="D323" s="3">
        <f>LEN(VolumeByClient[[#This Row],[CLID]])</f>
        <v>7</v>
      </c>
      <c r="E323" s="3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9" t="str">
        <f>VLOOKUP(VolumeByClient[[#This Row],[Index Match Region ID]],GEONames[[GEOID]:[GEO Name]],2,FALSE)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Row],[Date]],Quarters[],3,TRUE)</f>
        <v>Q2 2020</v>
      </c>
    </row>
    <row r="324" spans="1:9" x14ac:dyDescent="0.25">
      <c r="A324" s="4" t="s">
        <v>51</v>
      </c>
      <c r="B324" s="4">
        <v>44043</v>
      </c>
      <c r="C324" s="8">
        <v>2414</v>
      </c>
      <c r="D324" s="3">
        <f>LEN(VolumeByClient[[#This Row],[CLID]])</f>
        <v>7</v>
      </c>
      <c r="E324" s="3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9" t="str">
        <f>VLOOKUP(VolumeByClient[[#This Row],[Index Match Region ID]],GEONames[[GEOID]:[GEO Name]],2,FALSE)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Row],[Date]],Quarters[],3,TRUE)</f>
        <v>Q3 2020</v>
      </c>
    </row>
    <row r="325" spans="1:9" x14ac:dyDescent="0.25">
      <c r="A325" s="4" t="s">
        <v>51</v>
      </c>
      <c r="B325" s="4">
        <v>44074</v>
      </c>
      <c r="C325" s="8">
        <v>1281</v>
      </c>
      <c r="D325" s="3">
        <f>LEN(VolumeByClient[[#This Row],[CLID]])</f>
        <v>7</v>
      </c>
      <c r="E325" s="3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9" t="str">
        <f>VLOOKUP(VolumeByClient[[#This Row],[Index Match Region ID]],GEONames[[GEOID]:[GEO Name]],2,FALSE)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Row],[Date]],Quarters[],3,TRUE)</f>
        <v>Q3 2020</v>
      </c>
    </row>
    <row r="326" spans="1:9" x14ac:dyDescent="0.25">
      <c r="A326" s="4" t="s">
        <v>51</v>
      </c>
      <c r="B326" s="4">
        <v>44104</v>
      </c>
      <c r="C326" s="8">
        <v>2131</v>
      </c>
      <c r="D326" s="3">
        <f>LEN(VolumeByClient[[#This Row],[CLID]])</f>
        <v>7</v>
      </c>
      <c r="E326" s="3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9" t="str">
        <f>VLOOKUP(VolumeByClient[[#This Row],[Index Match Region ID]],GEONames[[GEOID]:[GEO Name]],2,FALSE)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Row],[Date]],Quarters[],3,TRUE)</f>
        <v>Q3 2020</v>
      </c>
    </row>
    <row r="327" spans="1:9" x14ac:dyDescent="0.25">
      <c r="A327" s="4" t="s">
        <v>51</v>
      </c>
      <c r="B327" s="4">
        <v>44135</v>
      </c>
      <c r="C327" s="8">
        <v>1560</v>
      </c>
      <c r="D327" s="3">
        <f>LEN(VolumeByClient[[#This Row],[CLID]])</f>
        <v>7</v>
      </c>
      <c r="E327" s="3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9" t="str">
        <f>VLOOKUP(VolumeByClient[[#This Row],[Index Match Region ID]],GEONames[[GEOID]:[GEO Name]],2,FALSE)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Row],[Date]],Quarters[],3,TRUE)</f>
        <v>Q4 2020</v>
      </c>
    </row>
    <row r="328" spans="1:9" x14ac:dyDescent="0.25">
      <c r="A328" s="4" t="s">
        <v>51</v>
      </c>
      <c r="B328" s="4">
        <v>44165</v>
      </c>
      <c r="C328" s="8">
        <v>2691</v>
      </c>
      <c r="D328" s="3">
        <f>LEN(VolumeByClient[[#This Row],[CLID]])</f>
        <v>7</v>
      </c>
      <c r="E328" s="3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9" t="str">
        <f>VLOOKUP(VolumeByClient[[#This Row],[Index Match Region ID]],GEONames[[GEOID]:[GEO Name]],2,FALSE)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Row],[Date]],Quarters[],3,TRUE)</f>
        <v>Q4 2020</v>
      </c>
    </row>
    <row r="329" spans="1:9" x14ac:dyDescent="0.25">
      <c r="A329" s="4" t="s">
        <v>51</v>
      </c>
      <c r="B329" s="4">
        <v>44196</v>
      </c>
      <c r="C329" s="8">
        <v>1843</v>
      </c>
      <c r="D329" s="3">
        <f>LEN(VolumeByClient[[#This Row],[CLID]])</f>
        <v>7</v>
      </c>
      <c r="E329" s="3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9" t="str">
        <f>VLOOKUP(VolumeByClient[[#This Row],[Index Match Region ID]],GEONames[[GEOID]:[GEO Name]],2,FALSE)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Row],[Date]],Quarters[],3,TRUE)</f>
        <v>Q4 2020</v>
      </c>
    </row>
    <row r="330" spans="1:9" x14ac:dyDescent="0.25">
      <c r="A330" s="4" t="s">
        <v>51</v>
      </c>
      <c r="B330" s="4">
        <v>44377</v>
      </c>
      <c r="C330" s="8">
        <v>1864</v>
      </c>
      <c r="D330" s="3">
        <f>LEN(VolumeByClient[[#This Row],[CLID]])</f>
        <v>7</v>
      </c>
      <c r="E330" s="3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9" t="str">
        <f>VLOOKUP(VolumeByClient[[#This Row],[Index Match Region ID]],GEONames[[GEOID]:[GEO Name]],2,FALSE)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Row],[Date]],Quarters[],3,TRUE)</f>
        <v>Q2 2021</v>
      </c>
    </row>
    <row r="331" spans="1:9" x14ac:dyDescent="0.25">
      <c r="A331" s="4" t="s">
        <v>51</v>
      </c>
      <c r="B331" s="4">
        <v>44347</v>
      </c>
      <c r="C331" s="8">
        <v>3527</v>
      </c>
      <c r="D331" s="3">
        <f>LEN(VolumeByClient[[#This Row],[CLID]])</f>
        <v>7</v>
      </c>
      <c r="E331" s="3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9" t="str">
        <f>VLOOKUP(VolumeByClient[[#This Row],[Index Match Region ID]],GEONames[[GEOID]:[GEO Name]],2,FALSE)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Row],[Date]],Quarters[],3,TRUE)</f>
        <v>Q2 2021</v>
      </c>
    </row>
    <row r="332" spans="1:9" x14ac:dyDescent="0.25">
      <c r="A332" s="4" t="s">
        <v>51</v>
      </c>
      <c r="B332" s="4">
        <v>44316</v>
      </c>
      <c r="C332" s="8">
        <v>3010</v>
      </c>
      <c r="D332" s="3">
        <f>LEN(VolumeByClient[[#This Row],[CLID]])</f>
        <v>7</v>
      </c>
      <c r="E332" s="3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9" t="str">
        <f>VLOOKUP(VolumeByClient[[#This Row],[Index Match Region ID]],GEONames[[GEOID]:[GEO Name]],2,FALSE)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Row],[Date]],Quarters[],3,TRUE)</f>
        <v>Q2 2021</v>
      </c>
    </row>
    <row r="333" spans="1:9" x14ac:dyDescent="0.25">
      <c r="A333" s="4" t="s">
        <v>51</v>
      </c>
      <c r="B333" s="4">
        <v>44286</v>
      </c>
      <c r="C333" s="8">
        <v>3387</v>
      </c>
      <c r="D333" s="3">
        <f>LEN(VolumeByClient[[#This Row],[CLID]])</f>
        <v>7</v>
      </c>
      <c r="E333" s="3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9" t="str">
        <f>VLOOKUP(VolumeByClient[[#This Row],[Index Match Region ID]],GEONames[[GEOID]:[GEO Name]],2,FALSE)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Row],[Date]],Quarters[],3,TRUE)</f>
        <v>Q1 2021</v>
      </c>
    </row>
    <row r="334" spans="1:9" x14ac:dyDescent="0.25">
      <c r="A334" s="4" t="s">
        <v>51</v>
      </c>
      <c r="B334" s="4">
        <v>44255</v>
      </c>
      <c r="C334" s="8">
        <v>2190</v>
      </c>
      <c r="D334" s="3">
        <f>LEN(VolumeByClient[[#This Row],[CLID]])</f>
        <v>7</v>
      </c>
      <c r="E334" s="3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9" t="str">
        <f>VLOOKUP(VolumeByClient[[#This Row],[Index Match Region ID]],GEONames[[GEOID]:[GEO Name]],2,FALSE)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Row],[Date]],Quarters[],3,TRUE)</f>
        <v>Q1 2021</v>
      </c>
    </row>
    <row r="335" spans="1:9" x14ac:dyDescent="0.25">
      <c r="A335" s="4" t="s">
        <v>51</v>
      </c>
      <c r="B335" s="4">
        <v>44227</v>
      </c>
      <c r="C335" s="8">
        <v>2719</v>
      </c>
      <c r="D335" s="3">
        <f>LEN(VolumeByClient[[#This Row],[CLID]])</f>
        <v>7</v>
      </c>
      <c r="E335" s="3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9" t="str">
        <f>VLOOKUP(VolumeByClient[[#This Row],[Index Match Region ID]],GEONames[[GEOID]:[GEO Name]],2,FALSE)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Row],[Date]],Quarters[],3,TRUE)</f>
        <v>Q1 2021</v>
      </c>
    </row>
    <row r="336" spans="1:9" x14ac:dyDescent="0.25">
      <c r="A336" s="4" t="s">
        <v>16</v>
      </c>
      <c r="B336" s="4">
        <v>43861</v>
      </c>
      <c r="C336" s="8">
        <v>484</v>
      </c>
      <c r="D336" s="3">
        <f>LEN(VolumeByClient[[#This Row],[CLID]])</f>
        <v>7</v>
      </c>
      <c r="E336" s="3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9" t="str">
        <f>VLOOKUP(VolumeByClient[[#This Row],[Index Match Region ID]],GEONames[[GEOID]:[GEO Name]],2,FALSE)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Row],[Date]],Quarters[],3,TRUE)</f>
        <v>Q1 2020</v>
      </c>
    </row>
    <row r="337" spans="1:9" x14ac:dyDescent="0.25">
      <c r="A337" s="4" t="s">
        <v>16</v>
      </c>
      <c r="B337" s="4">
        <v>43890</v>
      </c>
      <c r="C337" s="8">
        <v>546</v>
      </c>
      <c r="D337" s="3">
        <f>LEN(VolumeByClient[[#This Row],[CLID]])</f>
        <v>7</v>
      </c>
      <c r="E337" s="3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9" t="str">
        <f>VLOOKUP(VolumeByClient[[#This Row],[Index Match Region ID]],GEONames[[GEOID]:[GEO Name]],2,FALSE)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Row],[Date]],Quarters[],3,TRUE)</f>
        <v>Q1 2020</v>
      </c>
    </row>
    <row r="338" spans="1:9" x14ac:dyDescent="0.25">
      <c r="A338" s="4" t="s">
        <v>16</v>
      </c>
      <c r="B338" s="4">
        <v>43921</v>
      </c>
      <c r="C338" s="8">
        <v>609</v>
      </c>
      <c r="D338" s="3">
        <f>LEN(VolumeByClient[[#This Row],[CLID]])</f>
        <v>7</v>
      </c>
      <c r="E338" s="3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9" t="str">
        <f>VLOOKUP(VolumeByClient[[#This Row],[Index Match Region ID]],GEONames[[GEOID]:[GEO Name]],2,FALSE)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Row],[Date]],Quarters[],3,TRUE)</f>
        <v>Q1 2020</v>
      </c>
    </row>
    <row r="339" spans="1:9" x14ac:dyDescent="0.25">
      <c r="A339" s="4" t="s">
        <v>16</v>
      </c>
      <c r="B339" s="4">
        <v>43951</v>
      </c>
      <c r="C339" s="8">
        <v>727</v>
      </c>
      <c r="D339" s="3">
        <f>LEN(VolumeByClient[[#This Row],[CLID]])</f>
        <v>7</v>
      </c>
      <c r="E339" s="3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9" t="str">
        <f>VLOOKUP(VolumeByClient[[#This Row],[Index Match Region ID]],GEONames[[GEOID]:[GEO Name]],2,FALSE)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Row],[Date]],Quarters[],3,TRUE)</f>
        <v>Q2 2020</v>
      </c>
    </row>
    <row r="340" spans="1:9" x14ac:dyDescent="0.25">
      <c r="A340" s="4" t="s">
        <v>16</v>
      </c>
      <c r="B340" s="4">
        <v>43982</v>
      </c>
      <c r="C340" s="8">
        <v>663</v>
      </c>
      <c r="D340" s="3">
        <f>LEN(VolumeByClient[[#This Row],[CLID]])</f>
        <v>7</v>
      </c>
      <c r="E340" s="3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9" t="str">
        <f>VLOOKUP(VolumeByClient[[#This Row],[Index Match Region ID]],GEONames[[GEOID]:[GEO Name]],2,FALSE)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Row],[Date]],Quarters[],3,TRUE)</f>
        <v>Q2 2020</v>
      </c>
    </row>
    <row r="341" spans="1:9" x14ac:dyDescent="0.25">
      <c r="A341" s="4" t="s">
        <v>16</v>
      </c>
      <c r="B341" s="4">
        <v>44012</v>
      </c>
      <c r="C341" s="8">
        <v>489</v>
      </c>
      <c r="D341" s="3">
        <f>LEN(VolumeByClient[[#This Row],[CLID]])</f>
        <v>7</v>
      </c>
      <c r="E341" s="3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9" t="str">
        <f>VLOOKUP(VolumeByClient[[#This Row],[Index Match Region ID]],GEONames[[GEOID]:[GEO Name]],2,FALSE)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Row],[Date]],Quarters[],3,TRUE)</f>
        <v>Q2 2020</v>
      </c>
    </row>
    <row r="342" spans="1:9" x14ac:dyDescent="0.25">
      <c r="A342" s="4" t="s">
        <v>16</v>
      </c>
      <c r="B342" s="4">
        <v>44043</v>
      </c>
      <c r="C342" s="8">
        <v>422</v>
      </c>
      <c r="D342" s="3">
        <f>LEN(VolumeByClient[[#This Row],[CLID]])</f>
        <v>7</v>
      </c>
      <c r="E342" s="3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9" t="str">
        <f>VLOOKUP(VolumeByClient[[#This Row],[Index Match Region ID]],GEONames[[GEOID]:[GEO Name]],2,FALSE)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Row],[Date]],Quarters[],3,TRUE)</f>
        <v>Q3 2020</v>
      </c>
    </row>
    <row r="343" spans="1:9" x14ac:dyDescent="0.25">
      <c r="A343" s="4" t="s">
        <v>16</v>
      </c>
      <c r="B343" s="4">
        <v>44074</v>
      </c>
      <c r="C343" s="8">
        <v>366</v>
      </c>
      <c r="D343" s="3">
        <f>LEN(VolumeByClient[[#This Row],[CLID]])</f>
        <v>7</v>
      </c>
      <c r="E343" s="3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9" t="str">
        <f>VLOOKUP(VolumeByClient[[#This Row],[Index Match Region ID]],GEONames[[GEOID]:[GEO Name]],2,FALSE)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Row],[Date]],Quarters[],3,TRUE)</f>
        <v>Q3 2020</v>
      </c>
    </row>
    <row r="344" spans="1:9" x14ac:dyDescent="0.25">
      <c r="A344" s="4" t="s">
        <v>16</v>
      </c>
      <c r="B344" s="4">
        <v>44104</v>
      </c>
      <c r="C344" s="8">
        <v>365</v>
      </c>
      <c r="D344" s="3">
        <f>LEN(VolumeByClient[[#This Row],[CLID]])</f>
        <v>7</v>
      </c>
      <c r="E344" s="3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9" t="str">
        <f>VLOOKUP(VolumeByClient[[#This Row],[Index Match Region ID]],GEONames[[GEOID]:[GEO Name]],2,FALSE)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Row],[Date]],Quarters[],3,TRUE)</f>
        <v>Q3 2020</v>
      </c>
    </row>
    <row r="345" spans="1:9" x14ac:dyDescent="0.25">
      <c r="A345" s="4" t="s">
        <v>16</v>
      </c>
      <c r="B345" s="4">
        <v>44135</v>
      </c>
      <c r="C345" s="8">
        <v>428</v>
      </c>
      <c r="D345" s="3">
        <f>LEN(VolumeByClient[[#This Row],[CLID]])</f>
        <v>7</v>
      </c>
      <c r="E345" s="3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9" t="str">
        <f>VLOOKUP(VolumeByClient[[#This Row],[Index Match Region ID]],GEONames[[GEOID]:[GEO Name]],2,FALSE)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Row],[Date]],Quarters[],3,TRUE)</f>
        <v>Q4 2020</v>
      </c>
    </row>
    <row r="346" spans="1:9" x14ac:dyDescent="0.25">
      <c r="A346" s="4" t="s">
        <v>16</v>
      </c>
      <c r="B346" s="4">
        <v>44165</v>
      </c>
      <c r="C346" s="8">
        <v>486</v>
      </c>
      <c r="D346" s="3">
        <f>LEN(VolumeByClient[[#This Row],[CLID]])</f>
        <v>7</v>
      </c>
      <c r="E346" s="3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9" t="str">
        <f>VLOOKUP(VolumeByClient[[#This Row],[Index Match Region ID]],GEONames[[GEOID]:[GEO Name]],2,FALSE)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Row],[Date]],Quarters[],3,TRUE)</f>
        <v>Q4 2020</v>
      </c>
    </row>
    <row r="347" spans="1:9" x14ac:dyDescent="0.25">
      <c r="A347" s="4" t="s">
        <v>16</v>
      </c>
      <c r="B347" s="4">
        <v>44196</v>
      </c>
      <c r="C347" s="8">
        <v>488</v>
      </c>
      <c r="D347" s="3">
        <f>LEN(VolumeByClient[[#This Row],[CLID]])</f>
        <v>7</v>
      </c>
      <c r="E347" s="3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9" t="str">
        <f>VLOOKUP(VolumeByClient[[#This Row],[Index Match Region ID]],GEONames[[GEOID]:[GEO Name]],2,FALSE)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Row],[Date]],Quarters[],3,TRUE)</f>
        <v>Q4 2020</v>
      </c>
    </row>
    <row r="348" spans="1:9" x14ac:dyDescent="0.25">
      <c r="A348" s="4" t="s">
        <v>16</v>
      </c>
      <c r="B348" s="4">
        <v>44227</v>
      </c>
      <c r="C348" s="8">
        <v>483</v>
      </c>
      <c r="D348" s="3">
        <f>LEN(VolumeByClient[[#This Row],[CLID]])</f>
        <v>7</v>
      </c>
      <c r="E348" s="3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9" t="str">
        <f>VLOOKUP(VolumeByClient[[#This Row],[Index Match Region ID]],GEONames[[GEOID]:[GEO Name]],2,FALSE)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Row],[Date]],Quarters[],3,TRUE)</f>
        <v>Q1 2021</v>
      </c>
    </row>
    <row r="349" spans="1:9" x14ac:dyDescent="0.25">
      <c r="A349" s="4" t="s">
        <v>43</v>
      </c>
      <c r="B349" s="4">
        <v>43861</v>
      </c>
      <c r="C349" s="8">
        <v>13597</v>
      </c>
      <c r="D349" s="3">
        <f>LEN(VolumeByClient[[#This Row],[CLID]])</f>
        <v>7</v>
      </c>
      <c r="E349" s="3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9" t="str">
        <f>VLOOKUP(VolumeByClient[[#This Row],[Index Match Region ID]],GEONames[[GEOID]:[GEO Name]],2,FALSE)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Row],[Date]],Quarters[],3,TRUE)</f>
        <v>Q1 2020</v>
      </c>
    </row>
    <row r="350" spans="1:9" x14ac:dyDescent="0.25">
      <c r="A350" s="4" t="s">
        <v>43</v>
      </c>
      <c r="B350" s="4">
        <v>43890</v>
      </c>
      <c r="C350" s="8">
        <v>15298</v>
      </c>
      <c r="D350" s="3">
        <f>LEN(VolumeByClient[[#This Row],[CLID]])</f>
        <v>7</v>
      </c>
      <c r="E350" s="3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9" t="str">
        <f>VLOOKUP(VolumeByClient[[#This Row],[Index Match Region ID]],GEONames[[GEOID]:[GEO Name]],2,FALSE)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Row],[Date]],Quarters[],3,TRUE)</f>
        <v>Q1 2020</v>
      </c>
    </row>
    <row r="351" spans="1:9" x14ac:dyDescent="0.25">
      <c r="A351" s="4" t="s">
        <v>43</v>
      </c>
      <c r="B351" s="4">
        <v>43921</v>
      </c>
      <c r="C351" s="8">
        <v>16992</v>
      </c>
      <c r="D351" s="3">
        <f>LEN(VolumeByClient[[#This Row],[CLID]])</f>
        <v>7</v>
      </c>
      <c r="E351" s="3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9" t="str">
        <f>VLOOKUP(VolumeByClient[[#This Row],[Index Match Region ID]],GEONames[[GEOID]:[GEO Name]],2,FALSE)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Row],[Date]],Quarters[],3,TRUE)</f>
        <v>Q1 2020</v>
      </c>
    </row>
    <row r="352" spans="1:9" x14ac:dyDescent="0.25">
      <c r="A352" s="4" t="s">
        <v>43</v>
      </c>
      <c r="B352" s="4">
        <v>43951</v>
      </c>
      <c r="C352" s="8">
        <v>20394</v>
      </c>
      <c r="D352" s="3">
        <f>LEN(VolumeByClient[[#This Row],[CLID]])</f>
        <v>7</v>
      </c>
      <c r="E352" s="3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9" t="str">
        <f>VLOOKUP(VolumeByClient[[#This Row],[Index Match Region ID]],GEONames[[GEOID]:[GEO Name]],2,FALSE)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Row],[Date]],Quarters[],3,TRUE)</f>
        <v>Q2 2020</v>
      </c>
    </row>
    <row r="353" spans="1:9" x14ac:dyDescent="0.25">
      <c r="A353" s="4" t="s">
        <v>43</v>
      </c>
      <c r="B353" s="4">
        <v>43982</v>
      </c>
      <c r="C353" s="8">
        <v>18695</v>
      </c>
      <c r="D353" s="3">
        <f>LEN(VolumeByClient[[#This Row],[CLID]])</f>
        <v>7</v>
      </c>
      <c r="E353" s="3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9" t="str">
        <f>VLOOKUP(VolumeByClient[[#This Row],[Index Match Region ID]],GEONames[[GEOID]:[GEO Name]],2,FALSE)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Row],[Date]],Quarters[],3,TRUE)</f>
        <v>Q2 2020</v>
      </c>
    </row>
    <row r="354" spans="1:9" x14ac:dyDescent="0.25">
      <c r="A354" s="4" t="s">
        <v>43</v>
      </c>
      <c r="B354" s="4">
        <v>44012</v>
      </c>
      <c r="C354" s="8">
        <v>13597</v>
      </c>
      <c r="D354" s="3">
        <f>LEN(VolumeByClient[[#This Row],[CLID]])</f>
        <v>7</v>
      </c>
      <c r="E354" s="3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9" t="str">
        <f>VLOOKUP(VolumeByClient[[#This Row],[Index Match Region ID]],GEONames[[GEOID]:[GEO Name]],2,FALSE)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Row],[Date]],Quarters[],3,TRUE)</f>
        <v>Q2 2020</v>
      </c>
    </row>
    <row r="355" spans="1:9" x14ac:dyDescent="0.25">
      <c r="A355" s="4" t="s">
        <v>43</v>
      </c>
      <c r="B355" s="4">
        <v>44043</v>
      </c>
      <c r="C355" s="8">
        <v>11899</v>
      </c>
      <c r="D355" s="3">
        <f>LEN(VolumeByClient[[#This Row],[CLID]])</f>
        <v>7</v>
      </c>
      <c r="E355" s="3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9" t="str">
        <f>VLOOKUP(VolumeByClient[[#This Row],[Index Match Region ID]],GEONames[[GEOID]:[GEO Name]],2,FALSE)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Row],[Date]],Quarters[],3,TRUE)</f>
        <v>Q3 2020</v>
      </c>
    </row>
    <row r="356" spans="1:9" x14ac:dyDescent="0.25">
      <c r="A356" s="4" t="s">
        <v>43</v>
      </c>
      <c r="B356" s="4">
        <v>44074</v>
      </c>
      <c r="C356" s="8">
        <v>10197</v>
      </c>
      <c r="D356" s="3">
        <f>LEN(VolumeByClient[[#This Row],[CLID]])</f>
        <v>7</v>
      </c>
      <c r="E356" s="3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9" t="str">
        <f>VLOOKUP(VolumeByClient[[#This Row],[Index Match Region ID]],GEONames[[GEOID]:[GEO Name]],2,FALSE)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Row],[Date]],Quarters[],3,TRUE)</f>
        <v>Q3 2020</v>
      </c>
    </row>
    <row r="357" spans="1:9" x14ac:dyDescent="0.25">
      <c r="A357" s="4" t="s">
        <v>43</v>
      </c>
      <c r="B357" s="4">
        <v>44104</v>
      </c>
      <c r="C357" s="8">
        <v>10196</v>
      </c>
      <c r="D357" s="3">
        <f>LEN(VolumeByClient[[#This Row],[CLID]])</f>
        <v>7</v>
      </c>
      <c r="E357" s="3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9" t="str">
        <f>VLOOKUP(VolumeByClient[[#This Row],[Index Match Region ID]],GEONames[[GEOID]:[GEO Name]],2,FALSE)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Row],[Date]],Quarters[],3,TRUE)</f>
        <v>Q3 2020</v>
      </c>
    </row>
    <row r="358" spans="1:9" x14ac:dyDescent="0.25">
      <c r="A358" s="4" t="s">
        <v>43</v>
      </c>
      <c r="B358" s="4">
        <v>44135</v>
      </c>
      <c r="C358" s="8">
        <v>11895</v>
      </c>
      <c r="D358" s="3">
        <f>LEN(VolumeByClient[[#This Row],[CLID]])</f>
        <v>7</v>
      </c>
      <c r="E358" s="3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9" t="str">
        <f>VLOOKUP(VolumeByClient[[#This Row],[Index Match Region ID]],GEONames[[GEOID]:[GEO Name]],2,FALSE)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Row],[Date]],Quarters[],3,TRUE)</f>
        <v>Q4 2020</v>
      </c>
    </row>
    <row r="359" spans="1:9" x14ac:dyDescent="0.25">
      <c r="A359" s="4" t="s">
        <v>43</v>
      </c>
      <c r="B359" s="4">
        <v>44165</v>
      </c>
      <c r="C359" s="8">
        <v>13596</v>
      </c>
      <c r="D359" s="3">
        <f>LEN(VolumeByClient[[#This Row],[CLID]])</f>
        <v>7</v>
      </c>
      <c r="E359" s="3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9" t="str">
        <f>VLOOKUP(VolumeByClient[[#This Row],[Index Match Region ID]],GEONames[[GEOID]:[GEO Name]],2,FALSE)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Row],[Date]],Quarters[],3,TRUE)</f>
        <v>Q4 2020</v>
      </c>
    </row>
    <row r="360" spans="1:9" x14ac:dyDescent="0.25">
      <c r="A360" s="4" t="s">
        <v>43</v>
      </c>
      <c r="B360" s="4">
        <v>44196</v>
      </c>
      <c r="C360" s="8">
        <v>13595</v>
      </c>
      <c r="D360" s="3">
        <f>LEN(VolumeByClient[[#This Row],[CLID]])</f>
        <v>7</v>
      </c>
      <c r="E360" s="3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9" t="str">
        <f>VLOOKUP(VolumeByClient[[#This Row],[Index Match Region ID]],GEONames[[GEOID]:[GEO Name]],2,FALSE)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Row],[Date]],Quarters[],3,TRUE)</f>
        <v>Q4 2020</v>
      </c>
    </row>
    <row r="361" spans="1:9" x14ac:dyDescent="0.25">
      <c r="A361" s="4" t="s">
        <v>43</v>
      </c>
      <c r="B361" s="4">
        <v>44377</v>
      </c>
      <c r="C361" s="8">
        <v>13732</v>
      </c>
      <c r="D361" s="3">
        <f>LEN(VolumeByClient[[#This Row],[CLID]])</f>
        <v>7</v>
      </c>
      <c r="E361" s="3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9" t="str">
        <f>VLOOKUP(VolumeByClient[[#This Row],[Index Match Region ID]],GEONames[[GEOID]:[GEO Name]],2,FALSE)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Row],[Date]],Quarters[],3,TRUE)</f>
        <v>Q2 2021</v>
      </c>
    </row>
    <row r="362" spans="1:9" x14ac:dyDescent="0.25">
      <c r="A362" s="4" t="s">
        <v>43</v>
      </c>
      <c r="B362" s="4">
        <v>44347</v>
      </c>
      <c r="C362" s="8">
        <v>19253</v>
      </c>
      <c r="D362" s="3">
        <f>LEN(VolumeByClient[[#This Row],[CLID]])</f>
        <v>7</v>
      </c>
      <c r="E362" s="3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9" t="str">
        <f>VLOOKUP(VolumeByClient[[#This Row],[Index Match Region ID]],GEONames[[GEOID]:[GEO Name]],2,FALSE)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Row],[Date]],Quarters[],3,TRUE)</f>
        <v>Q2 2021</v>
      </c>
    </row>
    <row r="363" spans="1:9" x14ac:dyDescent="0.25">
      <c r="A363" s="4" t="s">
        <v>43</v>
      </c>
      <c r="B363" s="4">
        <v>44316</v>
      </c>
      <c r="C363" s="8">
        <v>20185</v>
      </c>
      <c r="D363" s="3">
        <f>LEN(VolumeByClient[[#This Row],[CLID]])</f>
        <v>7</v>
      </c>
      <c r="E363" s="3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9" t="str">
        <f>VLOOKUP(VolumeByClient[[#This Row],[Index Match Region ID]],GEONames[[GEOID]:[GEO Name]],2,FALSE)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Row],[Date]],Quarters[],3,TRUE)</f>
        <v>Q2 2021</v>
      </c>
    </row>
    <row r="364" spans="1:9" x14ac:dyDescent="0.25">
      <c r="A364" s="4" t="s">
        <v>43</v>
      </c>
      <c r="B364" s="4">
        <v>44286</v>
      </c>
      <c r="C364" s="8">
        <v>17502</v>
      </c>
      <c r="D364" s="3">
        <f>LEN(VolumeByClient[[#This Row],[CLID]])</f>
        <v>7</v>
      </c>
      <c r="E364" s="3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9" t="str">
        <f>VLOOKUP(VolumeByClient[[#This Row],[Index Match Region ID]],GEONames[[GEOID]:[GEO Name]],2,FALSE)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Row],[Date]],Quarters[],3,TRUE)</f>
        <v>Q1 2021</v>
      </c>
    </row>
    <row r="365" spans="1:9" x14ac:dyDescent="0.25">
      <c r="A365" s="4" t="s">
        <v>43</v>
      </c>
      <c r="B365" s="4">
        <v>44255</v>
      </c>
      <c r="C365" s="8">
        <v>16057</v>
      </c>
      <c r="D365" s="3">
        <f>LEN(VolumeByClient[[#This Row],[CLID]])</f>
        <v>7</v>
      </c>
      <c r="E365" s="3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9" t="str">
        <f>VLOOKUP(VolumeByClient[[#This Row],[Index Match Region ID]],GEONames[[GEOID]:[GEO Name]],2,FALSE)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Row],[Date]],Quarters[],3,TRUE)</f>
        <v>Q1 2021</v>
      </c>
    </row>
    <row r="366" spans="1:9" x14ac:dyDescent="0.25">
      <c r="A366" s="4" t="s">
        <v>43</v>
      </c>
      <c r="B366" s="4">
        <v>44227</v>
      </c>
      <c r="C366" s="8">
        <v>14276</v>
      </c>
      <c r="D366" s="3">
        <f>LEN(VolumeByClient[[#This Row],[CLID]])</f>
        <v>7</v>
      </c>
      <c r="E366" s="3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9" t="str">
        <f>VLOOKUP(VolumeByClient[[#This Row],[Index Match Region ID]],GEONames[[GEOID]:[GEO Name]],2,FALSE)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Row],[Date]],Quarters[],3,TRUE)</f>
        <v>Q1 2021</v>
      </c>
    </row>
    <row r="367" spans="1:9" x14ac:dyDescent="0.25">
      <c r="A367" s="4" t="s">
        <v>26</v>
      </c>
      <c r="B367" s="4">
        <v>43861</v>
      </c>
      <c r="C367" s="8">
        <v>864</v>
      </c>
      <c r="D367" s="3">
        <f>LEN(VolumeByClient[[#This Row],[CLID]])</f>
        <v>7</v>
      </c>
      <c r="E367" s="3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9" t="str">
        <f>VLOOKUP(VolumeByClient[[#This Row],[Index Match Region ID]],GEONames[[GEOID]:[GEO Name]],2,FALSE)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Row],[Date]],Quarters[],3,TRUE)</f>
        <v>Q1 2020</v>
      </c>
    </row>
    <row r="368" spans="1:9" x14ac:dyDescent="0.25">
      <c r="A368" s="4" t="s">
        <v>26</v>
      </c>
      <c r="B368" s="4">
        <v>43890</v>
      </c>
      <c r="C368" s="8">
        <v>765</v>
      </c>
      <c r="D368" s="3">
        <f>LEN(VolumeByClient[[#This Row],[CLID]])</f>
        <v>7</v>
      </c>
      <c r="E368" s="3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9" t="str">
        <f>VLOOKUP(VolumeByClient[[#This Row],[Index Match Region ID]],GEONames[[GEOID]:[GEO Name]],2,FALSE)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Row],[Date]],Quarters[],3,TRUE)</f>
        <v>Q1 2020</v>
      </c>
    </row>
    <row r="369" spans="1:9" x14ac:dyDescent="0.25">
      <c r="A369" s="4" t="s">
        <v>26</v>
      </c>
      <c r="B369" s="4">
        <v>43921</v>
      </c>
      <c r="C369" s="8">
        <v>1051</v>
      </c>
      <c r="D369" s="3">
        <f>LEN(VolumeByClient[[#This Row],[CLID]])</f>
        <v>7</v>
      </c>
      <c r="E369" s="3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9" t="str">
        <f>VLOOKUP(VolumeByClient[[#This Row],[Index Match Region ID]],GEONames[[GEOID]:[GEO Name]],2,FALSE)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Row],[Date]],Quarters[],3,TRUE)</f>
        <v>Q1 2020</v>
      </c>
    </row>
    <row r="370" spans="1:9" x14ac:dyDescent="0.25">
      <c r="A370" s="4" t="s">
        <v>26</v>
      </c>
      <c r="B370" s="4">
        <v>43951</v>
      </c>
      <c r="C370" s="8">
        <v>1053</v>
      </c>
      <c r="D370" s="3">
        <f>LEN(VolumeByClient[[#This Row],[CLID]])</f>
        <v>7</v>
      </c>
      <c r="E370" s="3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9" t="str">
        <f>VLOOKUP(VolumeByClient[[#This Row],[Index Match Region ID]],GEONames[[GEOID]:[GEO Name]],2,FALSE)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Row],[Date]],Quarters[],3,TRUE)</f>
        <v>Q2 2020</v>
      </c>
    </row>
    <row r="371" spans="1:9" x14ac:dyDescent="0.25">
      <c r="A371" s="4" t="s">
        <v>26</v>
      </c>
      <c r="B371" s="4">
        <v>43982</v>
      </c>
      <c r="C371" s="8">
        <v>1146</v>
      </c>
      <c r="D371" s="3">
        <f>LEN(VolumeByClient[[#This Row],[CLID]])</f>
        <v>7</v>
      </c>
      <c r="E371" s="3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9" t="str">
        <f>VLOOKUP(VolumeByClient[[#This Row],[Index Match Region ID]],GEONames[[GEOID]:[GEO Name]],2,FALSE)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Row],[Date]],Quarters[],3,TRUE)</f>
        <v>Q2 2020</v>
      </c>
    </row>
    <row r="372" spans="1:9" x14ac:dyDescent="0.25">
      <c r="A372" s="4" t="s">
        <v>26</v>
      </c>
      <c r="B372" s="4">
        <v>44012</v>
      </c>
      <c r="C372" s="8">
        <v>674</v>
      </c>
      <c r="D372" s="3">
        <f>LEN(VolumeByClient[[#This Row],[CLID]])</f>
        <v>7</v>
      </c>
      <c r="E372" s="3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9" t="str">
        <f>VLOOKUP(VolumeByClient[[#This Row],[Index Match Region ID]],GEONames[[GEOID]:[GEO Name]],2,FALSE)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Row],[Date]],Quarters[],3,TRUE)</f>
        <v>Q2 2020</v>
      </c>
    </row>
    <row r="373" spans="1:9" x14ac:dyDescent="0.25">
      <c r="A373" s="4" t="s">
        <v>26</v>
      </c>
      <c r="B373" s="4">
        <v>44043</v>
      </c>
      <c r="C373" s="8">
        <v>764</v>
      </c>
      <c r="D373" s="3">
        <f>LEN(VolumeByClient[[#This Row],[CLID]])</f>
        <v>7</v>
      </c>
      <c r="E373" s="3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9" t="str">
        <f>VLOOKUP(VolumeByClient[[#This Row],[Index Match Region ID]],GEONames[[GEOID]:[GEO Name]],2,FALSE)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Row],[Date]],Quarters[],3,TRUE)</f>
        <v>Q3 2020</v>
      </c>
    </row>
    <row r="374" spans="1:9" x14ac:dyDescent="0.25">
      <c r="A374" s="4" t="s">
        <v>26</v>
      </c>
      <c r="B374" s="4">
        <v>44074</v>
      </c>
      <c r="C374" s="8">
        <v>482</v>
      </c>
      <c r="D374" s="3">
        <f>LEN(VolumeByClient[[#This Row],[CLID]])</f>
        <v>7</v>
      </c>
      <c r="E374" s="3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9" t="str">
        <f>VLOOKUP(VolumeByClient[[#This Row],[Index Match Region ID]],GEONames[[GEOID]:[GEO Name]],2,FALSE)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Row],[Date]],Quarters[],3,TRUE)</f>
        <v>Q3 2020</v>
      </c>
    </row>
    <row r="375" spans="1:9" x14ac:dyDescent="0.25">
      <c r="A375" s="4" t="s">
        <v>26</v>
      </c>
      <c r="B375" s="4">
        <v>44104</v>
      </c>
      <c r="C375" s="8">
        <v>673</v>
      </c>
      <c r="D375" s="3">
        <f>LEN(VolumeByClient[[#This Row],[CLID]])</f>
        <v>7</v>
      </c>
      <c r="E375" s="3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9" t="str">
        <f>VLOOKUP(VolumeByClient[[#This Row],[Index Match Region ID]],GEONames[[GEOID]:[GEO Name]],2,FALSE)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Row],[Date]],Quarters[],3,TRUE)</f>
        <v>Q3 2020</v>
      </c>
    </row>
    <row r="376" spans="1:9" x14ac:dyDescent="0.25">
      <c r="A376" s="4" t="s">
        <v>26</v>
      </c>
      <c r="B376" s="4">
        <v>44135</v>
      </c>
      <c r="C376" s="8">
        <v>575</v>
      </c>
      <c r="D376" s="3">
        <f>LEN(VolumeByClient[[#This Row],[CLID]])</f>
        <v>7</v>
      </c>
      <c r="E376" s="3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9" t="str">
        <f>VLOOKUP(VolumeByClient[[#This Row],[Index Match Region ID]],GEONames[[GEOID]:[GEO Name]],2,FALSE)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Row],[Date]],Quarters[],3,TRUE)</f>
        <v>Q4 2020</v>
      </c>
    </row>
    <row r="377" spans="1:9" x14ac:dyDescent="0.25">
      <c r="A377" s="4" t="s">
        <v>26</v>
      </c>
      <c r="B377" s="4">
        <v>44165</v>
      </c>
      <c r="C377" s="8">
        <v>865</v>
      </c>
      <c r="D377" s="3">
        <f>LEN(VolumeByClient[[#This Row],[CLID]])</f>
        <v>7</v>
      </c>
      <c r="E377" s="3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9" t="str">
        <f>VLOOKUP(VolumeByClient[[#This Row],[Index Match Region ID]],GEONames[[GEOID]:[GEO Name]],2,FALSE)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Row],[Date]],Quarters[],3,TRUE)</f>
        <v>Q4 2020</v>
      </c>
    </row>
    <row r="378" spans="1:9" x14ac:dyDescent="0.25">
      <c r="A378" s="4" t="s">
        <v>26</v>
      </c>
      <c r="B378" s="4">
        <v>44196</v>
      </c>
      <c r="C378" s="8">
        <v>674</v>
      </c>
      <c r="D378" s="3">
        <f>LEN(VolumeByClient[[#This Row],[CLID]])</f>
        <v>7</v>
      </c>
      <c r="E378" s="3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9" t="str">
        <f>VLOOKUP(VolumeByClient[[#This Row],[Index Match Region ID]],GEONames[[GEOID]:[GEO Name]],2,FALSE)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Row],[Date]],Quarters[],3,TRUE)</f>
        <v>Q4 2020</v>
      </c>
    </row>
    <row r="379" spans="1:9" x14ac:dyDescent="0.25">
      <c r="A379" s="4" t="s">
        <v>26</v>
      </c>
      <c r="B379" s="4">
        <v>44377</v>
      </c>
      <c r="C379" s="8">
        <v>681</v>
      </c>
      <c r="D379" s="3">
        <f>LEN(VolumeByClient[[#This Row],[CLID]])</f>
        <v>7</v>
      </c>
      <c r="E379" s="3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9" t="str">
        <f>VLOOKUP(VolumeByClient[[#This Row],[Index Match Region ID]],GEONames[[GEOID]:[GEO Name]],2,FALSE)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Row],[Date]],Quarters[],3,TRUE)</f>
        <v>Q2 2021</v>
      </c>
    </row>
    <row r="380" spans="1:9" x14ac:dyDescent="0.25">
      <c r="A380" s="4" t="s">
        <v>26</v>
      </c>
      <c r="B380" s="4">
        <v>44347</v>
      </c>
      <c r="C380" s="8">
        <v>1136</v>
      </c>
      <c r="D380" s="3">
        <f>LEN(VolumeByClient[[#This Row],[CLID]])</f>
        <v>7</v>
      </c>
      <c r="E380" s="3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9" t="str">
        <f>VLOOKUP(VolumeByClient[[#This Row],[Index Match Region ID]],GEONames[[GEOID]:[GEO Name]],2,FALSE)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Row],[Date]],Quarters[],3,TRUE)</f>
        <v>Q2 2021</v>
      </c>
    </row>
    <row r="381" spans="1:9" x14ac:dyDescent="0.25">
      <c r="A381" s="4" t="s">
        <v>26</v>
      </c>
      <c r="B381" s="4">
        <v>44316</v>
      </c>
      <c r="C381" s="8">
        <v>1095</v>
      </c>
      <c r="D381" s="3">
        <f>LEN(VolumeByClient[[#This Row],[CLID]])</f>
        <v>7</v>
      </c>
      <c r="E381" s="3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9" t="str">
        <f>VLOOKUP(VolumeByClient[[#This Row],[Index Match Region ID]],GEONames[[GEOID]:[GEO Name]],2,FALSE)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Row],[Date]],Quarters[],3,TRUE)</f>
        <v>Q2 2021</v>
      </c>
    </row>
    <row r="382" spans="1:9" x14ac:dyDescent="0.25">
      <c r="A382" s="4" t="s">
        <v>26</v>
      </c>
      <c r="B382" s="4">
        <v>44286</v>
      </c>
      <c r="C382" s="8">
        <v>1043</v>
      </c>
      <c r="D382" s="3">
        <f>LEN(VolumeByClient[[#This Row],[CLID]])</f>
        <v>7</v>
      </c>
      <c r="E382" s="3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9" t="str">
        <f>VLOOKUP(VolumeByClient[[#This Row],[Index Match Region ID]],GEONames[[GEOID]:[GEO Name]],2,FALSE)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Row],[Date]],Quarters[],3,TRUE)</f>
        <v>Q1 2021</v>
      </c>
    </row>
    <row r="383" spans="1:9" x14ac:dyDescent="0.25">
      <c r="A383" s="4" t="s">
        <v>26</v>
      </c>
      <c r="B383" s="4">
        <v>44255</v>
      </c>
      <c r="C383" s="8">
        <v>797</v>
      </c>
      <c r="D383" s="3">
        <f>LEN(VolumeByClient[[#This Row],[CLID]])</f>
        <v>7</v>
      </c>
      <c r="E383" s="3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9" t="str">
        <f>VLOOKUP(VolumeByClient[[#This Row],[Index Match Region ID]],GEONames[[GEOID]:[GEO Name]],2,FALSE)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Row],[Date]],Quarters[],3,TRUE)</f>
        <v>Q1 2021</v>
      </c>
    </row>
    <row r="384" spans="1:9" x14ac:dyDescent="0.25">
      <c r="A384" s="4" t="s">
        <v>26</v>
      </c>
      <c r="B384" s="4">
        <v>44227</v>
      </c>
      <c r="C384" s="8">
        <v>859</v>
      </c>
      <c r="D384" s="3">
        <f>LEN(VolumeByClient[[#This Row],[CLID]])</f>
        <v>7</v>
      </c>
      <c r="E384" s="3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9" t="str">
        <f>VLOOKUP(VolumeByClient[[#This Row],[Index Match Region ID]],GEONames[[GEOID]:[GEO Name]],2,FALSE)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Row],[Date]],Quarters[],3,TRUE)</f>
        <v>Q1 2021</v>
      </c>
    </row>
    <row r="385" spans="1:9" x14ac:dyDescent="0.25">
      <c r="A385" s="4" t="s">
        <v>34</v>
      </c>
      <c r="B385" s="4">
        <v>44165</v>
      </c>
      <c r="C385" s="8">
        <v>916</v>
      </c>
      <c r="D385" s="3">
        <f>LEN(VolumeByClient[[#This Row],[CLID]])</f>
        <v>7</v>
      </c>
      <c r="E385" s="3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9" t="str">
        <f>VLOOKUP(VolumeByClient[[#This Row],[Index Match Region ID]],GEONames[[GEOID]:[GEO Name]],2,FALSE)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Row],[Date]],Quarters[],3,TRUE)</f>
        <v>Q4 2020</v>
      </c>
    </row>
    <row r="386" spans="1:9" x14ac:dyDescent="0.25">
      <c r="A386" s="4" t="s">
        <v>34</v>
      </c>
      <c r="B386" s="4">
        <v>44196</v>
      </c>
      <c r="C386" s="8">
        <v>1176</v>
      </c>
      <c r="D386" s="3">
        <f>LEN(VolumeByClient[[#This Row],[CLID]])</f>
        <v>7</v>
      </c>
      <c r="E386" s="3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9" t="str">
        <f>VLOOKUP(VolumeByClient[[#This Row],[Index Match Region ID]],GEONames[[GEOID]:[GEO Name]],2,FALSE)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Row],[Date]],Quarters[],3,TRUE)</f>
        <v>Q4 2020</v>
      </c>
    </row>
    <row r="387" spans="1:9" x14ac:dyDescent="0.25">
      <c r="A387" s="4" t="s">
        <v>34</v>
      </c>
      <c r="B387" s="4">
        <v>44377</v>
      </c>
      <c r="C387" s="8">
        <v>1193</v>
      </c>
      <c r="D387" s="3">
        <f>LEN(VolumeByClient[[#This Row],[CLID]])</f>
        <v>7</v>
      </c>
      <c r="E387" s="3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9" t="str">
        <f>VLOOKUP(VolumeByClient[[#This Row],[Index Match Region ID]],GEONames[[GEOID]:[GEO Name]],2,FALSE)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Row],[Date]],Quarters[],3,TRUE)</f>
        <v>Q2 2021</v>
      </c>
    </row>
    <row r="388" spans="1:9" x14ac:dyDescent="0.25">
      <c r="A388" s="4" t="s">
        <v>34</v>
      </c>
      <c r="B388" s="4">
        <v>44347</v>
      </c>
      <c r="C388" s="8">
        <v>1360</v>
      </c>
      <c r="D388" s="3">
        <f>LEN(VolumeByClient[[#This Row],[CLID]])</f>
        <v>7</v>
      </c>
      <c r="E388" s="3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9" t="str">
        <f>VLOOKUP(VolumeByClient[[#This Row],[Index Match Region ID]],GEONames[[GEOID]:[GEO Name]],2,FALSE)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Row],[Date]],Quarters[],3,TRUE)</f>
        <v>Q2 2021</v>
      </c>
    </row>
    <row r="389" spans="1:9" x14ac:dyDescent="0.25">
      <c r="A389" s="4" t="s">
        <v>34</v>
      </c>
      <c r="B389" s="4">
        <v>44316</v>
      </c>
      <c r="C389" s="8">
        <v>1768</v>
      </c>
      <c r="D389" s="3">
        <f>LEN(VolumeByClient[[#This Row],[CLID]])</f>
        <v>7</v>
      </c>
      <c r="E389" s="3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9" t="str">
        <f>VLOOKUP(VolumeByClient[[#This Row],[Index Match Region ID]],GEONames[[GEOID]:[GEO Name]],2,FALSE)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Row],[Date]],Quarters[],3,TRUE)</f>
        <v>Q2 2021</v>
      </c>
    </row>
    <row r="390" spans="1:9" x14ac:dyDescent="0.25">
      <c r="A390" s="4" t="s">
        <v>34</v>
      </c>
      <c r="B390" s="4">
        <v>44286</v>
      </c>
      <c r="C390" s="8">
        <v>1192</v>
      </c>
      <c r="D390" s="3">
        <f>LEN(VolumeByClient[[#This Row],[CLID]])</f>
        <v>7</v>
      </c>
      <c r="E390" s="3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9" t="str">
        <f>VLOOKUP(VolumeByClient[[#This Row],[Index Match Region ID]],GEONames[[GEOID]:[GEO Name]],2,FALSE)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Row],[Date]],Quarters[],3,TRUE)</f>
        <v>Q1 2021</v>
      </c>
    </row>
    <row r="391" spans="1:9" x14ac:dyDescent="0.25">
      <c r="A391" s="4" t="s">
        <v>34</v>
      </c>
      <c r="B391" s="4">
        <v>44255</v>
      </c>
      <c r="C391" s="8">
        <v>1332</v>
      </c>
      <c r="D391" s="3">
        <f>LEN(VolumeByClient[[#This Row],[CLID]])</f>
        <v>7</v>
      </c>
      <c r="E391" s="3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9" t="str">
        <f>VLOOKUP(VolumeByClient[[#This Row],[Index Match Region ID]],GEONames[[GEOID]:[GEO Name]],2,FALSE)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Row],[Date]],Quarters[],3,TRUE)</f>
        <v>Q1 2021</v>
      </c>
    </row>
    <row r="392" spans="1:9" x14ac:dyDescent="0.25">
      <c r="A392" s="4" t="s">
        <v>34</v>
      </c>
      <c r="B392" s="4">
        <v>44227</v>
      </c>
      <c r="C392" s="8">
        <v>941</v>
      </c>
      <c r="D392" s="3">
        <f>LEN(VolumeByClient[[#This Row],[CLID]])</f>
        <v>7</v>
      </c>
      <c r="E392" s="3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9" t="str">
        <f>VLOOKUP(VolumeByClient[[#This Row],[Index Match Region ID]],GEONames[[GEOID]:[GEO Name]],2,FALSE)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Row],[Date]],Quarters[],3,TRUE)</f>
        <v>Q1 2021</v>
      </c>
    </row>
    <row r="393" spans="1:9" x14ac:dyDescent="0.25">
      <c r="A393" s="4" t="s">
        <v>38</v>
      </c>
      <c r="B393" s="4">
        <v>43861</v>
      </c>
      <c r="C393" s="8">
        <v>1131</v>
      </c>
      <c r="D393" s="3">
        <f>LEN(VolumeByClient[[#This Row],[CLID]])</f>
        <v>7</v>
      </c>
      <c r="E393" s="3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9" t="str">
        <f>VLOOKUP(VolumeByClient[[#This Row],[Index Match Region ID]],GEONames[[GEOID]:[GEO Name]],2,FALSE)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Row],[Date]],Quarters[],3,TRUE)</f>
        <v>Q1 2020</v>
      </c>
    </row>
    <row r="394" spans="1:9" x14ac:dyDescent="0.25">
      <c r="A394" s="4" t="s">
        <v>38</v>
      </c>
      <c r="B394" s="4">
        <v>43890</v>
      </c>
      <c r="C394" s="8">
        <v>1268</v>
      </c>
      <c r="D394" s="3">
        <f>LEN(VolumeByClient[[#This Row],[CLID]])</f>
        <v>7</v>
      </c>
      <c r="E394" s="3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9" t="str">
        <f>VLOOKUP(VolumeByClient[[#This Row],[Index Match Region ID]],GEONames[[GEOID]:[GEO Name]],2,FALSE)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Row],[Date]],Quarters[],3,TRUE)</f>
        <v>Q1 2020</v>
      </c>
    </row>
    <row r="395" spans="1:9" x14ac:dyDescent="0.25">
      <c r="A395" s="4" t="s">
        <v>38</v>
      </c>
      <c r="B395" s="4">
        <v>43921</v>
      </c>
      <c r="C395" s="8">
        <v>1410</v>
      </c>
      <c r="D395" s="3">
        <f>LEN(VolumeByClient[[#This Row],[CLID]])</f>
        <v>7</v>
      </c>
      <c r="E395" s="3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9" t="str">
        <f>VLOOKUP(VolumeByClient[[#This Row],[Index Match Region ID]],GEONames[[GEOID]:[GEO Name]],2,FALSE)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Row],[Date]],Quarters[],3,TRUE)</f>
        <v>Q1 2020</v>
      </c>
    </row>
    <row r="396" spans="1:9" x14ac:dyDescent="0.25">
      <c r="A396" s="4" t="s">
        <v>38</v>
      </c>
      <c r="B396" s="4">
        <v>43951</v>
      </c>
      <c r="C396" s="8">
        <v>1688</v>
      </c>
      <c r="D396" s="3">
        <f>LEN(VolumeByClient[[#This Row],[CLID]])</f>
        <v>7</v>
      </c>
      <c r="E396" s="3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9" t="str">
        <f>VLOOKUP(VolumeByClient[[#This Row],[Index Match Region ID]],GEONames[[GEOID]:[GEO Name]],2,FALSE)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Row],[Date]],Quarters[],3,TRUE)</f>
        <v>Q2 2020</v>
      </c>
    </row>
    <row r="397" spans="1:9" x14ac:dyDescent="0.25">
      <c r="A397" s="4" t="s">
        <v>38</v>
      </c>
      <c r="B397" s="4">
        <v>43982</v>
      </c>
      <c r="C397" s="8">
        <v>1548</v>
      </c>
      <c r="D397" s="3">
        <f>LEN(VolumeByClient[[#This Row],[CLID]])</f>
        <v>7</v>
      </c>
      <c r="E397" s="3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9" t="str">
        <f>VLOOKUP(VolumeByClient[[#This Row],[Index Match Region ID]],GEONames[[GEOID]:[GEO Name]],2,FALSE)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Row],[Date]],Quarters[],3,TRUE)</f>
        <v>Q2 2020</v>
      </c>
    </row>
    <row r="398" spans="1:9" x14ac:dyDescent="0.25">
      <c r="A398" s="4" t="s">
        <v>38</v>
      </c>
      <c r="B398" s="4">
        <v>44012</v>
      </c>
      <c r="C398" s="8">
        <v>1127</v>
      </c>
      <c r="D398" s="3">
        <f>LEN(VolumeByClient[[#This Row],[CLID]])</f>
        <v>7</v>
      </c>
      <c r="E398" s="3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9" t="str">
        <f>VLOOKUP(VolumeByClient[[#This Row],[Index Match Region ID]],GEONames[[GEOID]:[GEO Name]],2,FALSE)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Row],[Date]],Quarters[],3,TRUE)</f>
        <v>Q2 2020</v>
      </c>
    </row>
    <row r="399" spans="1:9" x14ac:dyDescent="0.25">
      <c r="A399" s="4" t="s">
        <v>38</v>
      </c>
      <c r="B399" s="4">
        <v>44043</v>
      </c>
      <c r="C399" s="8">
        <v>984</v>
      </c>
      <c r="D399" s="3">
        <f>LEN(VolumeByClient[[#This Row],[CLID]])</f>
        <v>7</v>
      </c>
      <c r="E399" s="3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9" t="str">
        <f>VLOOKUP(VolumeByClient[[#This Row],[Index Match Region ID]],GEONames[[GEOID]:[GEO Name]],2,FALSE)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Row],[Date]],Quarters[],3,TRUE)</f>
        <v>Q3 2020</v>
      </c>
    </row>
    <row r="400" spans="1:9" x14ac:dyDescent="0.25">
      <c r="A400" s="4" t="s">
        <v>38</v>
      </c>
      <c r="B400" s="4">
        <v>44074</v>
      </c>
      <c r="C400" s="8">
        <v>850</v>
      </c>
      <c r="D400" s="3">
        <f>LEN(VolumeByClient[[#This Row],[CLID]])</f>
        <v>7</v>
      </c>
      <c r="E400" s="3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9" t="str">
        <f>VLOOKUP(VolumeByClient[[#This Row],[Index Match Region ID]],GEONames[[GEOID]:[GEO Name]],2,FALSE)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Row],[Date]],Quarters[],3,TRUE)</f>
        <v>Q3 2020</v>
      </c>
    </row>
    <row r="401" spans="1:9" x14ac:dyDescent="0.25">
      <c r="A401" s="4" t="s">
        <v>38</v>
      </c>
      <c r="B401" s="4">
        <v>44104</v>
      </c>
      <c r="C401" s="8">
        <v>850</v>
      </c>
      <c r="D401" s="3">
        <f>LEN(VolumeByClient[[#This Row],[CLID]])</f>
        <v>7</v>
      </c>
      <c r="E401" s="3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9" t="str">
        <f>VLOOKUP(VolumeByClient[[#This Row],[Index Match Region ID]],GEONames[[GEOID]:[GEO Name]],2,FALSE)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Row],[Date]],Quarters[],3,TRUE)</f>
        <v>Q3 2020</v>
      </c>
    </row>
    <row r="402" spans="1:9" x14ac:dyDescent="0.25">
      <c r="A402" s="4" t="s">
        <v>38</v>
      </c>
      <c r="B402" s="4">
        <v>44135</v>
      </c>
      <c r="C402" s="8">
        <v>986</v>
      </c>
      <c r="D402" s="3">
        <f>LEN(VolumeByClient[[#This Row],[CLID]])</f>
        <v>7</v>
      </c>
      <c r="E402" s="3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9" t="str">
        <f>VLOOKUP(VolumeByClient[[#This Row],[Index Match Region ID]],GEONames[[GEOID]:[GEO Name]],2,FALSE)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Row],[Date]],Quarters[],3,TRUE)</f>
        <v>Q4 2020</v>
      </c>
    </row>
    <row r="403" spans="1:9" x14ac:dyDescent="0.25">
      <c r="A403" s="4" t="s">
        <v>38</v>
      </c>
      <c r="B403" s="4">
        <v>44165</v>
      </c>
      <c r="C403" s="8">
        <v>1129</v>
      </c>
      <c r="D403" s="3">
        <f>LEN(VolumeByClient[[#This Row],[CLID]])</f>
        <v>7</v>
      </c>
      <c r="E403" s="3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9" t="str">
        <f>VLOOKUP(VolumeByClient[[#This Row],[Index Match Region ID]],GEONames[[GEOID]:[GEO Name]],2,FALSE)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Row],[Date]],Quarters[],3,TRUE)</f>
        <v>Q4 2020</v>
      </c>
    </row>
    <row r="404" spans="1:9" x14ac:dyDescent="0.25">
      <c r="A404" s="4" t="s">
        <v>38</v>
      </c>
      <c r="B404" s="4">
        <v>44196</v>
      </c>
      <c r="C404" s="8">
        <v>1131</v>
      </c>
      <c r="D404" s="3">
        <f>LEN(VolumeByClient[[#This Row],[CLID]])</f>
        <v>7</v>
      </c>
      <c r="E404" s="3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9" t="str">
        <f>VLOOKUP(VolumeByClient[[#This Row],[Index Match Region ID]],GEONames[[GEOID]:[GEO Name]],2,FALSE)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Row],[Date]],Quarters[],3,TRUE)</f>
        <v>Q4 2020</v>
      </c>
    </row>
    <row r="405" spans="1:9" x14ac:dyDescent="0.25">
      <c r="A405" s="4" t="s">
        <v>38</v>
      </c>
      <c r="B405" s="4">
        <v>44377</v>
      </c>
      <c r="C405" s="8">
        <v>1119</v>
      </c>
      <c r="D405" s="3">
        <f>LEN(VolumeByClient[[#This Row],[CLID]])</f>
        <v>7</v>
      </c>
      <c r="E405" s="3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9" t="str">
        <f>VLOOKUP(VolumeByClient[[#This Row],[Index Match Region ID]],GEONames[[GEOID]:[GEO Name]],2,FALSE)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Row],[Date]],Quarters[],3,TRUE)</f>
        <v>Q2 2021</v>
      </c>
    </row>
    <row r="406" spans="1:9" x14ac:dyDescent="0.25">
      <c r="A406" s="4" t="s">
        <v>38</v>
      </c>
      <c r="B406" s="4">
        <v>44347</v>
      </c>
      <c r="C406" s="8">
        <v>1598</v>
      </c>
      <c r="D406" s="3">
        <f>LEN(VolumeByClient[[#This Row],[CLID]])</f>
        <v>7</v>
      </c>
      <c r="E406" s="3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9" t="str">
        <f>VLOOKUP(VolumeByClient[[#This Row],[Index Match Region ID]],GEONames[[GEOID]:[GEO Name]],2,FALSE)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Row],[Date]],Quarters[],3,TRUE)</f>
        <v>Q2 2021</v>
      </c>
    </row>
    <row r="407" spans="1:9" x14ac:dyDescent="0.25">
      <c r="A407" s="4" t="s">
        <v>38</v>
      </c>
      <c r="B407" s="4">
        <v>44316</v>
      </c>
      <c r="C407" s="8">
        <v>1707</v>
      </c>
      <c r="D407" s="3">
        <f>LEN(VolumeByClient[[#This Row],[CLID]])</f>
        <v>7</v>
      </c>
      <c r="E407" s="3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9" t="str">
        <f>VLOOKUP(VolumeByClient[[#This Row],[Index Match Region ID]],GEONames[[GEOID]:[GEO Name]],2,FALSE)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Row],[Date]],Quarters[],3,TRUE)</f>
        <v>Q2 2021</v>
      </c>
    </row>
    <row r="408" spans="1:9" x14ac:dyDescent="0.25">
      <c r="A408" s="4" t="s">
        <v>38</v>
      </c>
      <c r="B408" s="4">
        <v>44286</v>
      </c>
      <c r="C408" s="8">
        <v>1404</v>
      </c>
      <c r="D408" s="3">
        <f>LEN(VolumeByClient[[#This Row],[CLID]])</f>
        <v>7</v>
      </c>
      <c r="E408" s="3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9" t="str">
        <f>VLOOKUP(VolumeByClient[[#This Row],[Index Match Region ID]],GEONames[[GEOID]:[GEO Name]],2,FALSE)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Row],[Date]],Quarters[],3,TRUE)</f>
        <v>Q1 2021</v>
      </c>
    </row>
    <row r="409" spans="1:9" x14ac:dyDescent="0.25">
      <c r="A409" s="4" t="s">
        <v>38</v>
      </c>
      <c r="B409" s="4">
        <v>44255</v>
      </c>
      <c r="C409" s="8">
        <v>1252</v>
      </c>
      <c r="D409" s="3">
        <f>LEN(VolumeByClient[[#This Row],[CLID]])</f>
        <v>7</v>
      </c>
      <c r="E409" s="3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9" t="str">
        <f>VLOOKUP(VolumeByClient[[#This Row],[Index Match Region ID]],GEONames[[GEOID]:[GEO Name]],2,FALSE)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Row],[Date]],Quarters[],3,TRUE)</f>
        <v>Q1 2021</v>
      </c>
    </row>
    <row r="410" spans="1:9" x14ac:dyDescent="0.25">
      <c r="A410" s="4" t="s">
        <v>38</v>
      </c>
      <c r="B410" s="4">
        <v>44227</v>
      </c>
      <c r="C410" s="8">
        <v>1119</v>
      </c>
      <c r="D410" s="3">
        <f>LEN(VolumeByClient[[#This Row],[CLID]])</f>
        <v>7</v>
      </c>
      <c r="E410" s="3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9" t="str">
        <f>VLOOKUP(VolumeByClient[[#This Row],[Index Match Region ID]],GEONames[[GEOID]:[GEO Name]],2,FALSE)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Row],[Date]],Quarters[],3,TRUE)</f>
        <v>Q1 2021</v>
      </c>
    </row>
    <row r="411" spans="1:9" x14ac:dyDescent="0.25">
      <c r="A411" s="4" t="s">
        <v>13</v>
      </c>
      <c r="B411" s="4">
        <v>43861</v>
      </c>
      <c r="C411" s="8">
        <v>318</v>
      </c>
      <c r="D411" s="3">
        <f>LEN(VolumeByClient[[#This Row],[CLID]])</f>
        <v>7</v>
      </c>
      <c r="E411" s="3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9" t="str">
        <f>VLOOKUP(VolumeByClient[[#This Row],[Index Match Region ID]],GEONames[[GEOID]:[GEO Name]],2,FALSE)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Row],[Date]],Quarters[],3,TRUE)</f>
        <v>Q1 2020</v>
      </c>
    </row>
    <row r="412" spans="1:9" x14ac:dyDescent="0.25">
      <c r="A412" s="4" t="s">
        <v>13</v>
      </c>
      <c r="B412" s="4">
        <v>43890</v>
      </c>
      <c r="C412" s="8">
        <v>453</v>
      </c>
      <c r="D412" s="3">
        <f>LEN(VolumeByClient[[#This Row],[CLID]])</f>
        <v>7</v>
      </c>
      <c r="E412" s="3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9" t="str">
        <f>VLOOKUP(VolumeByClient[[#This Row],[Index Match Region ID]],GEONames[[GEOID]:[GEO Name]],2,FALSE)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Row],[Date]],Quarters[],3,TRUE)</f>
        <v>Q1 2020</v>
      </c>
    </row>
    <row r="413" spans="1:9" x14ac:dyDescent="0.25">
      <c r="A413" s="4" t="s">
        <v>13</v>
      </c>
      <c r="B413" s="4">
        <v>43921</v>
      </c>
      <c r="C413" s="8">
        <v>411</v>
      </c>
      <c r="D413" s="3">
        <f>LEN(VolumeByClient[[#This Row],[CLID]])</f>
        <v>7</v>
      </c>
      <c r="E413" s="3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9" t="str">
        <f>VLOOKUP(VolumeByClient[[#This Row],[Index Match Region ID]],GEONames[[GEOID]:[GEO Name]],2,FALSE)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Row],[Date]],Quarters[],3,TRUE)</f>
        <v>Q1 2020</v>
      </c>
    </row>
    <row r="414" spans="1:9" x14ac:dyDescent="0.25">
      <c r="A414" s="4" t="s">
        <v>13</v>
      </c>
      <c r="B414" s="4">
        <v>43951</v>
      </c>
      <c r="C414" s="8">
        <v>588</v>
      </c>
      <c r="D414" s="3">
        <f>LEN(VolumeByClient[[#This Row],[CLID]])</f>
        <v>7</v>
      </c>
      <c r="E414" s="3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9" t="str">
        <f>VLOOKUP(VolumeByClient[[#This Row],[Index Match Region ID]],GEONames[[GEOID]:[GEO Name]],2,FALSE)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Row],[Date]],Quarters[],3,TRUE)</f>
        <v>Q2 2020</v>
      </c>
    </row>
    <row r="415" spans="1:9" x14ac:dyDescent="0.25">
      <c r="A415" s="4" t="s">
        <v>13</v>
      </c>
      <c r="B415" s="4">
        <v>43982</v>
      </c>
      <c r="C415" s="8">
        <v>457</v>
      </c>
      <c r="D415" s="3">
        <f>LEN(VolumeByClient[[#This Row],[CLID]])</f>
        <v>7</v>
      </c>
      <c r="E415" s="3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9" t="str">
        <f>VLOOKUP(VolumeByClient[[#This Row],[Index Match Region ID]],GEONames[[GEOID]:[GEO Name]],2,FALSE)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Row],[Date]],Quarters[],3,TRUE)</f>
        <v>Q2 2020</v>
      </c>
    </row>
    <row r="416" spans="1:9" x14ac:dyDescent="0.25">
      <c r="A416" s="4" t="s">
        <v>13</v>
      </c>
      <c r="B416" s="4">
        <v>44012</v>
      </c>
      <c r="C416" s="8">
        <v>410</v>
      </c>
      <c r="D416" s="3">
        <f>LEN(VolumeByClient[[#This Row],[CLID]])</f>
        <v>7</v>
      </c>
      <c r="E416" s="3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9" t="str">
        <f>VLOOKUP(VolumeByClient[[#This Row],[Index Match Region ID]],GEONames[[GEOID]:[GEO Name]],2,FALSE)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Row],[Date]],Quarters[],3,TRUE)</f>
        <v>Q2 2020</v>
      </c>
    </row>
    <row r="417" spans="1:9" x14ac:dyDescent="0.25">
      <c r="A417" s="4" t="s">
        <v>13</v>
      </c>
      <c r="B417" s="4">
        <v>44043</v>
      </c>
      <c r="C417" s="8">
        <v>273</v>
      </c>
      <c r="D417" s="3">
        <f>LEN(VolumeByClient[[#This Row],[CLID]])</f>
        <v>7</v>
      </c>
      <c r="E417" s="3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9" t="str">
        <f>VLOOKUP(VolumeByClient[[#This Row],[Index Match Region ID]],GEONames[[GEOID]:[GEO Name]],2,FALSE)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Row],[Date]],Quarters[],3,TRUE)</f>
        <v>Q3 2020</v>
      </c>
    </row>
    <row r="418" spans="1:9" x14ac:dyDescent="0.25">
      <c r="A418" s="4" t="s">
        <v>13</v>
      </c>
      <c r="B418" s="4">
        <v>44074</v>
      </c>
      <c r="C418" s="8">
        <v>317</v>
      </c>
      <c r="D418" s="3">
        <f>LEN(VolumeByClient[[#This Row],[CLID]])</f>
        <v>7</v>
      </c>
      <c r="E418" s="3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9" t="str">
        <f>VLOOKUP(VolumeByClient[[#This Row],[Index Match Region ID]],GEONames[[GEOID]:[GEO Name]],2,FALSE)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Row],[Date]],Quarters[],3,TRUE)</f>
        <v>Q3 2020</v>
      </c>
    </row>
    <row r="419" spans="1:9" x14ac:dyDescent="0.25">
      <c r="A419" s="4" t="s">
        <v>13</v>
      </c>
      <c r="B419" s="4">
        <v>44104</v>
      </c>
      <c r="C419" s="8">
        <v>233</v>
      </c>
      <c r="D419" s="3">
        <f>LEN(VolumeByClient[[#This Row],[CLID]])</f>
        <v>7</v>
      </c>
      <c r="E419" s="3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9" t="str">
        <f>VLOOKUP(VolumeByClient[[#This Row],[Index Match Region ID]],GEONames[[GEOID]:[GEO Name]],2,FALSE)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Row],[Date]],Quarters[],3,TRUE)</f>
        <v>Q3 2020</v>
      </c>
    </row>
    <row r="420" spans="1:9" x14ac:dyDescent="0.25">
      <c r="A420" s="4" t="s">
        <v>13</v>
      </c>
      <c r="B420" s="4">
        <v>44135</v>
      </c>
      <c r="C420" s="8">
        <v>367</v>
      </c>
      <c r="D420" s="3">
        <f>LEN(VolumeByClient[[#This Row],[CLID]])</f>
        <v>7</v>
      </c>
      <c r="E420" s="3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9" t="str">
        <f>VLOOKUP(VolumeByClient[[#This Row],[Index Match Region ID]],GEONames[[GEOID]:[GEO Name]],2,FALSE)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Row],[Date]],Quarters[],3,TRUE)</f>
        <v>Q4 2020</v>
      </c>
    </row>
    <row r="421" spans="1:9" x14ac:dyDescent="0.25">
      <c r="A421" s="4" t="s">
        <v>13</v>
      </c>
      <c r="B421" s="4">
        <v>44165</v>
      </c>
      <c r="C421" s="8">
        <v>322</v>
      </c>
      <c r="D421" s="3">
        <f>LEN(VolumeByClient[[#This Row],[CLID]])</f>
        <v>7</v>
      </c>
      <c r="E421" s="3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9" t="str">
        <f>VLOOKUP(VolumeByClient[[#This Row],[Index Match Region ID]],GEONames[[GEOID]:[GEO Name]],2,FALSE)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Row],[Date]],Quarters[],3,TRUE)</f>
        <v>Q4 2020</v>
      </c>
    </row>
    <row r="422" spans="1:9" x14ac:dyDescent="0.25">
      <c r="A422" s="4" t="s">
        <v>13</v>
      </c>
      <c r="B422" s="4">
        <v>44196</v>
      </c>
      <c r="C422" s="8">
        <v>407</v>
      </c>
      <c r="D422" s="3">
        <f>LEN(VolumeByClient[[#This Row],[CLID]])</f>
        <v>7</v>
      </c>
      <c r="E422" s="3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9" t="str">
        <f>VLOOKUP(VolumeByClient[[#This Row],[Index Match Region ID]],GEONames[[GEOID]:[GEO Name]],2,FALSE)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Row],[Date]],Quarters[],3,TRUE)</f>
        <v>Q4 2020</v>
      </c>
    </row>
    <row r="423" spans="1:9" x14ac:dyDescent="0.25">
      <c r="A423" s="4" t="s">
        <v>13</v>
      </c>
      <c r="B423" s="4">
        <v>44377</v>
      </c>
      <c r="C423" s="8">
        <v>409</v>
      </c>
      <c r="D423" s="3">
        <f>LEN(VolumeByClient[[#This Row],[CLID]])</f>
        <v>7</v>
      </c>
      <c r="E423" s="3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9" t="str">
        <f>VLOOKUP(VolumeByClient[[#This Row],[Index Match Region ID]],GEONames[[GEOID]:[GEO Name]],2,FALSE)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Row],[Date]],Quarters[],3,TRUE)</f>
        <v>Q2 2021</v>
      </c>
    </row>
    <row r="424" spans="1:9" x14ac:dyDescent="0.25">
      <c r="A424" s="4" t="s">
        <v>13</v>
      </c>
      <c r="B424" s="4">
        <v>44347</v>
      </c>
      <c r="C424" s="8">
        <v>459</v>
      </c>
      <c r="D424" s="3">
        <f>LEN(VolumeByClient[[#This Row],[CLID]])</f>
        <v>7</v>
      </c>
      <c r="E424" s="3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9" t="str">
        <f>VLOOKUP(VolumeByClient[[#This Row],[Index Match Region ID]],GEONames[[GEOID]:[GEO Name]],2,FALSE)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Row],[Date]],Quarters[],3,TRUE)</f>
        <v>Q2 2021</v>
      </c>
    </row>
    <row r="425" spans="1:9" x14ac:dyDescent="0.25">
      <c r="A425" s="4" t="s">
        <v>13</v>
      </c>
      <c r="B425" s="4">
        <v>44316</v>
      </c>
      <c r="C425" s="8">
        <v>591</v>
      </c>
      <c r="D425" s="3">
        <f>LEN(VolumeByClient[[#This Row],[CLID]])</f>
        <v>7</v>
      </c>
      <c r="E425" s="3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9" t="str">
        <f>VLOOKUP(VolumeByClient[[#This Row],[Index Match Region ID]],GEONames[[GEOID]:[GEO Name]],2,FALSE)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Row],[Date]],Quarters[],3,TRUE)</f>
        <v>Q2 2021</v>
      </c>
    </row>
    <row r="426" spans="1:9" x14ac:dyDescent="0.25">
      <c r="A426" s="4" t="s">
        <v>13</v>
      </c>
      <c r="B426" s="4">
        <v>44286</v>
      </c>
      <c r="C426" s="8">
        <v>421</v>
      </c>
      <c r="D426" s="3">
        <f>LEN(VolumeByClient[[#This Row],[CLID]])</f>
        <v>7</v>
      </c>
      <c r="E426" s="3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9" t="str">
        <f>VLOOKUP(VolumeByClient[[#This Row],[Index Match Region ID]],GEONames[[GEOID]:[GEO Name]],2,FALSE)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Row],[Date]],Quarters[],3,TRUE)</f>
        <v>Q1 2021</v>
      </c>
    </row>
    <row r="427" spans="1:9" x14ac:dyDescent="0.25">
      <c r="A427" s="4" t="s">
        <v>13</v>
      </c>
      <c r="B427" s="4">
        <v>44255</v>
      </c>
      <c r="C427" s="8">
        <v>456</v>
      </c>
      <c r="D427" s="3">
        <f>LEN(VolumeByClient[[#This Row],[CLID]])</f>
        <v>7</v>
      </c>
      <c r="E427" s="3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9" t="str">
        <f>VLOOKUP(VolumeByClient[[#This Row],[Index Match Region ID]],GEONames[[GEOID]:[GEO Name]],2,FALSE)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Row],[Date]],Quarters[],3,TRUE)</f>
        <v>Q1 2021</v>
      </c>
    </row>
    <row r="428" spans="1:9" x14ac:dyDescent="0.25">
      <c r="A428" s="4" t="s">
        <v>13</v>
      </c>
      <c r="B428" s="4">
        <v>44227</v>
      </c>
      <c r="C428" s="8">
        <v>316</v>
      </c>
      <c r="D428" s="3">
        <f>LEN(VolumeByClient[[#This Row],[CLID]])</f>
        <v>7</v>
      </c>
      <c r="E428" s="3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9" t="str">
        <f>VLOOKUP(VolumeByClient[[#This Row],[Index Match Region ID]],GEONames[[GEOID]:[GEO Name]],2,FALSE)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Row],[Date]],Quarters[],3,TRUE)</f>
        <v>Q1 2021</v>
      </c>
    </row>
    <row r="429" spans="1:9" x14ac:dyDescent="0.25">
      <c r="A429" s="4" t="s">
        <v>48</v>
      </c>
      <c r="B429" s="4">
        <v>43861</v>
      </c>
      <c r="C429" s="8">
        <v>1488</v>
      </c>
      <c r="D429" s="3">
        <f>LEN(VolumeByClient[[#This Row],[CLID]])</f>
        <v>7</v>
      </c>
      <c r="E429" s="3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9" t="str">
        <f>VLOOKUP(VolumeByClient[[#This Row],[Index Match Region ID]],GEONames[[GEOID]:[GEO Name]],2,FALSE)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Row],[Date]],Quarters[],3,TRUE)</f>
        <v>Q1 2020</v>
      </c>
    </row>
    <row r="430" spans="1:9" x14ac:dyDescent="0.25">
      <c r="A430" s="4" t="s">
        <v>48</v>
      </c>
      <c r="B430" s="4">
        <v>43890</v>
      </c>
      <c r="C430" s="8">
        <v>1674</v>
      </c>
      <c r="D430" s="3">
        <f>LEN(VolumeByClient[[#This Row],[CLID]])</f>
        <v>7</v>
      </c>
      <c r="E430" s="3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9" t="str">
        <f>VLOOKUP(VolumeByClient[[#This Row],[Index Match Region ID]],GEONames[[GEOID]:[GEO Name]],2,FALSE)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Row],[Date]],Quarters[],3,TRUE)</f>
        <v>Q1 2020</v>
      </c>
    </row>
    <row r="431" spans="1:9" x14ac:dyDescent="0.25">
      <c r="A431" s="4" t="s">
        <v>48</v>
      </c>
      <c r="B431" s="4">
        <v>43921</v>
      </c>
      <c r="C431" s="8">
        <v>1862</v>
      </c>
      <c r="D431" s="3">
        <f>LEN(VolumeByClient[[#This Row],[CLID]])</f>
        <v>7</v>
      </c>
      <c r="E431" s="3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9" t="str">
        <f>VLOOKUP(VolumeByClient[[#This Row],[Index Match Region ID]],GEONames[[GEOID]:[GEO Name]],2,FALSE)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Row],[Date]],Quarters[],3,TRUE)</f>
        <v>Q1 2020</v>
      </c>
    </row>
    <row r="432" spans="1:9" x14ac:dyDescent="0.25">
      <c r="A432" s="4" t="s">
        <v>48</v>
      </c>
      <c r="B432" s="4">
        <v>43951</v>
      </c>
      <c r="C432" s="8">
        <v>2231</v>
      </c>
      <c r="D432" s="3">
        <f>LEN(VolumeByClient[[#This Row],[CLID]])</f>
        <v>7</v>
      </c>
      <c r="E432" s="3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9" t="str">
        <f>VLOOKUP(VolumeByClient[[#This Row],[Index Match Region ID]],GEONames[[GEOID]:[GEO Name]],2,FALSE)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Row],[Date]],Quarters[],3,TRUE)</f>
        <v>Q2 2020</v>
      </c>
    </row>
    <row r="433" spans="1:9" x14ac:dyDescent="0.25">
      <c r="A433" s="4" t="s">
        <v>48</v>
      </c>
      <c r="B433" s="4">
        <v>43982</v>
      </c>
      <c r="C433" s="8">
        <v>2049</v>
      </c>
      <c r="D433" s="3">
        <f>LEN(VolumeByClient[[#This Row],[CLID]])</f>
        <v>7</v>
      </c>
      <c r="E433" s="3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9" t="str">
        <f>VLOOKUP(VolumeByClient[[#This Row],[Index Match Region ID]],GEONames[[GEOID]:[GEO Name]],2,FALSE)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Row],[Date]],Quarters[],3,TRUE)</f>
        <v>Q2 2020</v>
      </c>
    </row>
    <row r="434" spans="1:9" x14ac:dyDescent="0.25">
      <c r="A434" s="4" t="s">
        <v>48</v>
      </c>
      <c r="B434" s="4">
        <v>44012</v>
      </c>
      <c r="C434" s="8">
        <v>1489</v>
      </c>
      <c r="D434" s="3">
        <f>LEN(VolumeByClient[[#This Row],[CLID]])</f>
        <v>7</v>
      </c>
      <c r="E434" s="3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9" t="str">
        <f>VLOOKUP(VolumeByClient[[#This Row],[Index Match Region ID]],GEONames[[GEOID]:[GEO Name]],2,FALSE)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Row],[Date]],Quarters[],3,TRUE)</f>
        <v>Q2 2020</v>
      </c>
    </row>
    <row r="435" spans="1:9" x14ac:dyDescent="0.25">
      <c r="A435" s="4" t="s">
        <v>48</v>
      </c>
      <c r="B435" s="4">
        <v>44043</v>
      </c>
      <c r="C435" s="8">
        <v>1301</v>
      </c>
      <c r="D435" s="3">
        <f>LEN(VolumeByClient[[#This Row],[CLID]])</f>
        <v>7</v>
      </c>
      <c r="E435" s="3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9" t="str">
        <f>VLOOKUP(VolumeByClient[[#This Row],[Index Match Region ID]],GEONames[[GEOID]:[GEO Name]],2,FALSE)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Row],[Date]],Quarters[],3,TRUE)</f>
        <v>Q3 2020</v>
      </c>
    </row>
    <row r="436" spans="1:9" x14ac:dyDescent="0.25">
      <c r="A436" s="4" t="s">
        <v>48</v>
      </c>
      <c r="B436" s="4">
        <v>44074</v>
      </c>
      <c r="C436" s="8">
        <v>1118</v>
      </c>
      <c r="D436" s="3">
        <f>LEN(VolumeByClient[[#This Row],[CLID]])</f>
        <v>7</v>
      </c>
      <c r="E436" s="3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9" t="str">
        <f>VLOOKUP(VolumeByClient[[#This Row],[Index Match Region ID]],GEONames[[GEOID]:[GEO Name]],2,FALSE)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Row],[Date]],Quarters[],3,TRUE)</f>
        <v>Q3 2020</v>
      </c>
    </row>
    <row r="437" spans="1:9" x14ac:dyDescent="0.25">
      <c r="A437" s="4" t="s">
        <v>48</v>
      </c>
      <c r="B437" s="4">
        <v>44104</v>
      </c>
      <c r="C437" s="8">
        <v>1117</v>
      </c>
      <c r="D437" s="3">
        <f>LEN(VolumeByClient[[#This Row],[CLID]])</f>
        <v>7</v>
      </c>
      <c r="E437" s="3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9" t="str">
        <f>VLOOKUP(VolumeByClient[[#This Row],[Index Match Region ID]],GEONames[[GEOID]:[GEO Name]],2,FALSE)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Row],[Date]],Quarters[],3,TRUE)</f>
        <v>Q3 2020</v>
      </c>
    </row>
    <row r="438" spans="1:9" x14ac:dyDescent="0.25">
      <c r="A438" s="4" t="s">
        <v>48</v>
      </c>
      <c r="B438" s="4">
        <v>44135</v>
      </c>
      <c r="C438" s="8">
        <v>1301</v>
      </c>
      <c r="D438" s="3">
        <f>LEN(VolumeByClient[[#This Row],[CLID]])</f>
        <v>7</v>
      </c>
      <c r="E438" s="3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9" t="str">
        <f>VLOOKUP(VolumeByClient[[#This Row],[Index Match Region ID]],GEONames[[GEOID]:[GEO Name]],2,FALSE)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Row],[Date]],Quarters[],3,TRUE)</f>
        <v>Q4 2020</v>
      </c>
    </row>
    <row r="439" spans="1:9" x14ac:dyDescent="0.25">
      <c r="A439" s="4" t="s">
        <v>48</v>
      </c>
      <c r="B439" s="4">
        <v>44165</v>
      </c>
      <c r="C439" s="8">
        <v>1488</v>
      </c>
      <c r="D439" s="3">
        <f>LEN(VolumeByClient[[#This Row],[CLID]])</f>
        <v>7</v>
      </c>
      <c r="E439" s="3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9" t="str">
        <f>VLOOKUP(VolumeByClient[[#This Row],[Index Match Region ID]],GEONames[[GEOID]:[GEO Name]],2,FALSE)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Row],[Date]],Quarters[],3,TRUE)</f>
        <v>Q4 2020</v>
      </c>
    </row>
    <row r="440" spans="1:9" x14ac:dyDescent="0.25">
      <c r="A440" s="4" t="s">
        <v>48</v>
      </c>
      <c r="B440" s="4">
        <v>44196</v>
      </c>
      <c r="C440" s="8">
        <v>1489</v>
      </c>
      <c r="D440" s="3">
        <f>LEN(VolumeByClient[[#This Row],[CLID]])</f>
        <v>7</v>
      </c>
      <c r="E440" s="3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9" t="str">
        <f>VLOOKUP(VolumeByClient[[#This Row],[Index Match Region ID]],GEONames[[GEOID]:[GEO Name]],2,FALSE)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Row],[Date]],Quarters[],3,TRUE)</f>
        <v>Q4 2020</v>
      </c>
    </row>
    <row r="441" spans="1:9" x14ac:dyDescent="0.25">
      <c r="A441" s="4" t="s">
        <v>48</v>
      </c>
      <c r="B441" s="4">
        <v>44377</v>
      </c>
      <c r="C441" s="8">
        <v>1551</v>
      </c>
      <c r="D441" s="3">
        <f>LEN(VolumeByClient[[#This Row],[CLID]])</f>
        <v>7</v>
      </c>
      <c r="E441" s="3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9" t="str">
        <f>VLOOKUP(VolumeByClient[[#This Row],[Index Match Region ID]],GEONames[[GEOID]:[GEO Name]],2,FALSE)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Row],[Date]],Quarters[],3,TRUE)</f>
        <v>Q2 2021</v>
      </c>
    </row>
    <row r="442" spans="1:9" x14ac:dyDescent="0.25">
      <c r="A442" s="4" t="s">
        <v>48</v>
      </c>
      <c r="B442" s="4">
        <v>44347</v>
      </c>
      <c r="C442" s="8">
        <v>2067</v>
      </c>
      <c r="D442" s="3">
        <f>LEN(VolumeByClient[[#This Row],[CLID]])</f>
        <v>7</v>
      </c>
      <c r="E442" s="3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9" t="str">
        <f>VLOOKUP(VolumeByClient[[#This Row],[Index Match Region ID]],GEONames[[GEOID]:[GEO Name]],2,FALSE)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Row],[Date]],Quarters[],3,TRUE)</f>
        <v>Q2 2021</v>
      </c>
    </row>
    <row r="443" spans="1:9" x14ac:dyDescent="0.25">
      <c r="A443" s="4" t="s">
        <v>48</v>
      </c>
      <c r="B443" s="4">
        <v>44316</v>
      </c>
      <c r="C443" s="8">
        <v>2277</v>
      </c>
      <c r="D443" s="3">
        <f>LEN(VolumeByClient[[#This Row],[CLID]])</f>
        <v>7</v>
      </c>
      <c r="E443" s="3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9" t="str">
        <f>VLOOKUP(VolumeByClient[[#This Row],[Index Match Region ID]],GEONames[[GEOID]:[GEO Name]],2,FALSE)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Row],[Date]],Quarters[],3,TRUE)</f>
        <v>Q2 2021</v>
      </c>
    </row>
    <row r="444" spans="1:9" x14ac:dyDescent="0.25">
      <c r="A444" s="4" t="s">
        <v>48</v>
      </c>
      <c r="B444" s="4">
        <v>44286</v>
      </c>
      <c r="C444" s="8">
        <v>1854</v>
      </c>
      <c r="D444" s="3">
        <f>LEN(VolumeByClient[[#This Row],[CLID]])</f>
        <v>7</v>
      </c>
      <c r="E444" s="3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9" t="str">
        <f>VLOOKUP(VolumeByClient[[#This Row],[Index Match Region ID]],GEONames[[GEOID]:[GEO Name]],2,FALSE)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Row],[Date]],Quarters[],3,TRUE)</f>
        <v>Q1 2021</v>
      </c>
    </row>
    <row r="445" spans="1:9" x14ac:dyDescent="0.25">
      <c r="A445" s="4" t="s">
        <v>48</v>
      </c>
      <c r="B445" s="4">
        <v>44255</v>
      </c>
      <c r="C445" s="8">
        <v>1665</v>
      </c>
      <c r="D445" s="3">
        <f>LEN(VolumeByClient[[#This Row],[CLID]])</f>
        <v>7</v>
      </c>
      <c r="E445" s="3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9" t="str">
        <f>VLOOKUP(VolumeByClient[[#This Row],[Index Match Region ID]],GEONames[[GEOID]:[GEO Name]],2,FALSE)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Row],[Date]],Quarters[],3,TRUE)</f>
        <v>Q1 2021</v>
      </c>
    </row>
    <row r="446" spans="1:9" x14ac:dyDescent="0.25">
      <c r="A446" s="4" t="s">
        <v>48</v>
      </c>
      <c r="B446" s="4">
        <v>44227</v>
      </c>
      <c r="C446" s="8">
        <v>1516</v>
      </c>
      <c r="D446" s="3">
        <f>LEN(VolumeByClient[[#This Row],[CLID]])</f>
        <v>7</v>
      </c>
      <c r="E446" s="3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9" t="str">
        <f>VLOOKUP(VolumeByClient[[#This Row],[Index Match Region ID]],GEONames[[GEOID]:[GEO Name]],2,FALSE)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Row],[Date]],Quarters[],3,TRUE)</f>
        <v>Q1 2021</v>
      </c>
    </row>
    <row r="447" spans="1:9" x14ac:dyDescent="0.25">
      <c r="A447" s="4" t="s">
        <v>24</v>
      </c>
      <c r="B447" s="4">
        <v>43861</v>
      </c>
      <c r="C447" s="8">
        <v>644</v>
      </c>
      <c r="D447" s="3">
        <f>LEN(VolumeByClient[[#This Row],[CLID]])</f>
        <v>7</v>
      </c>
      <c r="E447" s="3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9" t="str">
        <f>VLOOKUP(VolumeByClient[[#This Row],[Index Match Region ID]],GEONames[[GEOID]:[GEO Name]],2,FALSE)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Row],[Date]],Quarters[],3,TRUE)</f>
        <v>Q1 2020</v>
      </c>
    </row>
    <row r="448" spans="1:9" x14ac:dyDescent="0.25">
      <c r="A448" s="4" t="s">
        <v>24</v>
      </c>
      <c r="B448" s="4">
        <v>43890</v>
      </c>
      <c r="C448" s="8">
        <v>814</v>
      </c>
      <c r="D448" s="3">
        <f>LEN(VolumeByClient[[#This Row],[CLID]])</f>
        <v>7</v>
      </c>
      <c r="E448" s="3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9" t="str">
        <f>VLOOKUP(VolumeByClient[[#This Row],[Index Match Region ID]],GEONames[[GEOID]:[GEO Name]],2,FALSE)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Row],[Date]],Quarters[],3,TRUE)</f>
        <v>Q1 2020</v>
      </c>
    </row>
    <row r="449" spans="1:9" x14ac:dyDescent="0.25">
      <c r="A449" s="4" t="s">
        <v>24</v>
      </c>
      <c r="B449" s="4">
        <v>43921</v>
      </c>
      <c r="C449" s="8">
        <v>814</v>
      </c>
      <c r="D449" s="3">
        <f>LEN(VolumeByClient[[#This Row],[CLID]])</f>
        <v>7</v>
      </c>
      <c r="E449" s="3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9" t="str">
        <f>VLOOKUP(VolumeByClient[[#This Row],[Index Match Region ID]],GEONames[[GEOID]:[GEO Name]],2,FALSE)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Row],[Date]],Quarters[],3,TRUE)</f>
        <v>Q1 2020</v>
      </c>
    </row>
    <row r="450" spans="1:9" x14ac:dyDescent="0.25">
      <c r="A450" s="4" t="s">
        <v>24</v>
      </c>
      <c r="B450" s="4">
        <v>43951</v>
      </c>
      <c r="C450" s="8">
        <v>1068</v>
      </c>
      <c r="D450" s="3">
        <f>LEN(VolumeByClient[[#This Row],[CLID]])</f>
        <v>7</v>
      </c>
      <c r="E450" s="3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9" t="str">
        <f>VLOOKUP(VolumeByClient[[#This Row],[Index Match Region ID]],GEONames[[GEOID]:[GEO Name]],2,FALSE)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Row],[Date]],Quarters[],3,TRUE)</f>
        <v>Q2 2020</v>
      </c>
    </row>
    <row r="451" spans="1:9" x14ac:dyDescent="0.25">
      <c r="A451" s="4" t="s">
        <v>24</v>
      </c>
      <c r="B451" s="4">
        <v>43982</v>
      </c>
      <c r="C451" s="8">
        <v>899</v>
      </c>
      <c r="D451" s="3">
        <f>LEN(VolumeByClient[[#This Row],[CLID]])</f>
        <v>7</v>
      </c>
      <c r="E451" s="3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9" t="str">
        <f>VLOOKUP(VolumeByClient[[#This Row],[Index Match Region ID]],GEONames[[GEOID]:[GEO Name]],2,FALSE)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Row],[Date]],Quarters[],3,TRUE)</f>
        <v>Q2 2020</v>
      </c>
    </row>
    <row r="452" spans="1:9" x14ac:dyDescent="0.25">
      <c r="A452" s="4" t="s">
        <v>24</v>
      </c>
      <c r="B452" s="4">
        <v>44012</v>
      </c>
      <c r="C452" s="8">
        <v>732</v>
      </c>
      <c r="D452" s="3">
        <f>LEN(VolumeByClient[[#This Row],[CLID]])</f>
        <v>7</v>
      </c>
      <c r="E452" s="3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9" t="str">
        <f>VLOOKUP(VolumeByClient[[#This Row],[Index Match Region ID]],GEONames[[GEOID]:[GEO Name]],2,FALSE)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Row],[Date]],Quarters[],3,TRUE)</f>
        <v>Q2 2020</v>
      </c>
    </row>
    <row r="453" spans="1:9" x14ac:dyDescent="0.25">
      <c r="A453" s="4" t="s">
        <v>24</v>
      </c>
      <c r="B453" s="4">
        <v>44043</v>
      </c>
      <c r="C453" s="8">
        <v>560</v>
      </c>
      <c r="D453" s="3">
        <f>LEN(VolumeByClient[[#This Row],[CLID]])</f>
        <v>7</v>
      </c>
      <c r="E453" s="3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9" t="str">
        <f>VLOOKUP(VolumeByClient[[#This Row],[Index Match Region ID]],GEONames[[GEOID]:[GEO Name]],2,FALSE)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Row],[Date]],Quarters[],3,TRUE)</f>
        <v>Q3 2020</v>
      </c>
    </row>
    <row r="454" spans="1:9" x14ac:dyDescent="0.25">
      <c r="A454" s="4" t="s">
        <v>24</v>
      </c>
      <c r="B454" s="4">
        <v>44074</v>
      </c>
      <c r="C454" s="8">
        <v>557</v>
      </c>
      <c r="D454" s="3">
        <f>LEN(VolumeByClient[[#This Row],[CLID]])</f>
        <v>7</v>
      </c>
      <c r="E454" s="3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9" t="str">
        <f>VLOOKUP(VolumeByClient[[#This Row],[Index Match Region ID]],GEONames[[GEOID]:[GEO Name]],2,FALSE)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Row],[Date]],Quarters[],3,TRUE)</f>
        <v>Q3 2020</v>
      </c>
    </row>
    <row r="455" spans="1:9" x14ac:dyDescent="0.25">
      <c r="A455" s="4" t="s">
        <v>24</v>
      </c>
      <c r="B455" s="4">
        <v>44104</v>
      </c>
      <c r="C455" s="8">
        <v>473</v>
      </c>
      <c r="D455" s="3">
        <f>LEN(VolumeByClient[[#This Row],[CLID]])</f>
        <v>7</v>
      </c>
      <c r="E455" s="3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9" t="str">
        <f>VLOOKUP(VolumeByClient[[#This Row],[Index Match Region ID]],GEONames[[GEOID]:[GEO Name]],2,FALSE)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Row],[Date]],Quarters[],3,TRUE)</f>
        <v>Q3 2020</v>
      </c>
    </row>
    <row r="456" spans="1:9" x14ac:dyDescent="0.25">
      <c r="A456" s="4" t="s">
        <v>24</v>
      </c>
      <c r="B456" s="4">
        <v>44135</v>
      </c>
      <c r="C456" s="8">
        <v>645</v>
      </c>
      <c r="D456" s="3">
        <f>LEN(VolumeByClient[[#This Row],[CLID]])</f>
        <v>7</v>
      </c>
      <c r="E456" s="3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9" t="str">
        <f>VLOOKUP(VolumeByClient[[#This Row],[Index Match Region ID]],GEONames[[GEOID]:[GEO Name]],2,FALSE)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Row],[Date]],Quarters[],3,TRUE)</f>
        <v>Q4 2020</v>
      </c>
    </row>
    <row r="457" spans="1:9" x14ac:dyDescent="0.25">
      <c r="A457" s="4" t="s">
        <v>24</v>
      </c>
      <c r="B457" s="4">
        <v>44165</v>
      </c>
      <c r="C457" s="8">
        <v>643</v>
      </c>
      <c r="D457" s="3">
        <f>LEN(VolumeByClient[[#This Row],[CLID]])</f>
        <v>7</v>
      </c>
      <c r="E457" s="3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9" t="str">
        <f>VLOOKUP(VolumeByClient[[#This Row],[Index Match Region ID]],GEONames[[GEOID]:[GEO Name]],2,FALSE)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Row],[Date]],Quarters[],3,TRUE)</f>
        <v>Q4 2020</v>
      </c>
    </row>
    <row r="458" spans="1:9" x14ac:dyDescent="0.25">
      <c r="A458" s="4" t="s">
        <v>24</v>
      </c>
      <c r="B458" s="4">
        <v>44196</v>
      </c>
      <c r="C458" s="8">
        <v>726</v>
      </c>
      <c r="D458" s="3">
        <f>LEN(VolumeByClient[[#This Row],[CLID]])</f>
        <v>7</v>
      </c>
      <c r="E458" s="3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9" t="str">
        <f>VLOOKUP(VolumeByClient[[#This Row],[Index Match Region ID]],GEONames[[GEOID]:[GEO Name]],2,FALSE)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Row],[Date]],Quarters[],3,TRUE)</f>
        <v>Q4 2020</v>
      </c>
    </row>
    <row r="459" spans="1:9" x14ac:dyDescent="0.25">
      <c r="A459" s="4" t="s">
        <v>24</v>
      </c>
      <c r="B459" s="4">
        <v>44377</v>
      </c>
      <c r="C459" s="8">
        <v>755</v>
      </c>
      <c r="D459" s="3">
        <f>LEN(VolumeByClient[[#This Row],[CLID]])</f>
        <v>7</v>
      </c>
      <c r="E459" s="3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9" t="str">
        <f>VLOOKUP(VolumeByClient[[#This Row],[Index Match Region ID]],GEONames[[GEOID]:[GEO Name]],2,FALSE)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Row],[Date]],Quarters[],3,TRUE)</f>
        <v>Q2 2021</v>
      </c>
    </row>
    <row r="460" spans="1:9" x14ac:dyDescent="0.25">
      <c r="A460" s="4" t="s">
        <v>24</v>
      </c>
      <c r="B460" s="4">
        <v>44347</v>
      </c>
      <c r="C460" s="8">
        <v>892</v>
      </c>
      <c r="D460" s="3">
        <f>LEN(VolumeByClient[[#This Row],[CLID]])</f>
        <v>7</v>
      </c>
      <c r="E460" s="3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9" t="str">
        <f>VLOOKUP(VolumeByClient[[#This Row],[Index Match Region ID]],GEONames[[GEOID]:[GEO Name]],2,FALSE)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Row],[Date]],Quarters[],3,TRUE)</f>
        <v>Q2 2021</v>
      </c>
    </row>
    <row r="461" spans="1:9" x14ac:dyDescent="0.25">
      <c r="A461" s="4" t="s">
        <v>24</v>
      </c>
      <c r="B461" s="4">
        <v>44316</v>
      </c>
      <c r="C461" s="8">
        <v>1125</v>
      </c>
      <c r="D461" s="3">
        <f>LEN(VolumeByClient[[#This Row],[CLID]])</f>
        <v>7</v>
      </c>
      <c r="E461" s="3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9" t="str">
        <f>VLOOKUP(VolumeByClient[[#This Row],[Index Match Region ID]],GEONames[[GEOID]:[GEO Name]],2,FALSE)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Row],[Date]],Quarters[],3,TRUE)</f>
        <v>Q2 2021</v>
      </c>
    </row>
    <row r="462" spans="1:9" x14ac:dyDescent="0.25">
      <c r="A462" s="4" t="s">
        <v>24</v>
      </c>
      <c r="B462" s="4">
        <v>44286</v>
      </c>
      <c r="C462" s="8">
        <v>828</v>
      </c>
      <c r="D462" s="3">
        <f>LEN(VolumeByClient[[#This Row],[CLID]])</f>
        <v>7</v>
      </c>
      <c r="E462" s="3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9" t="str">
        <f>VLOOKUP(VolumeByClient[[#This Row],[Index Match Region ID]],GEONames[[GEOID]:[GEO Name]],2,FALSE)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Row],[Date]],Quarters[],3,TRUE)</f>
        <v>Q1 2021</v>
      </c>
    </row>
    <row r="463" spans="1:9" x14ac:dyDescent="0.25">
      <c r="A463" s="4" t="s">
        <v>24</v>
      </c>
      <c r="B463" s="4">
        <v>44255</v>
      </c>
      <c r="C463" s="8">
        <v>855</v>
      </c>
      <c r="D463" s="3">
        <f>LEN(VolumeByClient[[#This Row],[CLID]])</f>
        <v>7</v>
      </c>
      <c r="E463" s="3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9" t="str">
        <f>VLOOKUP(VolumeByClient[[#This Row],[Index Match Region ID]],GEONames[[GEOID]:[GEO Name]],2,FALSE)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Row],[Date]],Quarters[],3,TRUE)</f>
        <v>Q1 2021</v>
      </c>
    </row>
    <row r="464" spans="1:9" x14ac:dyDescent="0.25">
      <c r="A464" s="4" t="s">
        <v>24</v>
      </c>
      <c r="B464" s="4">
        <v>44227</v>
      </c>
      <c r="C464" s="8">
        <v>668</v>
      </c>
      <c r="D464" s="3">
        <f>LEN(VolumeByClient[[#This Row],[CLID]])</f>
        <v>7</v>
      </c>
      <c r="E464" s="3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9" t="str">
        <f>VLOOKUP(VolumeByClient[[#This Row],[Index Match Region ID]],GEONames[[GEOID]:[GEO Name]],2,FALSE)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Row],[Date]],Quarters[],3,TRUE)</f>
        <v>Q1 2021</v>
      </c>
    </row>
    <row r="465" spans="1:9" x14ac:dyDescent="0.25">
      <c r="A465" s="4" t="s">
        <v>52</v>
      </c>
      <c r="B465" s="4">
        <v>43861</v>
      </c>
      <c r="C465" s="8">
        <v>6731</v>
      </c>
      <c r="D465" s="3">
        <f>LEN(VolumeByClient[[#This Row],[CLID]])</f>
        <v>7</v>
      </c>
      <c r="E465" s="3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9" t="str">
        <f>VLOOKUP(VolumeByClient[[#This Row],[Index Match Region ID]],GEONames[[GEOID]:[GEO Name]],2,FALSE)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Row],[Date]],Quarters[],3,TRUE)</f>
        <v>Q1 2020</v>
      </c>
    </row>
    <row r="466" spans="1:9" x14ac:dyDescent="0.25">
      <c r="A466" s="4" t="s">
        <v>52</v>
      </c>
      <c r="B466" s="4">
        <v>43890</v>
      </c>
      <c r="C466" s="8">
        <v>5312</v>
      </c>
      <c r="D466" s="3">
        <f>LEN(VolumeByClient[[#This Row],[CLID]])</f>
        <v>7</v>
      </c>
      <c r="E466" s="3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9" t="str">
        <f>VLOOKUP(VolumeByClient[[#This Row],[Index Match Region ID]],GEONames[[GEOID]:[GEO Name]],2,FALSE)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Row],[Date]],Quarters[],3,TRUE)</f>
        <v>Q1 2020</v>
      </c>
    </row>
    <row r="467" spans="1:9" x14ac:dyDescent="0.25">
      <c r="A467" s="4" t="s">
        <v>52</v>
      </c>
      <c r="B467" s="4">
        <v>43921</v>
      </c>
      <c r="C467" s="8">
        <v>8146</v>
      </c>
      <c r="D467" s="3">
        <f>LEN(VolumeByClient[[#This Row],[CLID]])</f>
        <v>7</v>
      </c>
      <c r="E467" s="3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9" t="str">
        <f>VLOOKUP(VolumeByClient[[#This Row],[Index Match Region ID]],GEONames[[GEOID]:[GEO Name]],2,FALSE)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Row],[Date]],Quarters[],3,TRUE)</f>
        <v>Q1 2020</v>
      </c>
    </row>
    <row r="468" spans="1:9" x14ac:dyDescent="0.25">
      <c r="A468" s="4" t="s">
        <v>52</v>
      </c>
      <c r="B468" s="4">
        <v>43951</v>
      </c>
      <c r="C468" s="8">
        <v>7438</v>
      </c>
      <c r="D468" s="3">
        <f>LEN(VolumeByClient[[#This Row],[CLID]])</f>
        <v>7</v>
      </c>
      <c r="E468" s="3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9" t="str">
        <f>VLOOKUP(VolumeByClient[[#This Row],[Index Match Region ID]],GEONames[[GEOID]:[GEO Name]],2,FALSE)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Row],[Date]],Quarters[],3,TRUE)</f>
        <v>Q2 2020</v>
      </c>
    </row>
    <row r="469" spans="1:9" x14ac:dyDescent="0.25">
      <c r="A469" s="4" t="s">
        <v>52</v>
      </c>
      <c r="B469" s="4">
        <v>43982</v>
      </c>
      <c r="C469" s="8">
        <v>8850</v>
      </c>
      <c r="D469" s="3">
        <f>LEN(VolumeByClient[[#This Row],[CLID]])</f>
        <v>7</v>
      </c>
      <c r="E469" s="3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9" t="str">
        <f>VLOOKUP(VolumeByClient[[#This Row],[Index Match Region ID]],GEONames[[GEOID]:[GEO Name]],2,FALSE)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Row],[Date]],Quarters[],3,TRUE)</f>
        <v>Q2 2020</v>
      </c>
    </row>
    <row r="470" spans="1:9" x14ac:dyDescent="0.25">
      <c r="A470" s="4" t="s">
        <v>52</v>
      </c>
      <c r="B470" s="4">
        <v>44012</v>
      </c>
      <c r="C470" s="8">
        <v>4608</v>
      </c>
      <c r="D470" s="3">
        <f>LEN(VolumeByClient[[#This Row],[CLID]])</f>
        <v>7</v>
      </c>
      <c r="E470" s="3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9" t="str">
        <f>VLOOKUP(VolumeByClient[[#This Row],[Index Match Region ID]],GEONames[[GEOID]:[GEO Name]],2,FALSE)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Row],[Date]],Quarters[],3,TRUE)</f>
        <v>Q2 2020</v>
      </c>
    </row>
    <row r="471" spans="1:9" x14ac:dyDescent="0.25">
      <c r="A471" s="4" t="s">
        <v>52</v>
      </c>
      <c r="B471" s="4">
        <v>44043</v>
      </c>
      <c r="C471" s="8">
        <v>6024</v>
      </c>
      <c r="D471" s="3">
        <f>LEN(VolumeByClient[[#This Row],[CLID]])</f>
        <v>7</v>
      </c>
      <c r="E471" s="3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9" t="str">
        <f>VLOOKUP(VolumeByClient[[#This Row],[Index Match Region ID]],GEONames[[GEOID]:[GEO Name]],2,FALSE)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Row],[Date]],Quarters[],3,TRUE)</f>
        <v>Q3 2020</v>
      </c>
    </row>
    <row r="472" spans="1:9" x14ac:dyDescent="0.25">
      <c r="A472" s="4" t="s">
        <v>52</v>
      </c>
      <c r="B472" s="4">
        <v>44074</v>
      </c>
      <c r="C472" s="8">
        <v>3188</v>
      </c>
      <c r="D472" s="3">
        <f>LEN(VolumeByClient[[#This Row],[CLID]])</f>
        <v>7</v>
      </c>
      <c r="E472" s="3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9" t="str">
        <f>VLOOKUP(VolumeByClient[[#This Row],[Index Match Region ID]],GEONames[[GEOID]:[GEO Name]],2,FALSE)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Row],[Date]],Quarters[],3,TRUE)</f>
        <v>Q3 2020</v>
      </c>
    </row>
    <row r="473" spans="1:9" x14ac:dyDescent="0.25">
      <c r="A473" s="4" t="s">
        <v>52</v>
      </c>
      <c r="B473" s="4">
        <v>44104</v>
      </c>
      <c r="C473" s="8">
        <v>5313</v>
      </c>
      <c r="D473" s="3">
        <f>LEN(VolumeByClient[[#This Row],[CLID]])</f>
        <v>7</v>
      </c>
      <c r="E473" s="3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9" t="str">
        <f>VLOOKUP(VolumeByClient[[#This Row],[Index Match Region ID]],GEONames[[GEOID]:[GEO Name]],2,FALSE)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Row],[Date]],Quarters[],3,TRUE)</f>
        <v>Q3 2020</v>
      </c>
    </row>
    <row r="474" spans="1:9" x14ac:dyDescent="0.25">
      <c r="A474" s="4" t="s">
        <v>52</v>
      </c>
      <c r="B474" s="4">
        <v>44135</v>
      </c>
      <c r="C474" s="8">
        <v>3897</v>
      </c>
      <c r="D474" s="3">
        <f>LEN(VolumeByClient[[#This Row],[CLID]])</f>
        <v>7</v>
      </c>
      <c r="E474" s="3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9" t="str">
        <f>VLOOKUP(VolumeByClient[[#This Row],[Index Match Region ID]],GEONames[[GEOID]:[GEO Name]],2,FALSE)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Row],[Date]],Quarters[],3,TRUE)</f>
        <v>Q4 2020</v>
      </c>
    </row>
    <row r="475" spans="1:9" x14ac:dyDescent="0.25">
      <c r="A475" s="4" t="s">
        <v>52</v>
      </c>
      <c r="B475" s="4">
        <v>44165</v>
      </c>
      <c r="C475" s="8">
        <v>6730</v>
      </c>
      <c r="D475" s="3">
        <f>LEN(VolumeByClient[[#This Row],[CLID]])</f>
        <v>7</v>
      </c>
      <c r="E475" s="3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9" t="str">
        <f>VLOOKUP(VolumeByClient[[#This Row],[Index Match Region ID]],GEONames[[GEOID]:[GEO Name]],2,FALSE)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Row],[Date]],Quarters[],3,TRUE)</f>
        <v>Q4 2020</v>
      </c>
    </row>
    <row r="476" spans="1:9" x14ac:dyDescent="0.25">
      <c r="A476" s="4" t="s">
        <v>52</v>
      </c>
      <c r="B476" s="4">
        <v>44196</v>
      </c>
      <c r="C476" s="8">
        <v>4607</v>
      </c>
      <c r="D476" s="3">
        <f>LEN(VolumeByClient[[#This Row],[CLID]])</f>
        <v>7</v>
      </c>
      <c r="E476" s="3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9" t="str">
        <f>VLOOKUP(VolumeByClient[[#This Row],[Index Match Region ID]],GEONames[[GEOID]:[GEO Name]],2,FALSE)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Row],[Date]],Quarters[],3,TRUE)</f>
        <v>Q4 2020</v>
      </c>
    </row>
    <row r="477" spans="1:9" x14ac:dyDescent="0.25">
      <c r="A477" s="4" t="s">
        <v>52</v>
      </c>
      <c r="B477" s="4">
        <v>44377</v>
      </c>
      <c r="C477" s="8">
        <v>4556</v>
      </c>
      <c r="D477" s="3">
        <f>LEN(VolumeByClient[[#This Row],[CLID]])</f>
        <v>7</v>
      </c>
      <c r="E477" s="3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9" t="str">
        <f>VLOOKUP(VolumeByClient[[#This Row],[Index Match Region ID]],GEONames[[GEOID]:[GEO Name]],2,FALSE)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Row],[Date]],Quarters[],3,TRUE)</f>
        <v>Q2 2021</v>
      </c>
    </row>
    <row r="478" spans="1:9" x14ac:dyDescent="0.25">
      <c r="A478" s="4" t="s">
        <v>52</v>
      </c>
      <c r="B478" s="4">
        <v>44347</v>
      </c>
      <c r="C478" s="8">
        <v>8806</v>
      </c>
      <c r="D478" s="3">
        <f>LEN(VolumeByClient[[#This Row],[CLID]])</f>
        <v>7</v>
      </c>
      <c r="E478" s="3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9" t="str">
        <f>VLOOKUP(VolumeByClient[[#This Row],[Index Match Region ID]],GEONames[[GEOID]:[GEO Name]],2,FALSE)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Row],[Date]],Quarters[],3,TRUE)</f>
        <v>Q2 2021</v>
      </c>
    </row>
    <row r="479" spans="1:9" x14ac:dyDescent="0.25">
      <c r="A479" s="4" t="s">
        <v>52</v>
      </c>
      <c r="B479" s="4">
        <v>44316</v>
      </c>
      <c r="C479" s="8">
        <v>7735</v>
      </c>
      <c r="D479" s="3">
        <f>LEN(VolumeByClient[[#This Row],[CLID]])</f>
        <v>7</v>
      </c>
      <c r="E479" s="3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9" t="str">
        <f>VLOOKUP(VolumeByClient[[#This Row],[Index Match Region ID]],GEONames[[GEOID]:[GEO Name]],2,FALSE)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Row],[Date]],Quarters[],3,TRUE)</f>
        <v>Q2 2021</v>
      </c>
    </row>
    <row r="480" spans="1:9" x14ac:dyDescent="0.25">
      <c r="A480" s="4" t="s">
        <v>52</v>
      </c>
      <c r="B480" s="4">
        <v>44286</v>
      </c>
      <c r="C480" s="8">
        <v>8064</v>
      </c>
      <c r="D480" s="3">
        <f>LEN(VolumeByClient[[#This Row],[CLID]])</f>
        <v>7</v>
      </c>
      <c r="E480" s="3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9" t="str">
        <f>VLOOKUP(VolumeByClient[[#This Row],[Index Match Region ID]],GEONames[[GEOID]:[GEO Name]],2,FALSE)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Row],[Date]],Quarters[],3,TRUE)</f>
        <v>Q1 2021</v>
      </c>
    </row>
    <row r="481" spans="1:9" x14ac:dyDescent="0.25">
      <c r="A481" s="4" t="s">
        <v>52</v>
      </c>
      <c r="B481" s="4">
        <v>44255</v>
      </c>
      <c r="C481" s="8">
        <v>5257</v>
      </c>
      <c r="D481" s="3">
        <f>LEN(VolumeByClient[[#This Row],[CLID]])</f>
        <v>7</v>
      </c>
      <c r="E481" s="3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9" t="str">
        <f>VLOOKUP(VolumeByClient[[#This Row],[Index Match Region ID]],GEONames[[GEOID]:[GEO Name]],2,FALSE)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Row],[Date]],Quarters[],3,TRUE)</f>
        <v>Q1 2021</v>
      </c>
    </row>
    <row r="482" spans="1:9" x14ac:dyDescent="0.25">
      <c r="A482" s="4" t="s">
        <v>52</v>
      </c>
      <c r="B482" s="4">
        <v>44227</v>
      </c>
      <c r="C482" s="8">
        <v>6996</v>
      </c>
      <c r="D482" s="3">
        <f>LEN(VolumeByClient[[#This Row],[CLID]])</f>
        <v>7</v>
      </c>
      <c r="E482" s="3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9" t="str">
        <f>VLOOKUP(VolumeByClient[[#This Row],[Index Match Region ID]],GEONames[[GEOID]:[GEO Name]],2,FALSE)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Row],[Date]],Quarters[],3,TRUE)</f>
        <v>Q1 2021</v>
      </c>
    </row>
    <row r="483" spans="1:9" x14ac:dyDescent="0.25">
      <c r="A483" s="4" t="s">
        <v>37</v>
      </c>
      <c r="B483" s="4">
        <v>43861</v>
      </c>
      <c r="C483" s="8">
        <v>1087</v>
      </c>
      <c r="D483" s="3">
        <f>LEN(VolumeByClient[[#This Row],[CLID]])</f>
        <v>7</v>
      </c>
      <c r="E483" s="3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9" t="str">
        <f>VLOOKUP(VolumeByClient[[#This Row],[Index Match Region ID]],GEONames[[GEOID]:[GEO Name]],2,FALSE)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Row],[Date]],Quarters[],3,TRUE)</f>
        <v>Q1 2020</v>
      </c>
    </row>
    <row r="484" spans="1:9" x14ac:dyDescent="0.25">
      <c r="A484" s="4" t="s">
        <v>37</v>
      </c>
      <c r="B484" s="4">
        <v>43890</v>
      </c>
      <c r="C484" s="8">
        <v>1224</v>
      </c>
      <c r="D484" s="3">
        <f>LEN(VolumeByClient[[#This Row],[CLID]])</f>
        <v>7</v>
      </c>
      <c r="E484" s="3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9" t="str">
        <f>VLOOKUP(VolumeByClient[[#This Row],[Index Match Region ID]],GEONames[[GEOID]:[GEO Name]],2,FALSE)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Row],[Date]],Quarters[],3,TRUE)</f>
        <v>Q1 2020</v>
      </c>
    </row>
    <row r="485" spans="1:9" x14ac:dyDescent="0.25">
      <c r="A485" s="4" t="s">
        <v>37</v>
      </c>
      <c r="B485" s="4">
        <v>43921</v>
      </c>
      <c r="C485" s="8">
        <v>1362</v>
      </c>
      <c r="D485" s="3">
        <f>LEN(VolumeByClient[[#This Row],[CLID]])</f>
        <v>7</v>
      </c>
      <c r="E485" s="3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9" t="str">
        <f>VLOOKUP(VolumeByClient[[#This Row],[Index Match Region ID]],GEONames[[GEOID]:[GEO Name]],2,FALSE)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Row],[Date]],Quarters[],3,TRUE)</f>
        <v>Q1 2020</v>
      </c>
    </row>
    <row r="486" spans="1:9" x14ac:dyDescent="0.25">
      <c r="A486" s="4" t="s">
        <v>37</v>
      </c>
      <c r="B486" s="4">
        <v>43951</v>
      </c>
      <c r="C486" s="8">
        <v>1633</v>
      </c>
      <c r="D486" s="3">
        <f>LEN(VolumeByClient[[#This Row],[CLID]])</f>
        <v>7</v>
      </c>
      <c r="E486" s="3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9" t="str">
        <f>VLOOKUP(VolumeByClient[[#This Row],[Index Match Region ID]],GEONames[[GEOID]:[GEO Name]],2,FALSE)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Row],[Date]],Quarters[],3,TRUE)</f>
        <v>Q2 2020</v>
      </c>
    </row>
    <row r="487" spans="1:9" x14ac:dyDescent="0.25">
      <c r="A487" s="4" t="s">
        <v>37</v>
      </c>
      <c r="B487" s="4">
        <v>43982</v>
      </c>
      <c r="C487" s="8">
        <v>1492</v>
      </c>
      <c r="D487" s="3">
        <f>LEN(VolumeByClient[[#This Row],[CLID]])</f>
        <v>7</v>
      </c>
      <c r="E487" s="3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9" t="str">
        <f>VLOOKUP(VolumeByClient[[#This Row],[Index Match Region ID]],GEONames[[GEOID]:[GEO Name]],2,FALSE)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Row],[Date]],Quarters[],3,TRUE)</f>
        <v>Q2 2020</v>
      </c>
    </row>
    <row r="488" spans="1:9" x14ac:dyDescent="0.25">
      <c r="A488" s="4" t="s">
        <v>37</v>
      </c>
      <c r="B488" s="4">
        <v>44012</v>
      </c>
      <c r="C488" s="8">
        <v>1091</v>
      </c>
      <c r="D488" s="3">
        <f>LEN(VolumeByClient[[#This Row],[CLID]])</f>
        <v>7</v>
      </c>
      <c r="E488" s="3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9" t="str">
        <f>VLOOKUP(VolumeByClient[[#This Row],[Index Match Region ID]],GEONames[[GEOID]:[GEO Name]],2,FALSE)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Row],[Date]],Quarters[],3,TRUE)</f>
        <v>Q2 2020</v>
      </c>
    </row>
    <row r="489" spans="1:9" x14ac:dyDescent="0.25">
      <c r="A489" s="4" t="s">
        <v>37</v>
      </c>
      <c r="B489" s="4">
        <v>44043</v>
      </c>
      <c r="C489" s="8">
        <v>950</v>
      </c>
      <c r="D489" s="3">
        <f>LEN(VolumeByClient[[#This Row],[CLID]])</f>
        <v>7</v>
      </c>
      <c r="E489" s="3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9" t="str">
        <f>VLOOKUP(VolumeByClient[[#This Row],[Index Match Region ID]],GEONames[[GEOID]:[GEO Name]],2,FALSE)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Row],[Date]],Quarters[],3,TRUE)</f>
        <v>Q3 2020</v>
      </c>
    </row>
    <row r="490" spans="1:9" x14ac:dyDescent="0.25">
      <c r="A490" s="4" t="s">
        <v>37</v>
      </c>
      <c r="B490" s="4">
        <v>44074</v>
      </c>
      <c r="C490" s="8">
        <v>818</v>
      </c>
      <c r="D490" s="3">
        <f>LEN(VolumeByClient[[#This Row],[CLID]])</f>
        <v>7</v>
      </c>
      <c r="E490" s="3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9" t="str">
        <f>VLOOKUP(VolumeByClient[[#This Row],[Index Match Region ID]],GEONames[[GEOID]:[GEO Name]],2,FALSE)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Row],[Date]],Quarters[],3,TRUE)</f>
        <v>Q3 2020</v>
      </c>
    </row>
    <row r="491" spans="1:9" x14ac:dyDescent="0.25">
      <c r="A491" s="4" t="s">
        <v>37</v>
      </c>
      <c r="B491" s="4">
        <v>44104</v>
      </c>
      <c r="C491" s="8">
        <v>820</v>
      </c>
      <c r="D491" s="3">
        <f>LEN(VolumeByClient[[#This Row],[CLID]])</f>
        <v>7</v>
      </c>
      <c r="E491" s="3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9" t="str">
        <f>VLOOKUP(VolumeByClient[[#This Row],[Index Match Region ID]],GEONames[[GEOID]:[GEO Name]],2,FALSE)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Row],[Date]],Quarters[],3,TRUE)</f>
        <v>Q3 2020</v>
      </c>
    </row>
    <row r="492" spans="1:9" x14ac:dyDescent="0.25">
      <c r="A492" s="4" t="s">
        <v>37</v>
      </c>
      <c r="B492" s="4">
        <v>44135</v>
      </c>
      <c r="C492" s="8">
        <v>954</v>
      </c>
      <c r="D492" s="3">
        <f>LEN(VolumeByClient[[#This Row],[CLID]])</f>
        <v>7</v>
      </c>
      <c r="E492" s="3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9" t="str">
        <f>VLOOKUP(VolumeByClient[[#This Row],[Index Match Region ID]],GEONames[[GEOID]:[GEO Name]],2,FALSE)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Row],[Date]],Quarters[],3,TRUE)</f>
        <v>Q4 2020</v>
      </c>
    </row>
    <row r="493" spans="1:9" x14ac:dyDescent="0.25">
      <c r="A493" s="4" t="s">
        <v>37</v>
      </c>
      <c r="B493" s="4">
        <v>44165</v>
      </c>
      <c r="C493" s="8">
        <v>1086</v>
      </c>
      <c r="D493" s="3">
        <f>LEN(VolumeByClient[[#This Row],[CLID]])</f>
        <v>7</v>
      </c>
      <c r="E493" s="3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9" t="str">
        <f>VLOOKUP(VolumeByClient[[#This Row],[Index Match Region ID]],GEONames[[GEOID]:[GEO Name]],2,FALSE)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Row],[Date]],Quarters[],3,TRUE)</f>
        <v>Q4 2020</v>
      </c>
    </row>
    <row r="494" spans="1:9" x14ac:dyDescent="0.25">
      <c r="A494" s="4" t="s">
        <v>37</v>
      </c>
      <c r="B494" s="4">
        <v>44196</v>
      </c>
      <c r="C494" s="8">
        <v>1091</v>
      </c>
      <c r="D494" s="3">
        <f>LEN(VolumeByClient[[#This Row],[CLID]])</f>
        <v>7</v>
      </c>
      <c r="E494" s="3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9" t="str">
        <f>VLOOKUP(VolumeByClient[[#This Row],[Index Match Region ID]],GEONames[[GEOID]:[GEO Name]],2,FALSE)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Row],[Date]],Quarters[],3,TRUE)</f>
        <v>Q4 2020</v>
      </c>
    </row>
    <row r="495" spans="1:9" x14ac:dyDescent="0.25">
      <c r="A495" s="4" t="s">
        <v>37</v>
      </c>
      <c r="B495" s="4">
        <v>44316</v>
      </c>
      <c r="C495" s="8">
        <v>1614</v>
      </c>
      <c r="D495" s="3">
        <f>LEN(VolumeByClient[[#This Row],[CLID]])</f>
        <v>7</v>
      </c>
      <c r="E495" s="3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9" t="str">
        <f>VLOOKUP(VolumeByClient[[#This Row],[Index Match Region ID]],GEONames[[GEOID]:[GEO Name]],2,FALSE)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Row],[Date]],Quarters[],3,TRUE)</f>
        <v>Q2 2021</v>
      </c>
    </row>
    <row r="496" spans="1:9" x14ac:dyDescent="0.25">
      <c r="A496" s="4" t="s">
        <v>37</v>
      </c>
      <c r="B496" s="4">
        <v>44286</v>
      </c>
      <c r="C496" s="8">
        <v>1426</v>
      </c>
      <c r="D496" s="3">
        <f>LEN(VolumeByClient[[#This Row],[CLID]])</f>
        <v>7</v>
      </c>
      <c r="E496" s="3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9" t="str">
        <f>VLOOKUP(VolumeByClient[[#This Row],[Index Match Region ID]],GEONames[[GEOID]:[GEO Name]],2,FALSE)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Row],[Date]],Quarters[],3,TRUE)</f>
        <v>Q1 2021</v>
      </c>
    </row>
    <row r="497" spans="1:9" x14ac:dyDescent="0.25">
      <c r="A497" s="4" t="s">
        <v>37</v>
      </c>
      <c r="B497" s="4">
        <v>44255</v>
      </c>
      <c r="C497" s="8">
        <v>1220</v>
      </c>
      <c r="D497" s="3">
        <f>LEN(VolumeByClient[[#This Row],[CLID]])</f>
        <v>7</v>
      </c>
      <c r="E497" s="3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9" t="str">
        <f>VLOOKUP(VolumeByClient[[#This Row],[Index Match Region ID]],GEONames[[GEOID]:[GEO Name]],2,FALSE)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Row],[Date]],Quarters[],3,TRUE)</f>
        <v>Q1 2021</v>
      </c>
    </row>
    <row r="498" spans="1:9" x14ac:dyDescent="0.25">
      <c r="A498" s="4" t="s">
        <v>37</v>
      </c>
      <c r="B498" s="4">
        <v>44227</v>
      </c>
      <c r="C498" s="8">
        <v>1113</v>
      </c>
      <c r="D498" s="3">
        <f>LEN(VolumeByClient[[#This Row],[CLID]])</f>
        <v>7</v>
      </c>
      <c r="E498" s="3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9" t="str">
        <f>VLOOKUP(VolumeByClient[[#This Row],[Index Match Region ID]],GEONames[[GEOID]:[GEO Name]],2,FALSE)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Row],[Date]],Quarters[],3,TRUE)</f>
        <v>Q1 2021</v>
      </c>
    </row>
    <row r="499" spans="1:9" x14ac:dyDescent="0.25">
      <c r="A499" s="4" t="s">
        <v>11</v>
      </c>
      <c r="B499" s="4">
        <v>43861</v>
      </c>
      <c r="C499" s="8">
        <v>303</v>
      </c>
      <c r="D499" s="3">
        <f>LEN(VolumeByClient[[#This Row],[CLID]])</f>
        <v>7</v>
      </c>
      <c r="E499" s="3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9" t="str">
        <f>VLOOKUP(VolumeByClient[[#This Row],[Index Match Region ID]],GEONames[[GEOID]:[GEO Name]],2,FALSE)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Row],[Date]],Quarters[],3,TRUE)</f>
        <v>Q1 2020</v>
      </c>
    </row>
    <row r="500" spans="1:9" x14ac:dyDescent="0.25">
      <c r="A500" s="4" t="s">
        <v>11</v>
      </c>
      <c r="B500" s="4">
        <v>43890</v>
      </c>
      <c r="C500" s="8">
        <v>304</v>
      </c>
      <c r="D500" s="3">
        <f>LEN(VolumeByClient[[#This Row],[CLID]])</f>
        <v>7</v>
      </c>
      <c r="E500" s="3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9" t="str">
        <f>VLOOKUP(VolumeByClient[[#This Row],[Index Match Region ID]],GEONames[[GEOID]:[GEO Name]],2,FALSE)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Row],[Date]],Quarters[],3,TRUE)</f>
        <v>Q1 2020</v>
      </c>
    </row>
    <row r="501" spans="1:9" x14ac:dyDescent="0.25">
      <c r="A501" s="4" t="s">
        <v>11</v>
      </c>
      <c r="B501" s="4">
        <v>43921</v>
      </c>
      <c r="C501" s="8">
        <v>375</v>
      </c>
      <c r="D501" s="3">
        <f>LEN(VolumeByClient[[#This Row],[CLID]])</f>
        <v>7</v>
      </c>
      <c r="E501" s="3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9" t="str">
        <f>VLOOKUP(VolumeByClient[[#This Row],[Index Match Region ID]],GEONames[[GEOID]:[GEO Name]],2,FALSE)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Row],[Date]],Quarters[],3,TRUE)</f>
        <v>Q1 2020</v>
      </c>
    </row>
    <row r="502" spans="1:9" x14ac:dyDescent="0.25">
      <c r="A502" s="4" t="s">
        <v>11</v>
      </c>
      <c r="B502" s="4">
        <v>43951</v>
      </c>
      <c r="C502" s="8">
        <v>407</v>
      </c>
      <c r="D502" s="3">
        <f>LEN(VolumeByClient[[#This Row],[CLID]])</f>
        <v>7</v>
      </c>
      <c r="E502" s="3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9" t="str">
        <f>VLOOKUP(VolumeByClient[[#This Row],[Index Match Region ID]],GEONames[[GEOID]:[GEO Name]],2,FALSE)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Row],[Date]],Quarters[],3,TRUE)</f>
        <v>Q2 2020</v>
      </c>
    </row>
    <row r="503" spans="1:9" x14ac:dyDescent="0.25">
      <c r="A503" s="4" t="s">
        <v>11</v>
      </c>
      <c r="B503" s="4">
        <v>43982</v>
      </c>
      <c r="C503" s="8">
        <v>405</v>
      </c>
      <c r="D503" s="3">
        <f>LEN(VolumeByClient[[#This Row],[CLID]])</f>
        <v>7</v>
      </c>
      <c r="E503" s="3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9" t="str">
        <f>VLOOKUP(VolumeByClient[[#This Row],[Index Match Region ID]],GEONames[[GEOID]:[GEO Name]],2,FALSE)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Row],[Date]],Quarters[],3,TRUE)</f>
        <v>Q2 2020</v>
      </c>
    </row>
    <row r="504" spans="1:9" x14ac:dyDescent="0.25">
      <c r="A504" s="4" t="s">
        <v>11</v>
      </c>
      <c r="B504" s="4">
        <v>44012</v>
      </c>
      <c r="C504" s="8">
        <v>267</v>
      </c>
      <c r="D504" s="3">
        <f>LEN(VolumeByClient[[#This Row],[CLID]])</f>
        <v>7</v>
      </c>
      <c r="E504" s="3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9" t="str">
        <f>VLOOKUP(VolumeByClient[[#This Row],[Index Match Region ID]],GEONames[[GEOID]:[GEO Name]],2,FALSE)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Row],[Date]],Quarters[],3,TRUE)</f>
        <v>Q2 2020</v>
      </c>
    </row>
    <row r="505" spans="1:9" x14ac:dyDescent="0.25">
      <c r="A505" s="4" t="s">
        <v>11</v>
      </c>
      <c r="B505" s="4">
        <v>44043</v>
      </c>
      <c r="C505" s="8">
        <v>264</v>
      </c>
      <c r="D505" s="3">
        <f>LEN(VolumeByClient[[#This Row],[CLID]])</f>
        <v>7</v>
      </c>
      <c r="E505" s="3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9" t="str">
        <f>VLOOKUP(VolumeByClient[[#This Row],[Index Match Region ID]],GEONames[[GEOID]:[GEO Name]],2,FALSE)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Row],[Date]],Quarters[],3,TRUE)</f>
        <v>Q3 2020</v>
      </c>
    </row>
    <row r="506" spans="1:9" x14ac:dyDescent="0.25">
      <c r="A506" s="4" t="s">
        <v>11</v>
      </c>
      <c r="B506" s="4">
        <v>44074</v>
      </c>
      <c r="C506" s="8">
        <v>195</v>
      </c>
      <c r="D506" s="3">
        <f>LEN(VolumeByClient[[#This Row],[CLID]])</f>
        <v>7</v>
      </c>
      <c r="E506" s="3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9" t="str">
        <f>VLOOKUP(VolumeByClient[[#This Row],[Index Match Region ID]],GEONames[[GEOID]:[GEO Name]],2,FALSE)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Row],[Date]],Quarters[],3,TRUE)</f>
        <v>Q3 2020</v>
      </c>
    </row>
    <row r="507" spans="1:9" x14ac:dyDescent="0.25">
      <c r="A507" s="4" t="s">
        <v>11</v>
      </c>
      <c r="B507" s="4">
        <v>44104</v>
      </c>
      <c r="C507" s="8">
        <v>232</v>
      </c>
      <c r="D507" s="3">
        <f>LEN(VolumeByClient[[#This Row],[CLID]])</f>
        <v>7</v>
      </c>
      <c r="E507" s="3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9" t="str">
        <f>VLOOKUP(VolumeByClient[[#This Row],[Index Match Region ID]],GEONames[[GEOID]:[GEO Name]],2,FALSE)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Row],[Date]],Quarters[],3,TRUE)</f>
        <v>Q3 2020</v>
      </c>
    </row>
    <row r="508" spans="1:9" x14ac:dyDescent="0.25">
      <c r="A508" s="4" t="s">
        <v>11</v>
      </c>
      <c r="B508" s="4">
        <v>44135</v>
      </c>
      <c r="C508" s="8">
        <v>233</v>
      </c>
      <c r="D508" s="3">
        <f>LEN(VolumeByClient[[#This Row],[CLID]])</f>
        <v>7</v>
      </c>
      <c r="E508" s="3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9" t="str">
        <f>VLOOKUP(VolumeByClient[[#This Row],[Index Match Region ID]],GEONames[[GEOID]:[GEO Name]],2,FALSE)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Row],[Date]],Quarters[],3,TRUE)</f>
        <v>Q4 2020</v>
      </c>
    </row>
    <row r="509" spans="1:9" x14ac:dyDescent="0.25">
      <c r="A509" s="4" t="s">
        <v>11</v>
      </c>
      <c r="B509" s="4">
        <v>44165</v>
      </c>
      <c r="C509" s="8">
        <v>306</v>
      </c>
      <c r="D509" s="3">
        <f>LEN(VolumeByClient[[#This Row],[CLID]])</f>
        <v>7</v>
      </c>
      <c r="E509" s="3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9" t="str">
        <f>VLOOKUP(VolumeByClient[[#This Row],[Index Match Region ID]],GEONames[[GEOID]:[GEO Name]],2,FALSE)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Row],[Date]],Quarters[],3,TRUE)</f>
        <v>Q4 2020</v>
      </c>
    </row>
    <row r="510" spans="1:9" x14ac:dyDescent="0.25">
      <c r="A510" s="4" t="s">
        <v>11</v>
      </c>
      <c r="B510" s="4">
        <v>44196</v>
      </c>
      <c r="C510" s="8">
        <v>267</v>
      </c>
      <c r="D510" s="3">
        <f>LEN(VolumeByClient[[#This Row],[CLID]])</f>
        <v>7</v>
      </c>
      <c r="E510" s="3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9" t="str">
        <f>VLOOKUP(VolumeByClient[[#This Row],[Index Match Region ID]],GEONames[[GEOID]:[GEO Name]],2,FALSE)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Row],[Date]],Quarters[],3,TRUE)</f>
        <v>Q4 2020</v>
      </c>
    </row>
    <row r="511" spans="1:9" x14ac:dyDescent="0.25">
      <c r="A511" s="4" t="s">
        <v>11</v>
      </c>
      <c r="B511" s="4">
        <v>44377</v>
      </c>
      <c r="C511" s="8">
        <v>261</v>
      </c>
      <c r="D511" s="3">
        <f>LEN(VolumeByClient[[#This Row],[CLID]])</f>
        <v>7</v>
      </c>
      <c r="E511" s="3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9" t="str">
        <f>VLOOKUP(VolumeByClient[[#This Row],[Index Match Region ID]],GEONames[[GEOID]:[GEO Name]],2,FALSE)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Row],[Date]],Quarters[],3,TRUE)</f>
        <v>Q2 2021</v>
      </c>
    </row>
    <row r="512" spans="1:9" x14ac:dyDescent="0.25">
      <c r="A512" s="4" t="s">
        <v>11</v>
      </c>
      <c r="B512" s="4">
        <v>44347</v>
      </c>
      <c r="C512" s="8">
        <v>405</v>
      </c>
      <c r="D512" s="3">
        <f>LEN(VolumeByClient[[#This Row],[CLID]])</f>
        <v>7</v>
      </c>
      <c r="E512" s="3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9" t="str">
        <f>VLOOKUP(VolumeByClient[[#This Row],[Index Match Region ID]],GEONames[[GEOID]:[GEO Name]],2,FALSE)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Row],[Date]],Quarters[],3,TRUE)</f>
        <v>Q2 2021</v>
      </c>
    </row>
    <row r="513" spans="1:9" x14ac:dyDescent="0.25">
      <c r="A513" s="4" t="s">
        <v>11</v>
      </c>
      <c r="B513" s="4">
        <v>44316</v>
      </c>
      <c r="C513" s="8">
        <v>422</v>
      </c>
      <c r="D513" s="3">
        <f>LEN(VolumeByClient[[#This Row],[CLID]])</f>
        <v>7</v>
      </c>
      <c r="E513" s="3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9" t="str">
        <f>VLOOKUP(VolumeByClient[[#This Row],[Index Match Region ID]],GEONames[[GEOID]:[GEO Name]],2,FALSE)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Row],[Date]],Quarters[],3,TRUE)</f>
        <v>Q2 2021</v>
      </c>
    </row>
    <row r="514" spans="1:9" x14ac:dyDescent="0.25">
      <c r="A514" s="4" t="s">
        <v>11</v>
      </c>
      <c r="B514" s="4">
        <v>44286</v>
      </c>
      <c r="C514" s="8">
        <v>390</v>
      </c>
      <c r="D514" s="3">
        <f>LEN(VolumeByClient[[#This Row],[CLID]])</f>
        <v>7</v>
      </c>
      <c r="E514" s="3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9" t="str">
        <f>VLOOKUP(VolumeByClient[[#This Row],[Index Match Region ID]],GEONames[[GEOID]:[GEO Name]],2,FALSE)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Row],[Date]],Quarters[],3,TRUE)</f>
        <v>Q1 2021</v>
      </c>
    </row>
    <row r="515" spans="1:9" x14ac:dyDescent="0.25">
      <c r="A515" s="4" t="s">
        <v>11</v>
      </c>
      <c r="B515" s="4">
        <v>44255</v>
      </c>
      <c r="C515" s="8">
        <v>304</v>
      </c>
      <c r="D515" s="3">
        <f>LEN(VolumeByClient[[#This Row],[CLID]])</f>
        <v>7</v>
      </c>
      <c r="E515" s="3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9" t="str">
        <f>VLOOKUP(VolumeByClient[[#This Row],[Index Match Region ID]],GEONames[[GEOID]:[GEO Name]],2,FALSE)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Row],[Date]],Quarters[],3,TRUE)</f>
        <v>Q1 2021</v>
      </c>
    </row>
    <row r="516" spans="1:9" x14ac:dyDescent="0.25">
      <c r="A516" s="4" t="s">
        <v>11</v>
      </c>
      <c r="B516" s="4">
        <v>44227</v>
      </c>
      <c r="C516" s="8">
        <v>302</v>
      </c>
      <c r="D516" s="3">
        <f>LEN(VolumeByClient[[#This Row],[CLID]])</f>
        <v>7</v>
      </c>
      <c r="E516" s="3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9" t="str">
        <f>VLOOKUP(VolumeByClient[[#This Row],[Index Match Region ID]],GEONames[[GEOID]:[GEO Name]],2,FALSE)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Row],[Date]],Quarters[],3,TRUE)</f>
        <v>Q1 2021</v>
      </c>
    </row>
    <row r="517" spans="1:9" x14ac:dyDescent="0.25">
      <c r="A517" s="4" t="s">
        <v>7</v>
      </c>
      <c r="B517" s="4">
        <v>43861</v>
      </c>
      <c r="C517" s="8">
        <v>30584</v>
      </c>
      <c r="D517" s="3">
        <f>LEN(VolumeByClient[[#This Row],[CLID]])</f>
        <v>7</v>
      </c>
      <c r="E517" s="3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9" t="str">
        <f>VLOOKUP(VolumeByClient[[#This Row],[Index Match Region ID]],GEONames[[GEOID]:[GEO Name]],2,FALSE)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Row],[Date]],Quarters[],3,TRUE)</f>
        <v>Q1 2020</v>
      </c>
    </row>
    <row r="518" spans="1:9" x14ac:dyDescent="0.25">
      <c r="A518" s="4" t="s">
        <v>7</v>
      </c>
      <c r="B518" s="4">
        <v>43890</v>
      </c>
      <c r="C518" s="8">
        <v>27186</v>
      </c>
      <c r="D518" s="3">
        <f>LEN(VolumeByClient[[#This Row],[CLID]])</f>
        <v>7</v>
      </c>
      <c r="E518" s="3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9" t="str">
        <f>VLOOKUP(VolumeByClient[[#This Row],[Index Match Region ID]],GEONames[[GEOID]:[GEO Name]],2,FALSE)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Row],[Date]],Quarters[],3,TRUE)</f>
        <v>Q1 2020</v>
      </c>
    </row>
    <row r="519" spans="1:9" x14ac:dyDescent="0.25">
      <c r="A519" s="4" t="s">
        <v>7</v>
      </c>
      <c r="B519" s="4">
        <v>43921</v>
      </c>
      <c r="C519" s="8">
        <v>37383</v>
      </c>
      <c r="D519" s="3">
        <f>LEN(VolumeByClient[[#This Row],[CLID]])</f>
        <v>7</v>
      </c>
      <c r="E519" s="3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9" t="str">
        <f>VLOOKUP(VolumeByClient[[#This Row],[Index Match Region ID]],GEONames[[GEOID]:[GEO Name]],2,FALSE)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Row],[Date]],Quarters[],3,TRUE)</f>
        <v>Q1 2020</v>
      </c>
    </row>
    <row r="520" spans="1:9" x14ac:dyDescent="0.25">
      <c r="A520" s="4" t="s">
        <v>7</v>
      </c>
      <c r="B520" s="4">
        <v>43951</v>
      </c>
      <c r="C520" s="8">
        <v>37379</v>
      </c>
      <c r="D520" s="3">
        <f>LEN(VolumeByClient[[#This Row],[CLID]])</f>
        <v>7</v>
      </c>
      <c r="E520" s="3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9" t="str">
        <f>VLOOKUP(VolumeByClient[[#This Row],[Index Match Region ID]],GEONames[[GEOID]:[GEO Name]],2,FALSE)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Row],[Date]],Quarters[],3,TRUE)</f>
        <v>Q2 2020</v>
      </c>
    </row>
    <row r="521" spans="1:9" x14ac:dyDescent="0.25">
      <c r="A521" s="4" t="s">
        <v>7</v>
      </c>
      <c r="B521" s="4">
        <v>43982</v>
      </c>
      <c r="C521" s="8">
        <v>40779</v>
      </c>
      <c r="D521" s="3">
        <f>LEN(VolumeByClient[[#This Row],[CLID]])</f>
        <v>7</v>
      </c>
      <c r="E521" s="3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9" t="str">
        <f>VLOOKUP(VolumeByClient[[#This Row],[Index Match Region ID]],GEONames[[GEOID]:[GEO Name]],2,FALSE)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Row],[Date]],Quarters[],3,TRUE)</f>
        <v>Q2 2020</v>
      </c>
    </row>
    <row r="522" spans="1:9" x14ac:dyDescent="0.25">
      <c r="A522" s="4" t="s">
        <v>7</v>
      </c>
      <c r="B522" s="4">
        <v>44012</v>
      </c>
      <c r="C522" s="8">
        <v>23788</v>
      </c>
      <c r="D522" s="3">
        <f>LEN(VolumeByClient[[#This Row],[CLID]])</f>
        <v>7</v>
      </c>
      <c r="E522" s="3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9" t="str">
        <f>VLOOKUP(VolumeByClient[[#This Row],[Index Match Region ID]],GEONames[[GEOID]:[GEO Name]],2,FALSE)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Row],[Date]],Quarters[],3,TRUE)</f>
        <v>Q2 2020</v>
      </c>
    </row>
    <row r="523" spans="1:9" x14ac:dyDescent="0.25">
      <c r="A523" s="4" t="s">
        <v>7</v>
      </c>
      <c r="B523" s="4">
        <v>44043</v>
      </c>
      <c r="C523" s="8">
        <v>27188</v>
      </c>
      <c r="D523" s="3">
        <f>LEN(VolumeByClient[[#This Row],[CLID]])</f>
        <v>7</v>
      </c>
      <c r="E523" s="3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9" t="str">
        <f>VLOOKUP(VolumeByClient[[#This Row],[Index Match Region ID]],GEONames[[GEOID]:[GEO Name]],2,FALSE)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Row],[Date]],Quarters[],3,TRUE)</f>
        <v>Q3 2020</v>
      </c>
    </row>
    <row r="524" spans="1:9" x14ac:dyDescent="0.25">
      <c r="A524" s="4" t="s">
        <v>7</v>
      </c>
      <c r="B524" s="4">
        <v>44074</v>
      </c>
      <c r="C524" s="8">
        <v>16996</v>
      </c>
      <c r="D524" s="3">
        <f>LEN(VolumeByClient[[#This Row],[CLID]])</f>
        <v>7</v>
      </c>
      <c r="E524" s="3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9" t="str">
        <f>VLOOKUP(VolumeByClient[[#This Row],[Index Match Region ID]],GEONames[[GEOID]:[GEO Name]],2,FALSE)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Row],[Date]],Quarters[],3,TRUE)</f>
        <v>Q3 2020</v>
      </c>
    </row>
    <row r="525" spans="1:9" x14ac:dyDescent="0.25">
      <c r="A525" s="4" t="s">
        <v>7</v>
      </c>
      <c r="B525" s="4">
        <v>44104</v>
      </c>
      <c r="C525" s="8">
        <v>23792</v>
      </c>
      <c r="D525" s="3">
        <f>LEN(VolumeByClient[[#This Row],[CLID]])</f>
        <v>7</v>
      </c>
      <c r="E525" s="3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9" t="str">
        <f>VLOOKUP(VolumeByClient[[#This Row],[Index Match Region ID]],GEONames[[GEOID]:[GEO Name]],2,FALSE)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Row],[Date]],Quarters[],3,TRUE)</f>
        <v>Q3 2020</v>
      </c>
    </row>
    <row r="526" spans="1:9" x14ac:dyDescent="0.25">
      <c r="A526" s="4" t="s">
        <v>7</v>
      </c>
      <c r="B526" s="4">
        <v>44135</v>
      </c>
      <c r="C526" s="8">
        <v>20390</v>
      </c>
      <c r="D526" s="3">
        <f>LEN(VolumeByClient[[#This Row],[CLID]])</f>
        <v>7</v>
      </c>
      <c r="E526" s="3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9" t="str">
        <f>VLOOKUP(VolumeByClient[[#This Row],[Index Match Region ID]],GEONames[[GEOID]:[GEO Name]],2,FALSE)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Row],[Date]],Quarters[],3,TRUE)</f>
        <v>Q4 2020</v>
      </c>
    </row>
    <row r="527" spans="1:9" x14ac:dyDescent="0.25">
      <c r="A527" s="4" t="s">
        <v>7</v>
      </c>
      <c r="B527" s="4">
        <v>44165</v>
      </c>
      <c r="C527" s="8">
        <v>30586</v>
      </c>
      <c r="D527" s="3">
        <f>LEN(VolumeByClient[[#This Row],[CLID]])</f>
        <v>7</v>
      </c>
      <c r="E527" s="3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9" t="str">
        <f>VLOOKUP(VolumeByClient[[#This Row],[Index Match Region ID]],GEONames[[GEOID]:[GEO Name]],2,FALSE)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Row],[Date]],Quarters[],3,TRUE)</f>
        <v>Q4 2020</v>
      </c>
    </row>
    <row r="528" spans="1:9" x14ac:dyDescent="0.25">
      <c r="A528" s="4" t="s">
        <v>7</v>
      </c>
      <c r="B528" s="4">
        <v>44196</v>
      </c>
      <c r="C528" s="8">
        <v>23787</v>
      </c>
      <c r="D528" s="3">
        <f>LEN(VolumeByClient[[#This Row],[CLID]])</f>
        <v>7</v>
      </c>
      <c r="E528" s="3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9" t="str">
        <f>VLOOKUP(VolumeByClient[[#This Row],[Index Match Region ID]],GEONames[[GEOID]:[GEO Name]],2,FALSE)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Row],[Date]],Quarters[],3,TRUE)</f>
        <v>Q4 2020</v>
      </c>
    </row>
    <row r="529" spans="1:9" x14ac:dyDescent="0.25">
      <c r="A529" s="4" t="s">
        <v>7</v>
      </c>
      <c r="B529" s="4">
        <v>44377</v>
      </c>
      <c r="C529" s="8">
        <v>24737</v>
      </c>
      <c r="D529" s="3">
        <f>LEN(VolumeByClient[[#This Row],[CLID]])</f>
        <v>7</v>
      </c>
      <c r="E529" s="3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9" t="str">
        <f>VLOOKUP(VolumeByClient[[#This Row],[Index Match Region ID]],GEONames[[GEOID]:[GEO Name]],2,FALSE)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Row],[Date]],Quarters[],3,TRUE)</f>
        <v>Q2 2021</v>
      </c>
    </row>
    <row r="530" spans="1:9" x14ac:dyDescent="0.25">
      <c r="A530" s="4" t="s">
        <v>7</v>
      </c>
      <c r="B530" s="4">
        <v>44347</v>
      </c>
      <c r="C530" s="8">
        <v>41598</v>
      </c>
      <c r="D530" s="3">
        <f>LEN(VolumeByClient[[#This Row],[CLID]])</f>
        <v>7</v>
      </c>
      <c r="E530" s="3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9" t="str">
        <f>VLOOKUP(VolumeByClient[[#This Row],[Index Match Region ID]],GEONames[[GEOID]:[GEO Name]],2,FALSE)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Row],[Date]],Quarters[],3,TRUE)</f>
        <v>Q2 2021</v>
      </c>
    </row>
    <row r="531" spans="1:9" x14ac:dyDescent="0.25">
      <c r="A531" s="4" t="s">
        <v>7</v>
      </c>
      <c r="B531" s="4">
        <v>44316</v>
      </c>
      <c r="C531" s="8">
        <v>38878</v>
      </c>
      <c r="D531" s="3">
        <f>LEN(VolumeByClient[[#This Row],[CLID]])</f>
        <v>7</v>
      </c>
      <c r="E531" s="3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9" t="str">
        <f>VLOOKUP(VolumeByClient[[#This Row],[Index Match Region ID]],GEONames[[GEOID]:[GEO Name]],2,FALSE)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Row],[Date]],Quarters[],3,TRUE)</f>
        <v>Q2 2021</v>
      </c>
    </row>
    <row r="532" spans="1:9" x14ac:dyDescent="0.25">
      <c r="A532" s="4" t="s">
        <v>7</v>
      </c>
      <c r="B532" s="4">
        <v>44286</v>
      </c>
      <c r="C532" s="8">
        <v>39253</v>
      </c>
      <c r="D532" s="3">
        <f>LEN(VolumeByClient[[#This Row],[CLID]])</f>
        <v>7</v>
      </c>
      <c r="E532" s="3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9" t="str">
        <f>VLOOKUP(VolumeByClient[[#This Row],[Index Match Region ID]],GEONames[[GEOID]:[GEO Name]],2,FALSE)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Row],[Date]],Quarters[],3,TRUE)</f>
        <v>Q1 2021</v>
      </c>
    </row>
    <row r="533" spans="1:9" x14ac:dyDescent="0.25">
      <c r="A533" s="4" t="s">
        <v>7</v>
      </c>
      <c r="B533" s="4">
        <v>44255</v>
      </c>
      <c r="C533" s="8">
        <v>27048</v>
      </c>
      <c r="D533" s="3">
        <f>LEN(VolumeByClient[[#This Row],[CLID]])</f>
        <v>7</v>
      </c>
      <c r="E533" s="3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9" t="str">
        <f>VLOOKUP(VolumeByClient[[#This Row],[Index Match Region ID]],GEONames[[GEOID]:[GEO Name]],2,FALSE)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Row],[Date]],Quarters[],3,TRUE)</f>
        <v>Q1 2021</v>
      </c>
    </row>
    <row r="534" spans="1:9" x14ac:dyDescent="0.25">
      <c r="A534" s="4" t="s">
        <v>7</v>
      </c>
      <c r="B534" s="4">
        <v>44227</v>
      </c>
      <c r="C534" s="8">
        <v>32111</v>
      </c>
      <c r="D534" s="3">
        <f>LEN(VolumeByClient[[#This Row],[CLID]])</f>
        <v>7</v>
      </c>
      <c r="E534" s="3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9" t="str">
        <f>VLOOKUP(VolumeByClient[[#This Row],[Index Match Region ID]],GEONames[[GEOID]:[GEO Name]],2,FALSE)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Row],[Date]],Quarters[],3,TRUE)</f>
        <v>Q1 2021</v>
      </c>
    </row>
    <row r="535" spans="1:9" x14ac:dyDescent="0.25">
      <c r="A535" s="4" t="s">
        <v>31</v>
      </c>
      <c r="B535" s="4">
        <v>43861</v>
      </c>
      <c r="C535" s="8">
        <v>866</v>
      </c>
      <c r="D535" s="3">
        <f>LEN(VolumeByClient[[#This Row],[CLID]])</f>
        <v>7</v>
      </c>
      <c r="E535" s="3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9" t="str">
        <f>VLOOKUP(VolumeByClient[[#This Row],[Index Match Region ID]],GEONames[[GEOID]:[GEO Name]],2,FALSE)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Row],[Date]],Quarters[],3,TRUE)</f>
        <v>Q1 2020</v>
      </c>
    </row>
    <row r="536" spans="1:9" x14ac:dyDescent="0.25">
      <c r="A536" s="4" t="s">
        <v>31</v>
      </c>
      <c r="B536" s="4">
        <v>43890</v>
      </c>
      <c r="C536" s="8">
        <v>1101</v>
      </c>
      <c r="D536" s="3">
        <f>LEN(VolumeByClient[[#This Row],[CLID]])</f>
        <v>7</v>
      </c>
      <c r="E536" s="3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9" t="str">
        <f>VLOOKUP(VolumeByClient[[#This Row],[Index Match Region ID]],GEONames[[GEOID]:[GEO Name]],2,FALSE)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Row],[Date]],Quarters[],3,TRUE)</f>
        <v>Q1 2020</v>
      </c>
    </row>
    <row r="537" spans="1:9" x14ac:dyDescent="0.25">
      <c r="A537" s="4" t="s">
        <v>31</v>
      </c>
      <c r="B537" s="4">
        <v>43921</v>
      </c>
      <c r="C537" s="8">
        <v>1103</v>
      </c>
      <c r="D537" s="3">
        <f>LEN(VolumeByClient[[#This Row],[CLID]])</f>
        <v>7</v>
      </c>
      <c r="E537" s="3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9" t="str">
        <f>VLOOKUP(VolumeByClient[[#This Row],[Index Match Region ID]],GEONames[[GEOID]:[GEO Name]],2,FALSE)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Row],[Date]],Quarters[],3,TRUE)</f>
        <v>Q1 2020</v>
      </c>
    </row>
    <row r="538" spans="1:9" x14ac:dyDescent="0.25">
      <c r="A538" s="4" t="s">
        <v>31</v>
      </c>
      <c r="B538" s="4">
        <v>43951</v>
      </c>
      <c r="C538" s="8">
        <v>1447</v>
      </c>
      <c r="D538" s="3">
        <f>LEN(VolumeByClient[[#This Row],[CLID]])</f>
        <v>7</v>
      </c>
      <c r="E538" s="3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9" t="str">
        <f>VLOOKUP(VolumeByClient[[#This Row],[Index Match Region ID]],GEONames[[GEOID]:[GEO Name]],2,FALSE)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Row],[Date]],Quarters[],3,TRUE)</f>
        <v>Q2 2020</v>
      </c>
    </row>
    <row r="539" spans="1:9" x14ac:dyDescent="0.25">
      <c r="A539" s="4" t="s">
        <v>31</v>
      </c>
      <c r="B539" s="4">
        <v>43982</v>
      </c>
      <c r="C539" s="8">
        <v>1213</v>
      </c>
      <c r="D539" s="3">
        <f>LEN(VolumeByClient[[#This Row],[CLID]])</f>
        <v>7</v>
      </c>
      <c r="E539" s="3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9" t="str">
        <f>VLOOKUP(VolumeByClient[[#This Row],[Index Match Region ID]],GEONames[[GEOID]:[GEO Name]],2,FALSE)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Row],[Date]],Quarters[],3,TRUE)</f>
        <v>Q2 2020</v>
      </c>
    </row>
    <row r="540" spans="1:9" x14ac:dyDescent="0.25">
      <c r="A540" s="4" t="s">
        <v>31</v>
      </c>
      <c r="B540" s="4">
        <v>44012</v>
      </c>
      <c r="C540" s="8">
        <v>988</v>
      </c>
      <c r="D540" s="3">
        <f>LEN(VolumeByClient[[#This Row],[CLID]])</f>
        <v>7</v>
      </c>
      <c r="E540" s="3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9" t="str">
        <f>VLOOKUP(VolumeByClient[[#This Row],[Index Match Region ID]],GEONames[[GEOID]:[GEO Name]],2,FALSE)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Row],[Date]],Quarters[],3,TRUE)</f>
        <v>Q2 2020</v>
      </c>
    </row>
    <row r="541" spans="1:9" x14ac:dyDescent="0.25">
      <c r="A541" s="4" t="s">
        <v>31</v>
      </c>
      <c r="B541" s="4">
        <v>44043</v>
      </c>
      <c r="C541" s="8">
        <v>752</v>
      </c>
      <c r="D541" s="3">
        <f>LEN(VolumeByClient[[#This Row],[CLID]])</f>
        <v>7</v>
      </c>
      <c r="E541" s="3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9" t="str">
        <f>VLOOKUP(VolumeByClient[[#This Row],[Index Match Region ID]],GEONames[[GEOID]:[GEO Name]],2,FALSE)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Row],[Date]],Quarters[],3,TRUE)</f>
        <v>Q3 2020</v>
      </c>
    </row>
    <row r="542" spans="1:9" x14ac:dyDescent="0.25">
      <c r="A542" s="4" t="s">
        <v>31</v>
      </c>
      <c r="B542" s="4">
        <v>44074</v>
      </c>
      <c r="C542" s="8">
        <v>756</v>
      </c>
      <c r="D542" s="3">
        <f>LEN(VolumeByClient[[#This Row],[CLID]])</f>
        <v>7</v>
      </c>
      <c r="E542" s="3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9" t="str">
        <f>VLOOKUP(VolumeByClient[[#This Row],[Index Match Region ID]],GEONames[[GEOID]:[GEO Name]],2,FALSE)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Row],[Date]],Quarters[],3,TRUE)</f>
        <v>Q3 2020</v>
      </c>
    </row>
    <row r="543" spans="1:9" x14ac:dyDescent="0.25">
      <c r="A543" s="4" t="s">
        <v>31</v>
      </c>
      <c r="B543" s="4">
        <v>44104</v>
      </c>
      <c r="C543" s="8">
        <v>641</v>
      </c>
      <c r="D543" s="3">
        <f>LEN(VolumeByClient[[#This Row],[CLID]])</f>
        <v>7</v>
      </c>
      <c r="E543" s="3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9" t="str">
        <f>VLOOKUP(VolumeByClient[[#This Row],[Index Match Region ID]],GEONames[[GEOID]:[GEO Name]],2,FALSE)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Row],[Date]],Quarters[],3,TRUE)</f>
        <v>Q3 2020</v>
      </c>
    </row>
    <row r="544" spans="1:9" x14ac:dyDescent="0.25">
      <c r="A544" s="4" t="s">
        <v>31</v>
      </c>
      <c r="B544" s="4">
        <v>44135</v>
      </c>
      <c r="C544" s="8">
        <v>867</v>
      </c>
      <c r="D544" s="3">
        <f>LEN(VolumeByClient[[#This Row],[CLID]])</f>
        <v>7</v>
      </c>
      <c r="E544" s="3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9" t="str">
        <f>VLOOKUP(VolumeByClient[[#This Row],[Index Match Region ID]],GEONames[[GEOID]:[GEO Name]],2,FALSE)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Row],[Date]],Quarters[],3,TRUE)</f>
        <v>Q4 2020</v>
      </c>
    </row>
    <row r="545" spans="1:9" x14ac:dyDescent="0.25">
      <c r="A545" s="4" t="s">
        <v>31</v>
      </c>
      <c r="B545" s="4">
        <v>44165</v>
      </c>
      <c r="C545" s="8">
        <v>866</v>
      </c>
      <c r="D545" s="3">
        <f>LEN(VolumeByClient[[#This Row],[CLID]])</f>
        <v>7</v>
      </c>
      <c r="E545" s="3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9" t="str">
        <f>VLOOKUP(VolumeByClient[[#This Row],[Index Match Region ID]],GEONames[[GEOID]:[GEO Name]],2,FALSE)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Row],[Date]],Quarters[],3,TRUE)</f>
        <v>Q4 2020</v>
      </c>
    </row>
    <row r="546" spans="1:9" x14ac:dyDescent="0.25">
      <c r="A546" s="4" t="s">
        <v>31</v>
      </c>
      <c r="B546" s="4">
        <v>44196</v>
      </c>
      <c r="C546" s="8">
        <v>986</v>
      </c>
      <c r="D546" s="3">
        <f>LEN(VolumeByClient[[#This Row],[CLID]])</f>
        <v>7</v>
      </c>
      <c r="E546" s="3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9" t="str">
        <f>VLOOKUP(VolumeByClient[[#This Row],[Index Match Region ID]],GEONames[[GEOID]:[GEO Name]],2,FALSE)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Row],[Date]],Quarters[],3,TRUE)</f>
        <v>Q4 2020</v>
      </c>
    </row>
    <row r="547" spans="1:9" x14ac:dyDescent="0.25">
      <c r="A547" s="4" t="s">
        <v>31</v>
      </c>
      <c r="B547" s="4">
        <v>44377</v>
      </c>
      <c r="C547" s="8">
        <v>997</v>
      </c>
      <c r="D547" s="3">
        <f>LEN(VolumeByClient[[#This Row],[CLID]])</f>
        <v>7</v>
      </c>
      <c r="E547" s="3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9" t="str">
        <f>VLOOKUP(VolumeByClient[[#This Row],[Index Match Region ID]],GEONames[[GEOID]:[GEO Name]],2,FALSE)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Row],[Date]],Quarters[],3,TRUE)</f>
        <v>Q2 2021</v>
      </c>
    </row>
    <row r="548" spans="1:9" x14ac:dyDescent="0.25">
      <c r="A548" s="4" t="s">
        <v>31</v>
      </c>
      <c r="B548" s="4">
        <v>44347</v>
      </c>
      <c r="C548" s="8">
        <v>1206</v>
      </c>
      <c r="D548" s="3">
        <f>LEN(VolumeByClient[[#This Row],[CLID]])</f>
        <v>7</v>
      </c>
      <c r="E548" s="3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9" t="str">
        <f>VLOOKUP(VolumeByClient[[#This Row],[Index Match Region ID]],GEONames[[GEOID]:[GEO Name]],2,FALSE)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Row],[Date]],Quarters[],3,TRUE)</f>
        <v>Q2 2021</v>
      </c>
    </row>
    <row r="549" spans="1:9" x14ac:dyDescent="0.25">
      <c r="A549" s="4" t="s">
        <v>31</v>
      </c>
      <c r="B549" s="4">
        <v>44316</v>
      </c>
      <c r="C549" s="8">
        <v>1519</v>
      </c>
      <c r="D549" s="3">
        <f>LEN(VolumeByClient[[#This Row],[CLID]])</f>
        <v>7</v>
      </c>
      <c r="E549" s="3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9" t="str">
        <f>VLOOKUP(VolumeByClient[[#This Row],[Index Match Region ID]],GEONames[[GEOID]:[GEO Name]],2,FALSE)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Row],[Date]],Quarters[],3,TRUE)</f>
        <v>Q2 2021</v>
      </c>
    </row>
    <row r="550" spans="1:9" x14ac:dyDescent="0.25">
      <c r="A550" s="4" t="s">
        <v>31</v>
      </c>
      <c r="B550" s="4">
        <v>44286</v>
      </c>
      <c r="C550" s="8">
        <v>1096</v>
      </c>
      <c r="D550" s="3">
        <f>LEN(VolumeByClient[[#This Row],[CLID]])</f>
        <v>7</v>
      </c>
      <c r="E550" s="3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9" t="str">
        <f>VLOOKUP(VolumeByClient[[#This Row],[Index Match Region ID]],GEONames[[GEOID]:[GEO Name]],2,FALSE)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Row],[Date]],Quarters[],3,TRUE)</f>
        <v>Q1 2021</v>
      </c>
    </row>
    <row r="551" spans="1:9" x14ac:dyDescent="0.25">
      <c r="A551" s="4" t="s">
        <v>31</v>
      </c>
      <c r="B551" s="4">
        <v>44255</v>
      </c>
      <c r="C551" s="8">
        <v>1110</v>
      </c>
      <c r="D551" s="3">
        <f>LEN(VolumeByClient[[#This Row],[CLID]])</f>
        <v>7</v>
      </c>
      <c r="E551" s="3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9" t="str">
        <f>VLOOKUP(VolumeByClient[[#This Row],[Index Match Region ID]],GEONames[[GEOID]:[GEO Name]],2,FALSE)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Row],[Date]],Quarters[],3,TRUE)</f>
        <v>Q1 2021</v>
      </c>
    </row>
    <row r="552" spans="1:9" x14ac:dyDescent="0.25">
      <c r="A552" s="4" t="s">
        <v>31</v>
      </c>
      <c r="B552" s="4">
        <v>44227</v>
      </c>
      <c r="C552" s="8">
        <v>880</v>
      </c>
      <c r="D552" s="3">
        <f>LEN(VolumeByClient[[#This Row],[CLID]])</f>
        <v>7</v>
      </c>
      <c r="E552" s="3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9" t="str">
        <f>VLOOKUP(VolumeByClient[[#This Row],[Index Match Region ID]],GEONames[[GEOID]:[GEO Name]],2,FALSE)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Row],[Date]],Quarters[],3,TRUE)</f>
        <v>Q1 2021</v>
      </c>
    </row>
    <row r="553" spans="1:9" x14ac:dyDescent="0.25">
      <c r="A553" s="4" t="s">
        <v>53</v>
      </c>
      <c r="B553" s="4">
        <v>43861</v>
      </c>
      <c r="C553" s="8">
        <v>9422</v>
      </c>
      <c r="D553" s="3">
        <f>LEN(VolumeByClient[[#This Row],[CLID]])</f>
        <v>7</v>
      </c>
      <c r="E553" s="3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9" t="str">
        <f>VLOOKUP(VolumeByClient[[#This Row],[Index Match Region ID]],GEONames[[GEOID]:[GEO Name]],2,FALSE)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Row],[Date]],Quarters[],3,TRUE)</f>
        <v>Q1 2020</v>
      </c>
    </row>
    <row r="554" spans="1:9" x14ac:dyDescent="0.25">
      <c r="A554" s="4" t="s">
        <v>53</v>
      </c>
      <c r="B554" s="4">
        <v>43890</v>
      </c>
      <c r="C554" s="8">
        <v>7438</v>
      </c>
      <c r="D554" s="3">
        <f>LEN(VolumeByClient[[#This Row],[CLID]])</f>
        <v>7</v>
      </c>
      <c r="E554" s="3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9" t="str">
        <f>VLOOKUP(VolumeByClient[[#This Row],[Index Match Region ID]],GEONames[[GEOID]:[GEO Name]],2,FALSE)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Row],[Date]],Quarters[],3,TRUE)</f>
        <v>Q1 2020</v>
      </c>
    </row>
    <row r="555" spans="1:9" x14ac:dyDescent="0.25">
      <c r="A555" s="4" t="s">
        <v>53</v>
      </c>
      <c r="B555" s="4">
        <v>43921</v>
      </c>
      <c r="C555" s="8">
        <v>11403</v>
      </c>
      <c r="D555" s="3">
        <f>LEN(VolumeByClient[[#This Row],[CLID]])</f>
        <v>7</v>
      </c>
      <c r="E555" s="3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9" t="str">
        <f>VLOOKUP(VolumeByClient[[#This Row],[Index Match Region ID]],GEONames[[GEOID]:[GEO Name]],2,FALSE)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Row],[Date]],Quarters[],3,TRUE)</f>
        <v>Q1 2020</v>
      </c>
    </row>
    <row r="556" spans="1:9" x14ac:dyDescent="0.25">
      <c r="A556" s="4" t="s">
        <v>53</v>
      </c>
      <c r="B556" s="4">
        <v>43951</v>
      </c>
      <c r="C556" s="8">
        <v>10408</v>
      </c>
      <c r="D556" s="3">
        <f>LEN(VolumeByClient[[#This Row],[CLID]])</f>
        <v>7</v>
      </c>
      <c r="E556" s="3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9" t="str">
        <f>VLOOKUP(VolumeByClient[[#This Row],[Index Match Region ID]],GEONames[[GEOID]:[GEO Name]],2,FALSE)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Row],[Date]],Quarters[],3,TRUE)</f>
        <v>Q2 2020</v>
      </c>
    </row>
    <row r="557" spans="1:9" x14ac:dyDescent="0.25">
      <c r="A557" s="4" t="s">
        <v>53</v>
      </c>
      <c r="B557" s="4">
        <v>43982</v>
      </c>
      <c r="C557" s="8">
        <v>12392</v>
      </c>
      <c r="D557" s="3">
        <f>LEN(VolumeByClient[[#This Row],[CLID]])</f>
        <v>7</v>
      </c>
      <c r="E557" s="3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9" t="str">
        <f>VLOOKUP(VolumeByClient[[#This Row],[Index Match Region ID]],GEONames[[GEOID]:[GEO Name]],2,FALSE)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Row],[Date]],Quarters[],3,TRUE)</f>
        <v>Q2 2020</v>
      </c>
    </row>
    <row r="558" spans="1:9" x14ac:dyDescent="0.25">
      <c r="A558" s="4" t="s">
        <v>53</v>
      </c>
      <c r="B558" s="4">
        <v>44012</v>
      </c>
      <c r="C558" s="8">
        <v>6449</v>
      </c>
      <c r="D558" s="3">
        <f>LEN(VolumeByClient[[#This Row],[CLID]])</f>
        <v>7</v>
      </c>
      <c r="E558" s="3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9" t="str">
        <f>VLOOKUP(VolumeByClient[[#This Row],[Index Match Region ID]],GEONames[[GEOID]:[GEO Name]],2,FALSE)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Row],[Date]],Quarters[],3,TRUE)</f>
        <v>Q2 2020</v>
      </c>
    </row>
    <row r="559" spans="1:9" x14ac:dyDescent="0.25">
      <c r="A559" s="4" t="s">
        <v>53</v>
      </c>
      <c r="B559" s="4">
        <v>44043</v>
      </c>
      <c r="C559" s="8">
        <v>8425</v>
      </c>
      <c r="D559" s="3">
        <f>LEN(VolumeByClient[[#This Row],[CLID]])</f>
        <v>7</v>
      </c>
      <c r="E559" s="3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9" t="str">
        <f>VLOOKUP(VolumeByClient[[#This Row],[Index Match Region ID]],GEONames[[GEOID]:[GEO Name]],2,FALSE)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Row],[Date]],Quarters[],3,TRUE)</f>
        <v>Q3 2020</v>
      </c>
    </row>
    <row r="560" spans="1:9" x14ac:dyDescent="0.25">
      <c r="A560" s="4" t="s">
        <v>53</v>
      </c>
      <c r="B560" s="4">
        <v>44074</v>
      </c>
      <c r="C560" s="8">
        <v>4464</v>
      </c>
      <c r="D560" s="3">
        <f>LEN(VolumeByClient[[#This Row],[CLID]])</f>
        <v>7</v>
      </c>
      <c r="E560" s="3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9" t="str">
        <f>VLOOKUP(VolumeByClient[[#This Row],[Index Match Region ID]],GEONames[[GEOID]:[GEO Name]],2,FALSE)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Row],[Date]],Quarters[],3,TRUE)</f>
        <v>Q3 2020</v>
      </c>
    </row>
    <row r="561" spans="1:9" x14ac:dyDescent="0.25">
      <c r="A561" s="4" t="s">
        <v>53</v>
      </c>
      <c r="B561" s="4">
        <v>44104</v>
      </c>
      <c r="C561" s="8">
        <v>7440</v>
      </c>
      <c r="D561" s="3">
        <f>LEN(VolumeByClient[[#This Row],[CLID]])</f>
        <v>7</v>
      </c>
      <c r="E561" s="3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9" t="str">
        <f>VLOOKUP(VolumeByClient[[#This Row],[Index Match Region ID]],GEONames[[GEOID]:[GEO Name]],2,FALSE)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Row],[Date]],Quarters[],3,TRUE)</f>
        <v>Q3 2020</v>
      </c>
    </row>
    <row r="562" spans="1:9" x14ac:dyDescent="0.25">
      <c r="A562" s="4" t="s">
        <v>53</v>
      </c>
      <c r="B562" s="4">
        <v>44135</v>
      </c>
      <c r="C562" s="8">
        <v>5452</v>
      </c>
      <c r="D562" s="3">
        <f>LEN(VolumeByClient[[#This Row],[CLID]])</f>
        <v>7</v>
      </c>
      <c r="E562" s="3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9" t="str">
        <f>VLOOKUP(VolumeByClient[[#This Row],[Index Match Region ID]],GEONames[[GEOID]:[GEO Name]],2,FALSE)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Row],[Date]],Quarters[],3,TRUE)</f>
        <v>Q4 2020</v>
      </c>
    </row>
    <row r="563" spans="1:9" x14ac:dyDescent="0.25">
      <c r="A563" s="4" t="s">
        <v>53</v>
      </c>
      <c r="B563" s="4">
        <v>44165</v>
      </c>
      <c r="C563" s="8">
        <v>9422</v>
      </c>
      <c r="D563" s="3">
        <f>LEN(VolumeByClient[[#This Row],[CLID]])</f>
        <v>7</v>
      </c>
      <c r="E563" s="3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9" t="str">
        <f>VLOOKUP(VolumeByClient[[#This Row],[Index Match Region ID]],GEONames[[GEOID]:[GEO Name]],2,FALSE)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Row],[Date]],Quarters[],3,TRUE)</f>
        <v>Q4 2020</v>
      </c>
    </row>
    <row r="564" spans="1:9" x14ac:dyDescent="0.25">
      <c r="A564" s="4" t="s">
        <v>53</v>
      </c>
      <c r="B564" s="4">
        <v>44196</v>
      </c>
      <c r="C564" s="8">
        <v>6445</v>
      </c>
      <c r="D564" s="3">
        <f>LEN(VolumeByClient[[#This Row],[CLID]])</f>
        <v>7</v>
      </c>
      <c r="E564" s="3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9" t="str">
        <f>VLOOKUP(VolumeByClient[[#This Row],[Index Match Region ID]],GEONames[[GEOID]:[GEO Name]],2,FALSE)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Row],[Date]],Quarters[],3,TRUE)</f>
        <v>Q4 2020</v>
      </c>
    </row>
    <row r="565" spans="1:9" x14ac:dyDescent="0.25">
      <c r="A565" s="4" t="s">
        <v>53</v>
      </c>
      <c r="B565" s="4">
        <v>44377</v>
      </c>
      <c r="C565" s="8">
        <v>6576</v>
      </c>
      <c r="D565" s="3">
        <f>LEN(VolumeByClient[[#This Row],[CLID]])</f>
        <v>7</v>
      </c>
      <c r="E565" s="3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9" t="str">
        <f>VLOOKUP(VolumeByClient[[#This Row],[Index Match Region ID]],GEONames[[GEOID]:[GEO Name]],2,FALSE)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Row],[Date]],Quarters[],3,TRUE)</f>
        <v>Q2 2021</v>
      </c>
    </row>
    <row r="566" spans="1:9" x14ac:dyDescent="0.25">
      <c r="A566" s="4" t="s">
        <v>53</v>
      </c>
      <c r="B566" s="4">
        <v>44347</v>
      </c>
      <c r="C566" s="8">
        <v>13012</v>
      </c>
      <c r="D566" s="3">
        <f>LEN(VolumeByClient[[#This Row],[CLID]])</f>
        <v>7</v>
      </c>
      <c r="E566" s="3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9" t="str">
        <f>VLOOKUP(VolumeByClient[[#This Row],[Index Match Region ID]],GEONames[[GEOID]:[GEO Name]],2,FALSE)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Row],[Date]],Quarters[],3,TRUE)</f>
        <v>Q2 2021</v>
      </c>
    </row>
    <row r="567" spans="1:9" x14ac:dyDescent="0.25">
      <c r="A567" s="4" t="s">
        <v>53</v>
      </c>
      <c r="B567" s="4">
        <v>44316</v>
      </c>
      <c r="C567" s="8">
        <v>10308</v>
      </c>
      <c r="D567" s="3">
        <f>LEN(VolumeByClient[[#This Row],[CLID]])</f>
        <v>7</v>
      </c>
      <c r="E567" s="3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9" t="str">
        <f>VLOOKUP(VolumeByClient[[#This Row],[Index Match Region ID]],GEONames[[GEOID]:[GEO Name]],2,FALSE)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Row],[Date]],Quarters[],3,TRUE)</f>
        <v>Q2 2021</v>
      </c>
    </row>
    <row r="568" spans="1:9" x14ac:dyDescent="0.25">
      <c r="A568" s="4" t="s">
        <v>53</v>
      </c>
      <c r="B568" s="4">
        <v>44286</v>
      </c>
      <c r="C568" s="8">
        <v>11287</v>
      </c>
      <c r="D568" s="3">
        <f>LEN(VolumeByClient[[#This Row],[CLID]])</f>
        <v>7</v>
      </c>
      <c r="E568" s="3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9" t="str">
        <f>VLOOKUP(VolumeByClient[[#This Row],[Index Match Region ID]],GEONames[[GEOID]:[GEO Name]],2,FALSE)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Row],[Date]],Quarters[],3,TRUE)</f>
        <v>Q1 2021</v>
      </c>
    </row>
    <row r="569" spans="1:9" x14ac:dyDescent="0.25">
      <c r="A569" s="4" t="s">
        <v>53</v>
      </c>
      <c r="B569" s="4">
        <v>44255</v>
      </c>
      <c r="C569" s="8">
        <v>7361</v>
      </c>
      <c r="D569" s="3">
        <f>LEN(VolumeByClient[[#This Row],[CLID]])</f>
        <v>7</v>
      </c>
      <c r="E569" s="3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9" t="str">
        <f>VLOOKUP(VolumeByClient[[#This Row],[Index Match Region ID]],GEONames[[GEOID]:[GEO Name]],2,FALSE)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Row],[Date]],Quarters[],3,TRUE)</f>
        <v>Q1 2021</v>
      </c>
    </row>
    <row r="570" spans="1:9" x14ac:dyDescent="0.25">
      <c r="A570" s="4" t="s">
        <v>53</v>
      </c>
      <c r="B570" s="4">
        <v>44227</v>
      </c>
      <c r="C570" s="8">
        <v>9604</v>
      </c>
      <c r="D570" s="3">
        <f>LEN(VolumeByClient[[#This Row],[CLID]])</f>
        <v>7</v>
      </c>
      <c r="E570" s="3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9" t="str">
        <f>VLOOKUP(VolumeByClient[[#This Row],[Index Match Region ID]],GEONames[[GEOID]:[GEO Name]],2,FALSE)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Row],[Date]],Quarters[],3,TRUE)</f>
        <v>Q1 2021</v>
      </c>
    </row>
    <row r="571" spans="1:9" x14ac:dyDescent="0.25">
      <c r="A571" s="4" t="s">
        <v>27</v>
      </c>
      <c r="B571" s="4">
        <v>43861</v>
      </c>
      <c r="C571" s="8">
        <v>19257</v>
      </c>
      <c r="D571" s="3">
        <f>LEN(VolumeByClient[[#This Row],[CLID]])</f>
        <v>7</v>
      </c>
      <c r="E571" s="3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9" t="str">
        <f>VLOOKUP(VolumeByClient[[#This Row],[Index Match Region ID]],GEONames[[GEOID]:[GEO Name]],2,FALSE)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Row],[Date]],Quarters[],3,TRUE)</f>
        <v>Q1 2020</v>
      </c>
    </row>
    <row r="572" spans="1:9" x14ac:dyDescent="0.25">
      <c r="A572" s="4" t="s">
        <v>27</v>
      </c>
      <c r="B572" s="4">
        <v>43890</v>
      </c>
      <c r="C572" s="8">
        <v>19258</v>
      </c>
      <c r="D572" s="3">
        <f>LEN(VolumeByClient[[#This Row],[CLID]])</f>
        <v>7</v>
      </c>
      <c r="E572" s="3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9" t="str">
        <f>VLOOKUP(VolumeByClient[[#This Row],[Index Match Region ID]],GEONames[[GEOID]:[GEO Name]],2,FALSE)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Row],[Date]],Quarters[],3,TRUE)</f>
        <v>Q1 2020</v>
      </c>
    </row>
    <row r="573" spans="1:9" x14ac:dyDescent="0.25">
      <c r="A573" s="4" t="s">
        <v>27</v>
      </c>
      <c r="B573" s="4">
        <v>43921</v>
      </c>
      <c r="C573" s="8">
        <v>23787</v>
      </c>
      <c r="D573" s="3">
        <f>LEN(VolumeByClient[[#This Row],[CLID]])</f>
        <v>7</v>
      </c>
      <c r="E573" s="3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9" t="str">
        <f>VLOOKUP(VolumeByClient[[#This Row],[Index Match Region ID]],GEONames[[GEOID]:[GEO Name]],2,FALSE)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Row],[Date]],Quarters[],3,TRUE)</f>
        <v>Q1 2020</v>
      </c>
    </row>
    <row r="574" spans="1:9" x14ac:dyDescent="0.25">
      <c r="A574" s="4" t="s">
        <v>27</v>
      </c>
      <c r="B574" s="4">
        <v>43951</v>
      </c>
      <c r="C574" s="8">
        <v>26053</v>
      </c>
      <c r="D574" s="3">
        <f>LEN(VolumeByClient[[#This Row],[CLID]])</f>
        <v>7</v>
      </c>
      <c r="E574" s="3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9" t="str">
        <f>VLOOKUP(VolumeByClient[[#This Row],[Index Match Region ID]],GEONames[[GEOID]:[GEO Name]],2,FALSE)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Row],[Date]],Quarters[],3,TRUE)</f>
        <v>Q2 2020</v>
      </c>
    </row>
    <row r="575" spans="1:9" x14ac:dyDescent="0.25">
      <c r="A575" s="4" t="s">
        <v>27</v>
      </c>
      <c r="B575" s="4">
        <v>43982</v>
      </c>
      <c r="C575" s="8">
        <v>26056</v>
      </c>
      <c r="D575" s="3">
        <f>LEN(VolumeByClient[[#This Row],[CLID]])</f>
        <v>7</v>
      </c>
      <c r="E575" s="3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9" t="str">
        <f>VLOOKUP(VolumeByClient[[#This Row],[Index Match Region ID]],GEONames[[GEOID]:[GEO Name]],2,FALSE)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Row],[Date]],Quarters[],3,TRUE)</f>
        <v>Q2 2020</v>
      </c>
    </row>
    <row r="576" spans="1:9" x14ac:dyDescent="0.25">
      <c r="A576" s="4" t="s">
        <v>27</v>
      </c>
      <c r="B576" s="4">
        <v>44012</v>
      </c>
      <c r="C576" s="8">
        <v>16993</v>
      </c>
      <c r="D576" s="3">
        <f>LEN(VolumeByClient[[#This Row],[CLID]])</f>
        <v>7</v>
      </c>
      <c r="E576" s="3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9" t="str">
        <f>VLOOKUP(VolumeByClient[[#This Row],[Index Match Region ID]],GEONames[[GEOID]:[GEO Name]],2,FALSE)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Row],[Date]],Quarters[],3,TRUE)</f>
        <v>Q2 2020</v>
      </c>
    </row>
    <row r="577" spans="1:9" x14ac:dyDescent="0.25">
      <c r="A577" s="4" t="s">
        <v>27</v>
      </c>
      <c r="B577" s="4">
        <v>44043</v>
      </c>
      <c r="C577" s="8">
        <v>16994</v>
      </c>
      <c r="D577" s="3">
        <f>LEN(VolumeByClient[[#This Row],[CLID]])</f>
        <v>7</v>
      </c>
      <c r="E577" s="3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9" t="str">
        <f>VLOOKUP(VolumeByClient[[#This Row],[Index Match Region ID]],GEONames[[GEOID]:[GEO Name]],2,FALSE)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Row],[Date]],Quarters[],3,TRUE)</f>
        <v>Q3 2020</v>
      </c>
    </row>
    <row r="578" spans="1:9" x14ac:dyDescent="0.25">
      <c r="A578" s="4" t="s">
        <v>27</v>
      </c>
      <c r="B578" s="4">
        <v>44074</v>
      </c>
      <c r="C578" s="8">
        <v>12464</v>
      </c>
      <c r="D578" s="3">
        <f>LEN(VolumeByClient[[#This Row],[CLID]])</f>
        <v>7</v>
      </c>
      <c r="E578" s="3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9" t="str">
        <f>VLOOKUP(VolumeByClient[[#This Row],[Index Match Region ID]],GEONames[[GEOID]:[GEO Name]],2,FALSE)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Row],[Date]],Quarters[],3,TRUE)</f>
        <v>Q3 2020</v>
      </c>
    </row>
    <row r="579" spans="1:9" x14ac:dyDescent="0.25">
      <c r="A579" s="4" t="s">
        <v>27</v>
      </c>
      <c r="B579" s="4">
        <v>44104</v>
      </c>
      <c r="C579" s="8">
        <v>14726</v>
      </c>
      <c r="D579" s="3">
        <f>LEN(VolumeByClient[[#This Row],[CLID]])</f>
        <v>7</v>
      </c>
      <c r="E579" s="3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9" t="str">
        <f>VLOOKUP(VolumeByClient[[#This Row],[Index Match Region ID]],GEONames[[GEOID]:[GEO Name]],2,FALSE)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Row],[Date]],Quarters[],3,TRUE)</f>
        <v>Q3 2020</v>
      </c>
    </row>
    <row r="580" spans="1:9" x14ac:dyDescent="0.25">
      <c r="A580" s="4" t="s">
        <v>27</v>
      </c>
      <c r="B580" s="4">
        <v>44135</v>
      </c>
      <c r="C580" s="8">
        <v>14726</v>
      </c>
      <c r="D580" s="3">
        <f>LEN(VolumeByClient[[#This Row],[CLID]])</f>
        <v>7</v>
      </c>
      <c r="E580" s="3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9" t="str">
        <f>VLOOKUP(VolumeByClient[[#This Row],[Index Match Region ID]],GEONames[[GEOID]:[GEO Name]],2,FALSE)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Row],[Date]],Quarters[],3,TRUE)</f>
        <v>Q4 2020</v>
      </c>
    </row>
    <row r="581" spans="1:9" x14ac:dyDescent="0.25">
      <c r="A581" s="4" t="s">
        <v>27</v>
      </c>
      <c r="B581" s="4">
        <v>44165</v>
      </c>
      <c r="C581" s="8">
        <v>19258</v>
      </c>
      <c r="D581" s="3">
        <f>LEN(VolumeByClient[[#This Row],[CLID]])</f>
        <v>7</v>
      </c>
      <c r="E581" s="3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9" t="str">
        <f>VLOOKUP(VolumeByClient[[#This Row],[Index Match Region ID]],GEONames[[GEOID]:[GEO Name]],2,FALSE)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Row],[Date]],Quarters[],3,TRUE)</f>
        <v>Q4 2020</v>
      </c>
    </row>
    <row r="582" spans="1:9" x14ac:dyDescent="0.25">
      <c r="A582" s="4" t="s">
        <v>27</v>
      </c>
      <c r="B582" s="4">
        <v>44196</v>
      </c>
      <c r="C582" s="8">
        <v>16992</v>
      </c>
      <c r="D582" s="3">
        <f>LEN(VolumeByClient[[#This Row],[CLID]])</f>
        <v>7</v>
      </c>
      <c r="E582" s="3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9" t="str">
        <f>VLOOKUP(VolumeByClient[[#This Row],[Index Match Region ID]],GEONames[[GEOID]:[GEO Name]],2,FALSE)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Row],[Date]],Quarters[],3,TRUE)</f>
        <v>Q4 2020</v>
      </c>
    </row>
    <row r="583" spans="1:9" x14ac:dyDescent="0.25">
      <c r="A583" s="4" t="s">
        <v>27</v>
      </c>
      <c r="B583" s="4">
        <v>44377</v>
      </c>
      <c r="C583" s="8">
        <v>17501</v>
      </c>
      <c r="D583" s="3">
        <f>LEN(VolumeByClient[[#This Row],[CLID]])</f>
        <v>7</v>
      </c>
      <c r="E583" s="3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9" t="str">
        <f>VLOOKUP(VolumeByClient[[#This Row],[Index Match Region ID]],GEONames[[GEOID]:[GEO Name]],2,FALSE)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Row],[Date]],Quarters[],3,TRUE)</f>
        <v>Q2 2021</v>
      </c>
    </row>
    <row r="584" spans="1:9" x14ac:dyDescent="0.25">
      <c r="A584" s="4" t="s">
        <v>27</v>
      </c>
      <c r="B584" s="4">
        <v>44347</v>
      </c>
      <c r="C584" s="8">
        <v>26834</v>
      </c>
      <c r="D584" s="3">
        <f>LEN(VolumeByClient[[#This Row],[CLID]])</f>
        <v>7</v>
      </c>
      <c r="E584" s="3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9" t="str">
        <f>VLOOKUP(VolumeByClient[[#This Row],[Index Match Region ID]],GEONames[[GEOID]:[GEO Name]],2,FALSE)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Row],[Date]],Quarters[],3,TRUE)</f>
        <v>Q2 2021</v>
      </c>
    </row>
    <row r="585" spans="1:9" x14ac:dyDescent="0.25">
      <c r="A585" s="4" t="s">
        <v>27</v>
      </c>
      <c r="B585" s="4">
        <v>44316</v>
      </c>
      <c r="C585" s="8">
        <v>26840</v>
      </c>
      <c r="D585" s="3">
        <f>LEN(VolumeByClient[[#This Row],[CLID]])</f>
        <v>7</v>
      </c>
      <c r="E585" s="3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9" t="str">
        <f>VLOOKUP(VolumeByClient[[#This Row],[Index Match Region ID]],GEONames[[GEOID]:[GEO Name]],2,FALSE)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Row],[Date]],Quarters[],3,TRUE)</f>
        <v>Q2 2021</v>
      </c>
    </row>
    <row r="586" spans="1:9" x14ac:dyDescent="0.25">
      <c r="A586" s="4" t="s">
        <v>27</v>
      </c>
      <c r="B586" s="4">
        <v>44286</v>
      </c>
      <c r="C586" s="8">
        <v>23553</v>
      </c>
      <c r="D586" s="3">
        <f>LEN(VolumeByClient[[#This Row],[CLID]])</f>
        <v>7</v>
      </c>
      <c r="E586" s="3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9" t="str">
        <f>VLOOKUP(VolumeByClient[[#This Row],[Index Match Region ID]],GEONames[[GEOID]:[GEO Name]],2,FALSE)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Row],[Date]],Quarters[],3,TRUE)</f>
        <v>Q1 2021</v>
      </c>
    </row>
    <row r="587" spans="1:9" x14ac:dyDescent="0.25">
      <c r="A587" s="4" t="s">
        <v>27</v>
      </c>
      <c r="B587" s="4">
        <v>44255</v>
      </c>
      <c r="C587" s="8">
        <v>19839</v>
      </c>
      <c r="D587" s="3">
        <f>LEN(VolumeByClient[[#This Row],[CLID]])</f>
        <v>7</v>
      </c>
      <c r="E587" s="3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9" t="str">
        <f>VLOOKUP(VolumeByClient[[#This Row],[Index Match Region ID]],GEONames[[GEOID]:[GEO Name]],2,FALSE)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Row],[Date]],Quarters[],3,TRUE)</f>
        <v>Q1 2021</v>
      </c>
    </row>
    <row r="588" spans="1:9" x14ac:dyDescent="0.25">
      <c r="A588" s="4" t="s">
        <v>27</v>
      </c>
      <c r="B588" s="4">
        <v>44227</v>
      </c>
      <c r="C588" s="8">
        <v>20221</v>
      </c>
      <c r="D588" s="3">
        <f>LEN(VolumeByClient[[#This Row],[CLID]])</f>
        <v>7</v>
      </c>
      <c r="E588" s="3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9" t="str">
        <f>VLOOKUP(VolumeByClient[[#This Row],[Index Match Region ID]],GEONames[[GEOID]:[GEO Name]],2,FALSE)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Row],[Date]],Quarters[],3,TRUE)</f>
        <v>Q1 2021</v>
      </c>
    </row>
    <row r="589" spans="1:9" x14ac:dyDescent="0.25">
      <c r="A589" s="4" t="s">
        <v>10</v>
      </c>
      <c r="B589" s="4">
        <v>43861</v>
      </c>
      <c r="C589" s="8">
        <v>277</v>
      </c>
      <c r="D589" s="3">
        <f>LEN(VolumeByClient[[#This Row],[CLID]])</f>
        <v>7</v>
      </c>
      <c r="E589" s="3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9" t="str">
        <f>VLOOKUP(VolumeByClient[[#This Row],[Index Match Region ID]],GEONames[[GEOID]:[GEO Name]],2,FALSE)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Row],[Date]],Quarters[],3,TRUE)</f>
        <v>Q1 2020</v>
      </c>
    </row>
    <row r="590" spans="1:9" x14ac:dyDescent="0.25">
      <c r="A590" s="4" t="s">
        <v>10</v>
      </c>
      <c r="B590" s="4">
        <v>43890</v>
      </c>
      <c r="C590" s="8">
        <v>244</v>
      </c>
      <c r="D590" s="3">
        <f>LEN(VolumeByClient[[#This Row],[CLID]])</f>
        <v>7</v>
      </c>
      <c r="E590" s="3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9" t="str">
        <f>VLOOKUP(VolumeByClient[[#This Row],[Index Match Region ID]],GEONames[[GEOID]:[GEO Name]],2,FALSE)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Row],[Date]],Quarters[],3,TRUE)</f>
        <v>Q1 2020</v>
      </c>
    </row>
    <row r="591" spans="1:9" x14ac:dyDescent="0.25">
      <c r="A591" s="4" t="s">
        <v>10</v>
      </c>
      <c r="B591" s="4">
        <v>43921</v>
      </c>
      <c r="C591" s="8">
        <v>337</v>
      </c>
      <c r="D591" s="3">
        <f>LEN(VolumeByClient[[#This Row],[CLID]])</f>
        <v>7</v>
      </c>
      <c r="E591" s="3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9" t="str">
        <f>VLOOKUP(VolumeByClient[[#This Row],[Index Match Region ID]],GEONames[[GEOID]:[GEO Name]],2,FALSE)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Row],[Date]],Quarters[],3,TRUE)</f>
        <v>Q1 2020</v>
      </c>
    </row>
    <row r="592" spans="1:9" x14ac:dyDescent="0.25">
      <c r="A592" s="4" t="s">
        <v>10</v>
      </c>
      <c r="B592" s="4">
        <v>43951</v>
      </c>
      <c r="C592" s="8">
        <v>332</v>
      </c>
      <c r="D592" s="3">
        <f>LEN(VolumeByClient[[#This Row],[CLID]])</f>
        <v>7</v>
      </c>
      <c r="E592" s="3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9" t="str">
        <f>VLOOKUP(VolumeByClient[[#This Row],[Index Match Region ID]],GEONames[[GEOID]:[GEO Name]],2,FALSE)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Row],[Date]],Quarters[],3,TRUE)</f>
        <v>Q2 2020</v>
      </c>
    </row>
    <row r="593" spans="1:9" x14ac:dyDescent="0.25">
      <c r="A593" s="4" t="s">
        <v>10</v>
      </c>
      <c r="B593" s="4">
        <v>43982</v>
      </c>
      <c r="C593" s="8">
        <v>362</v>
      </c>
      <c r="D593" s="3">
        <f>LEN(VolumeByClient[[#This Row],[CLID]])</f>
        <v>7</v>
      </c>
      <c r="E593" s="3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9" t="str">
        <f>VLOOKUP(VolumeByClient[[#This Row],[Index Match Region ID]],GEONames[[GEOID]:[GEO Name]],2,FALSE)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Row],[Date]],Quarters[],3,TRUE)</f>
        <v>Q2 2020</v>
      </c>
    </row>
    <row r="594" spans="1:9" x14ac:dyDescent="0.25">
      <c r="A594" s="4" t="s">
        <v>10</v>
      </c>
      <c r="B594" s="4">
        <v>44012</v>
      </c>
      <c r="C594" s="8">
        <v>213</v>
      </c>
      <c r="D594" s="3">
        <f>LEN(VolumeByClient[[#This Row],[CLID]])</f>
        <v>7</v>
      </c>
      <c r="E594" s="3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9" t="str">
        <f>VLOOKUP(VolumeByClient[[#This Row],[Index Match Region ID]],GEONames[[GEOID]:[GEO Name]],2,FALSE)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Row],[Date]],Quarters[],3,TRUE)</f>
        <v>Q2 2020</v>
      </c>
    </row>
    <row r="595" spans="1:9" x14ac:dyDescent="0.25">
      <c r="A595" s="4" t="s">
        <v>10</v>
      </c>
      <c r="B595" s="4">
        <v>44043</v>
      </c>
      <c r="C595" s="8">
        <v>248</v>
      </c>
      <c r="D595" s="3">
        <f>LEN(VolumeByClient[[#This Row],[CLID]])</f>
        <v>7</v>
      </c>
      <c r="E595" s="3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9" t="str">
        <f>VLOOKUP(VolumeByClient[[#This Row],[Index Match Region ID]],GEONames[[GEOID]:[GEO Name]],2,FALSE)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Row],[Date]],Quarters[],3,TRUE)</f>
        <v>Q3 2020</v>
      </c>
    </row>
    <row r="596" spans="1:9" x14ac:dyDescent="0.25">
      <c r="A596" s="4" t="s">
        <v>10</v>
      </c>
      <c r="B596" s="4">
        <v>44074</v>
      </c>
      <c r="C596" s="8">
        <v>156</v>
      </c>
      <c r="D596" s="3">
        <f>LEN(VolumeByClient[[#This Row],[CLID]])</f>
        <v>7</v>
      </c>
      <c r="E596" s="3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9" t="str">
        <f>VLOOKUP(VolumeByClient[[#This Row],[Index Match Region ID]],GEONames[[GEOID]:[GEO Name]],2,FALSE)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Row],[Date]],Quarters[],3,TRUE)</f>
        <v>Q3 2020</v>
      </c>
    </row>
    <row r="597" spans="1:9" x14ac:dyDescent="0.25">
      <c r="A597" s="4" t="s">
        <v>10</v>
      </c>
      <c r="B597" s="4">
        <v>44104</v>
      </c>
      <c r="C597" s="8">
        <v>218</v>
      </c>
      <c r="D597" s="3">
        <f>LEN(VolumeByClient[[#This Row],[CLID]])</f>
        <v>7</v>
      </c>
      <c r="E597" s="3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9" t="str">
        <f>VLOOKUP(VolumeByClient[[#This Row],[Index Match Region ID]],GEONames[[GEOID]:[GEO Name]],2,FALSE)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Row],[Date]],Quarters[],3,TRUE)</f>
        <v>Q3 2020</v>
      </c>
    </row>
    <row r="598" spans="1:9" x14ac:dyDescent="0.25">
      <c r="A598" s="4" t="s">
        <v>10</v>
      </c>
      <c r="B598" s="4">
        <v>44135</v>
      </c>
      <c r="C598" s="8">
        <v>182</v>
      </c>
      <c r="D598" s="3">
        <f>LEN(VolumeByClient[[#This Row],[CLID]])</f>
        <v>7</v>
      </c>
      <c r="E598" s="3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9" t="str">
        <f>VLOOKUP(VolumeByClient[[#This Row],[Index Match Region ID]],GEONames[[GEOID]:[GEO Name]],2,FALSE)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Row],[Date]],Quarters[],3,TRUE)</f>
        <v>Q4 2020</v>
      </c>
    </row>
    <row r="599" spans="1:9" x14ac:dyDescent="0.25">
      <c r="A599" s="4" t="s">
        <v>10</v>
      </c>
      <c r="B599" s="4">
        <v>44165</v>
      </c>
      <c r="C599" s="8">
        <v>276</v>
      </c>
      <c r="D599" s="3">
        <f>LEN(VolumeByClient[[#This Row],[CLID]])</f>
        <v>7</v>
      </c>
      <c r="E599" s="3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9" t="str">
        <f>VLOOKUP(VolumeByClient[[#This Row],[Index Match Region ID]],GEONames[[GEOID]:[GEO Name]],2,FALSE)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Row],[Date]],Quarters[],3,TRUE)</f>
        <v>Q4 2020</v>
      </c>
    </row>
    <row r="600" spans="1:9" x14ac:dyDescent="0.25">
      <c r="A600" s="4" t="s">
        <v>10</v>
      </c>
      <c r="B600" s="4">
        <v>44196</v>
      </c>
      <c r="C600" s="8">
        <v>218</v>
      </c>
      <c r="D600" s="3">
        <f>LEN(VolumeByClient[[#This Row],[CLID]])</f>
        <v>7</v>
      </c>
      <c r="E600" s="3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9" t="str">
        <f>VLOOKUP(VolumeByClient[[#This Row],[Index Match Region ID]],GEONames[[GEOID]:[GEO Name]],2,FALSE)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Row],[Date]],Quarters[],3,TRUE)</f>
        <v>Q4 2020</v>
      </c>
    </row>
    <row r="601" spans="1:9" x14ac:dyDescent="0.25">
      <c r="A601" s="4" t="s">
        <v>10</v>
      </c>
      <c r="B601" s="4">
        <v>44377</v>
      </c>
      <c r="C601" s="8">
        <v>220</v>
      </c>
      <c r="D601" s="3">
        <f>LEN(VolumeByClient[[#This Row],[CLID]])</f>
        <v>7</v>
      </c>
      <c r="E601" s="3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9" t="str">
        <f>VLOOKUP(VolumeByClient[[#This Row],[Index Match Region ID]],GEONames[[GEOID]:[GEO Name]],2,FALSE)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Row],[Date]],Quarters[],3,TRUE)</f>
        <v>Q2 2021</v>
      </c>
    </row>
    <row r="602" spans="1:9" x14ac:dyDescent="0.25">
      <c r="A602" s="4" t="s">
        <v>10</v>
      </c>
      <c r="B602" s="4">
        <v>44347</v>
      </c>
      <c r="C602" s="8">
        <v>370</v>
      </c>
      <c r="D602" s="3">
        <f>LEN(VolumeByClient[[#This Row],[CLID]])</f>
        <v>7</v>
      </c>
      <c r="E602" s="3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9" t="str">
        <f>VLOOKUP(VolumeByClient[[#This Row],[Index Match Region ID]],GEONames[[GEOID]:[GEO Name]],2,FALSE)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Row],[Date]],Quarters[],3,TRUE)</f>
        <v>Q2 2021</v>
      </c>
    </row>
    <row r="603" spans="1:9" x14ac:dyDescent="0.25">
      <c r="A603" s="4" t="s">
        <v>10</v>
      </c>
      <c r="B603" s="4">
        <v>44316</v>
      </c>
      <c r="C603" s="8">
        <v>331</v>
      </c>
      <c r="D603" s="3">
        <f>LEN(VolumeByClient[[#This Row],[CLID]])</f>
        <v>7</v>
      </c>
      <c r="E603" s="3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9" t="str">
        <f>VLOOKUP(VolumeByClient[[#This Row],[Index Match Region ID]],GEONames[[GEOID]:[GEO Name]],2,FALSE)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Row],[Date]],Quarters[],3,TRUE)</f>
        <v>Q2 2021</v>
      </c>
    </row>
    <row r="604" spans="1:9" x14ac:dyDescent="0.25">
      <c r="A604" s="4" t="s">
        <v>10</v>
      </c>
      <c r="B604" s="4">
        <v>44286</v>
      </c>
      <c r="C604" s="8">
        <v>332</v>
      </c>
      <c r="D604" s="3">
        <f>LEN(VolumeByClient[[#This Row],[CLID]])</f>
        <v>7</v>
      </c>
      <c r="E604" s="3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9" t="str">
        <f>VLOOKUP(VolumeByClient[[#This Row],[Index Match Region ID]],GEONames[[GEOID]:[GEO Name]],2,FALSE)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Row],[Date]],Quarters[],3,TRUE)</f>
        <v>Q1 2021</v>
      </c>
    </row>
    <row r="605" spans="1:9" x14ac:dyDescent="0.25">
      <c r="A605" s="4" t="s">
        <v>10</v>
      </c>
      <c r="B605" s="4">
        <v>44255</v>
      </c>
      <c r="C605" s="8">
        <v>250</v>
      </c>
      <c r="D605" s="3">
        <f>LEN(VolumeByClient[[#This Row],[CLID]])</f>
        <v>7</v>
      </c>
      <c r="E605" s="3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9" t="str">
        <f>VLOOKUP(VolumeByClient[[#This Row],[Index Match Region ID]],GEONames[[GEOID]:[GEO Name]],2,FALSE)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Row],[Date]],Quarters[],3,TRUE)</f>
        <v>Q1 2021</v>
      </c>
    </row>
    <row r="606" spans="1:9" x14ac:dyDescent="0.25">
      <c r="A606" s="4" t="s">
        <v>10</v>
      </c>
      <c r="B606" s="4">
        <v>44227</v>
      </c>
      <c r="C606" s="8">
        <v>289</v>
      </c>
      <c r="D606" s="3">
        <f>LEN(VolumeByClient[[#This Row],[CLID]])</f>
        <v>7</v>
      </c>
      <c r="E606" s="3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9" t="str">
        <f>VLOOKUP(VolumeByClient[[#This Row],[Index Match Region ID]],GEONames[[GEOID]:[GEO Name]],2,FALSE)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Row],[Date]],Quarters[],3,TRUE)</f>
        <v>Q1 2021</v>
      </c>
    </row>
    <row r="607" spans="1:9" x14ac:dyDescent="0.25">
      <c r="A607" s="4" t="s">
        <v>46</v>
      </c>
      <c r="B607" s="4">
        <v>43861</v>
      </c>
      <c r="C607" s="8">
        <v>1586</v>
      </c>
      <c r="D607" s="3">
        <f>LEN(VolumeByClient[[#This Row],[CLID]])</f>
        <v>7</v>
      </c>
      <c r="E607" s="3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9" t="str">
        <f>VLOOKUP(VolumeByClient[[#This Row],[Index Match Region ID]],GEONames[[GEOID]:[GEO Name]],2,FALSE)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Row],[Date]],Quarters[],3,TRUE)</f>
        <v>Q1 2020</v>
      </c>
    </row>
    <row r="608" spans="1:9" x14ac:dyDescent="0.25">
      <c r="A608" s="4" t="s">
        <v>46</v>
      </c>
      <c r="B608" s="4">
        <v>43890</v>
      </c>
      <c r="C608" s="8">
        <v>1412</v>
      </c>
      <c r="D608" s="3">
        <f>LEN(VolumeByClient[[#This Row],[CLID]])</f>
        <v>7</v>
      </c>
      <c r="E608" s="3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9" t="str">
        <f>VLOOKUP(VolumeByClient[[#This Row],[Index Match Region ID]],GEONames[[GEOID]:[GEO Name]],2,FALSE)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Row],[Date]],Quarters[],3,TRUE)</f>
        <v>Q1 2020</v>
      </c>
    </row>
    <row r="609" spans="1:9" x14ac:dyDescent="0.25">
      <c r="A609" s="4" t="s">
        <v>46</v>
      </c>
      <c r="B609" s="4">
        <v>43921</v>
      </c>
      <c r="C609" s="8">
        <v>1936</v>
      </c>
      <c r="D609" s="3">
        <f>LEN(VolumeByClient[[#This Row],[CLID]])</f>
        <v>7</v>
      </c>
      <c r="E609" s="3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9" t="str">
        <f>VLOOKUP(VolumeByClient[[#This Row],[Index Match Region ID]],GEONames[[GEOID]:[GEO Name]],2,FALSE)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Row],[Date]],Quarters[],3,TRUE)</f>
        <v>Q1 2020</v>
      </c>
    </row>
    <row r="610" spans="1:9" x14ac:dyDescent="0.25">
      <c r="A610" s="4" t="s">
        <v>46</v>
      </c>
      <c r="B610" s="4">
        <v>43951</v>
      </c>
      <c r="C610" s="8">
        <v>1939</v>
      </c>
      <c r="D610" s="3">
        <f>LEN(VolumeByClient[[#This Row],[CLID]])</f>
        <v>7</v>
      </c>
      <c r="E610" s="3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9" t="str">
        <f>VLOOKUP(VolumeByClient[[#This Row],[Index Match Region ID]],GEONames[[GEOID]:[GEO Name]],2,FALSE)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Row],[Date]],Quarters[],3,TRUE)</f>
        <v>Q2 2020</v>
      </c>
    </row>
    <row r="611" spans="1:9" x14ac:dyDescent="0.25">
      <c r="A611" s="4" t="s">
        <v>46</v>
      </c>
      <c r="B611" s="4">
        <v>43982</v>
      </c>
      <c r="C611" s="8">
        <v>2112</v>
      </c>
      <c r="D611" s="3">
        <f>LEN(VolumeByClient[[#This Row],[CLID]])</f>
        <v>7</v>
      </c>
      <c r="E611" s="3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9" t="str">
        <f>VLOOKUP(VolumeByClient[[#This Row],[Index Match Region ID]],GEONames[[GEOID]:[GEO Name]],2,FALSE)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Row],[Date]],Quarters[],3,TRUE)</f>
        <v>Q2 2020</v>
      </c>
    </row>
    <row r="612" spans="1:9" x14ac:dyDescent="0.25">
      <c r="A612" s="4" t="s">
        <v>46</v>
      </c>
      <c r="B612" s="4">
        <v>44012</v>
      </c>
      <c r="C612" s="8">
        <v>1230</v>
      </c>
      <c r="D612" s="3">
        <f>LEN(VolumeByClient[[#This Row],[CLID]])</f>
        <v>7</v>
      </c>
      <c r="E612" s="3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9" t="str">
        <f>VLOOKUP(VolumeByClient[[#This Row],[Index Match Region ID]],GEONames[[GEOID]:[GEO Name]],2,FALSE)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Row],[Date]],Quarters[],3,TRUE)</f>
        <v>Q2 2020</v>
      </c>
    </row>
    <row r="613" spans="1:9" x14ac:dyDescent="0.25">
      <c r="A613" s="4" t="s">
        <v>46</v>
      </c>
      <c r="B613" s="4">
        <v>44043</v>
      </c>
      <c r="C613" s="8">
        <v>1407</v>
      </c>
      <c r="D613" s="3">
        <f>LEN(VolumeByClient[[#This Row],[CLID]])</f>
        <v>7</v>
      </c>
      <c r="E613" s="3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9" t="str">
        <f>VLOOKUP(VolumeByClient[[#This Row],[Index Match Region ID]],GEONames[[GEOID]:[GEO Name]],2,FALSE)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Row],[Date]],Quarters[],3,TRUE)</f>
        <v>Q3 2020</v>
      </c>
    </row>
    <row r="614" spans="1:9" x14ac:dyDescent="0.25">
      <c r="A614" s="4" t="s">
        <v>46</v>
      </c>
      <c r="B614" s="4">
        <v>44074</v>
      </c>
      <c r="C614" s="8">
        <v>880</v>
      </c>
      <c r="D614" s="3">
        <f>LEN(VolumeByClient[[#This Row],[CLID]])</f>
        <v>7</v>
      </c>
      <c r="E614" s="3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9" t="str">
        <f>VLOOKUP(VolumeByClient[[#This Row],[Index Match Region ID]],GEONames[[GEOID]:[GEO Name]],2,FALSE)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Row],[Date]],Quarters[],3,TRUE)</f>
        <v>Q3 2020</v>
      </c>
    </row>
    <row r="615" spans="1:9" x14ac:dyDescent="0.25">
      <c r="A615" s="4" t="s">
        <v>46</v>
      </c>
      <c r="B615" s="4">
        <v>44104</v>
      </c>
      <c r="C615" s="8">
        <v>1233</v>
      </c>
      <c r="D615" s="3">
        <f>LEN(VolumeByClient[[#This Row],[CLID]])</f>
        <v>7</v>
      </c>
      <c r="E615" s="3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9" t="str">
        <f>VLOOKUP(VolumeByClient[[#This Row],[Index Match Region ID]],GEONames[[GEOID]:[GEO Name]],2,FALSE)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Row],[Date]],Quarters[],3,TRUE)</f>
        <v>Q3 2020</v>
      </c>
    </row>
    <row r="616" spans="1:9" x14ac:dyDescent="0.25">
      <c r="A616" s="4" t="s">
        <v>46</v>
      </c>
      <c r="B616" s="4">
        <v>44135</v>
      </c>
      <c r="C616" s="8">
        <v>1059</v>
      </c>
      <c r="D616" s="3">
        <f>LEN(VolumeByClient[[#This Row],[CLID]])</f>
        <v>7</v>
      </c>
      <c r="E616" s="3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9" t="str">
        <f>VLOOKUP(VolumeByClient[[#This Row],[Index Match Region ID]],GEONames[[GEOID]:[GEO Name]],2,FALSE)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Row],[Date]],Quarters[],3,TRUE)</f>
        <v>Q4 2020</v>
      </c>
    </row>
    <row r="617" spans="1:9" x14ac:dyDescent="0.25">
      <c r="A617" s="4" t="s">
        <v>46</v>
      </c>
      <c r="B617" s="4">
        <v>44165</v>
      </c>
      <c r="C617" s="8">
        <v>1586</v>
      </c>
      <c r="D617" s="3">
        <f>LEN(VolumeByClient[[#This Row],[CLID]])</f>
        <v>7</v>
      </c>
      <c r="E617" s="3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9" t="str">
        <f>VLOOKUP(VolumeByClient[[#This Row],[Index Match Region ID]],GEONames[[GEOID]:[GEO Name]],2,FALSE)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Row],[Date]],Quarters[],3,TRUE)</f>
        <v>Q4 2020</v>
      </c>
    </row>
    <row r="618" spans="1:9" x14ac:dyDescent="0.25">
      <c r="A618" s="4" t="s">
        <v>46</v>
      </c>
      <c r="B618" s="4">
        <v>44196</v>
      </c>
      <c r="C618" s="8">
        <v>1230</v>
      </c>
      <c r="D618" s="3">
        <f>LEN(VolumeByClient[[#This Row],[CLID]])</f>
        <v>7</v>
      </c>
      <c r="E618" s="3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9" t="str">
        <f>VLOOKUP(VolumeByClient[[#This Row],[Index Match Region ID]],GEONames[[GEOID]:[GEO Name]],2,FALSE)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Row],[Date]],Quarters[],3,TRUE)</f>
        <v>Q4 2020</v>
      </c>
    </row>
    <row r="619" spans="1:9" x14ac:dyDescent="0.25">
      <c r="A619" s="4" t="s">
        <v>46</v>
      </c>
      <c r="B619" s="4">
        <v>44377</v>
      </c>
      <c r="C619" s="8">
        <v>1291</v>
      </c>
      <c r="D619" s="3">
        <f>LEN(VolumeByClient[[#This Row],[CLID]])</f>
        <v>7</v>
      </c>
      <c r="E619" s="3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9" t="str">
        <f>VLOOKUP(VolumeByClient[[#This Row],[Index Match Region ID]],GEONames[[GEOID]:[GEO Name]],2,FALSE)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Row],[Date]],Quarters[],3,TRUE)</f>
        <v>Q2 2021</v>
      </c>
    </row>
    <row r="620" spans="1:9" x14ac:dyDescent="0.25">
      <c r="A620" s="4" t="s">
        <v>46</v>
      </c>
      <c r="B620" s="4">
        <v>44347</v>
      </c>
      <c r="C620" s="8">
        <v>2150</v>
      </c>
      <c r="D620" s="3">
        <f>LEN(VolumeByClient[[#This Row],[CLID]])</f>
        <v>7</v>
      </c>
      <c r="E620" s="3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9" t="str">
        <f>VLOOKUP(VolumeByClient[[#This Row],[Index Match Region ID]],GEONames[[GEOID]:[GEO Name]],2,FALSE)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Row],[Date]],Quarters[],3,TRUE)</f>
        <v>Q2 2021</v>
      </c>
    </row>
    <row r="621" spans="1:9" x14ac:dyDescent="0.25">
      <c r="A621" s="4" t="s">
        <v>46</v>
      </c>
      <c r="B621" s="4">
        <v>44316</v>
      </c>
      <c r="C621" s="8">
        <v>1991</v>
      </c>
      <c r="D621" s="3">
        <f>LEN(VolumeByClient[[#This Row],[CLID]])</f>
        <v>7</v>
      </c>
      <c r="E621" s="3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9" t="str">
        <f>VLOOKUP(VolumeByClient[[#This Row],[Index Match Region ID]],GEONames[[GEOID]:[GEO Name]],2,FALSE)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Row],[Date]],Quarters[],3,TRUE)</f>
        <v>Q2 2021</v>
      </c>
    </row>
    <row r="622" spans="1:9" x14ac:dyDescent="0.25">
      <c r="A622" s="4" t="s">
        <v>46</v>
      </c>
      <c r="B622" s="4">
        <v>44286</v>
      </c>
      <c r="C622" s="8">
        <v>2032</v>
      </c>
      <c r="D622" s="3">
        <f>LEN(VolumeByClient[[#This Row],[CLID]])</f>
        <v>7</v>
      </c>
      <c r="E622" s="3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9" t="str">
        <f>VLOOKUP(VolumeByClient[[#This Row],[Index Match Region ID]],GEONames[[GEOID]:[GEO Name]],2,FALSE)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Row],[Date]],Quarters[],3,TRUE)</f>
        <v>Q1 2021</v>
      </c>
    </row>
    <row r="623" spans="1:9" x14ac:dyDescent="0.25">
      <c r="A623" s="4" t="s">
        <v>46</v>
      </c>
      <c r="B623" s="4">
        <v>44255</v>
      </c>
      <c r="C623" s="8">
        <v>1438</v>
      </c>
      <c r="D623" s="3">
        <f>LEN(VolumeByClient[[#This Row],[CLID]])</f>
        <v>7</v>
      </c>
      <c r="E623" s="3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9" t="str">
        <f>VLOOKUP(VolumeByClient[[#This Row],[Index Match Region ID]],GEONames[[GEOID]:[GEO Name]],2,FALSE)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Row],[Date]],Quarters[],3,TRUE)</f>
        <v>Q1 2021</v>
      </c>
    </row>
    <row r="624" spans="1:9" x14ac:dyDescent="0.25">
      <c r="A624" s="4" t="s">
        <v>46</v>
      </c>
      <c r="B624" s="4">
        <v>44227</v>
      </c>
      <c r="C624" s="8">
        <v>1569</v>
      </c>
      <c r="D624" s="3">
        <f>LEN(VolumeByClient[[#This Row],[CLID]])</f>
        <v>7</v>
      </c>
      <c r="E624" s="3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9" t="str">
        <f>VLOOKUP(VolumeByClient[[#This Row],[Index Match Region ID]],GEONames[[GEOID]:[GEO Name]],2,FALSE)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Row],[Date]],Quarters[],3,TRUE)</f>
        <v>Q1 2021</v>
      </c>
    </row>
    <row r="625" spans="1:9" x14ac:dyDescent="0.25">
      <c r="A625" s="4" t="s">
        <v>40</v>
      </c>
      <c r="B625" s="4">
        <v>43861</v>
      </c>
      <c r="C625" s="8">
        <v>1211</v>
      </c>
      <c r="D625" s="3">
        <f>LEN(VolumeByClient[[#This Row],[CLID]])</f>
        <v>7</v>
      </c>
      <c r="E625" s="3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9" t="str">
        <f>VLOOKUP(VolumeByClient[[#This Row],[Index Match Region ID]],GEONames[[GEOID]:[GEO Name]],2,FALSE)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Row],[Date]],Quarters[],3,TRUE)</f>
        <v>Q1 2020</v>
      </c>
    </row>
    <row r="626" spans="1:9" x14ac:dyDescent="0.25">
      <c r="A626" s="4" t="s">
        <v>40</v>
      </c>
      <c r="B626" s="4">
        <v>43890</v>
      </c>
      <c r="C626" s="8">
        <v>1358</v>
      </c>
      <c r="D626" s="3">
        <f>LEN(VolumeByClient[[#This Row],[CLID]])</f>
        <v>7</v>
      </c>
      <c r="E626" s="3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9" t="str">
        <f>VLOOKUP(VolumeByClient[[#This Row],[Index Match Region ID]],GEONames[[GEOID]:[GEO Name]],2,FALSE)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Row],[Date]],Quarters[],3,TRUE)</f>
        <v>Q1 2020</v>
      </c>
    </row>
    <row r="627" spans="1:9" x14ac:dyDescent="0.25">
      <c r="A627" s="4" t="s">
        <v>40</v>
      </c>
      <c r="B627" s="4">
        <v>43921</v>
      </c>
      <c r="C627" s="8">
        <v>1507</v>
      </c>
      <c r="D627" s="3">
        <f>LEN(VolumeByClient[[#This Row],[CLID]])</f>
        <v>7</v>
      </c>
      <c r="E627" s="3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9" t="str">
        <f>VLOOKUP(VolumeByClient[[#This Row],[Index Match Region ID]],GEONames[[GEOID]:[GEO Name]],2,FALSE)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Row],[Date]],Quarters[],3,TRUE)</f>
        <v>Q1 2020</v>
      </c>
    </row>
    <row r="628" spans="1:9" x14ac:dyDescent="0.25">
      <c r="A628" s="4" t="s">
        <v>40</v>
      </c>
      <c r="B628" s="4">
        <v>43951</v>
      </c>
      <c r="C628" s="8">
        <v>1812</v>
      </c>
      <c r="D628" s="3">
        <f>LEN(VolumeByClient[[#This Row],[CLID]])</f>
        <v>7</v>
      </c>
      <c r="E628" s="3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9" t="str">
        <f>VLOOKUP(VolumeByClient[[#This Row],[Index Match Region ID]],GEONames[[GEOID]:[GEO Name]],2,FALSE)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Row],[Date]],Quarters[],3,TRUE)</f>
        <v>Q2 2020</v>
      </c>
    </row>
    <row r="629" spans="1:9" x14ac:dyDescent="0.25">
      <c r="A629" s="4" t="s">
        <v>40</v>
      </c>
      <c r="B629" s="4">
        <v>43982</v>
      </c>
      <c r="C629" s="8">
        <v>1663</v>
      </c>
      <c r="D629" s="3">
        <f>LEN(VolumeByClient[[#This Row],[CLID]])</f>
        <v>7</v>
      </c>
      <c r="E629" s="3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9" t="str">
        <f>VLOOKUP(VolumeByClient[[#This Row],[Index Match Region ID]],GEONames[[GEOID]:[GEO Name]],2,FALSE)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Row],[Date]],Quarters[],3,TRUE)</f>
        <v>Q2 2020</v>
      </c>
    </row>
    <row r="630" spans="1:9" x14ac:dyDescent="0.25">
      <c r="A630" s="4" t="s">
        <v>40</v>
      </c>
      <c r="B630" s="4">
        <v>44012</v>
      </c>
      <c r="C630" s="8">
        <v>1205</v>
      </c>
      <c r="D630" s="3">
        <f>LEN(VolumeByClient[[#This Row],[CLID]])</f>
        <v>7</v>
      </c>
      <c r="E630" s="3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9" t="str">
        <f>VLOOKUP(VolumeByClient[[#This Row],[Index Match Region ID]],GEONames[[GEOID]:[GEO Name]],2,FALSE)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Row],[Date]],Quarters[],3,TRUE)</f>
        <v>Q2 2020</v>
      </c>
    </row>
    <row r="631" spans="1:9" x14ac:dyDescent="0.25">
      <c r="A631" s="4" t="s">
        <v>40</v>
      </c>
      <c r="B631" s="4">
        <v>44043</v>
      </c>
      <c r="C631" s="8">
        <v>1059</v>
      </c>
      <c r="D631" s="3">
        <f>LEN(VolumeByClient[[#This Row],[CLID]])</f>
        <v>7</v>
      </c>
      <c r="E631" s="3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9" t="str">
        <f>VLOOKUP(VolumeByClient[[#This Row],[Index Match Region ID]],GEONames[[GEOID]:[GEO Name]],2,FALSE)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Row],[Date]],Quarters[],3,TRUE)</f>
        <v>Q3 2020</v>
      </c>
    </row>
    <row r="632" spans="1:9" x14ac:dyDescent="0.25">
      <c r="A632" s="4" t="s">
        <v>40</v>
      </c>
      <c r="B632" s="4">
        <v>44074</v>
      </c>
      <c r="C632" s="8">
        <v>910</v>
      </c>
      <c r="D632" s="3">
        <f>LEN(VolumeByClient[[#This Row],[CLID]])</f>
        <v>7</v>
      </c>
      <c r="E632" s="3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9" t="str">
        <f>VLOOKUP(VolumeByClient[[#This Row],[Index Match Region ID]],GEONames[[GEOID]:[GEO Name]],2,FALSE)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Row],[Date]],Quarters[],3,TRUE)</f>
        <v>Q3 2020</v>
      </c>
    </row>
    <row r="633" spans="1:9" x14ac:dyDescent="0.25">
      <c r="A633" s="4" t="s">
        <v>40</v>
      </c>
      <c r="B633" s="4">
        <v>44104</v>
      </c>
      <c r="C633" s="8">
        <v>910</v>
      </c>
      <c r="D633" s="3">
        <f>LEN(VolumeByClient[[#This Row],[CLID]])</f>
        <v>7</v>
      </c>
      <c r="E633" s="3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9" t="str">
        <f>VLOOKUP(VolumeByClient[[#This Row],[Index Match Region ID]],GEONames[[GEOID]:[GEO Name]],2,FALSE)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Row],[Date]],Quarters[],3,TRUE)</f>
        <v>Q3 2020</v>
      </c>
    </row>
    <row r="634" spans="1:9" x14ac:dyDescent="0.25">
      <c r="A634" s="4" t="s">
        <v>40</v>
      </c>
      <c r="B634" s="4">
        <v>44135</v>
      </c>
      <c r="C634" s="8">
        <v>1060</v>
      </c>
      <c r="D634" s="3">
        <f>LEN(VolumeByClient[[#This Row],[CLID]])</f>
        <v>7</v>
      </c>
      <c r="E634" s="3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9" t="str">
        <f>VLOOKUP(VolumeByClient[[#This Row],[Index Match Region ID]],GEONames[[GEOID]:[GEO Name]],2,FALSE)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Row],[Date]],Quarters[],3,TRUE)</f>
        <v>Q4 2020</v>
      </c>
    </row>
    <row r="635" spans="1:9" x14ac:dyDescent="0.25">
      <c r="A635" s="4" t="s">
        <v>40</v>
      </c>
      <c r="B635" s="4">
        <v>44165</v>
      </c>
      <c r="C635" s="8">
        <v>1205</v>
      </c>
      <c r="D635" s="3">
        <f>LEN(VolumeByClient[[#This Row],[CLID]])</f>
        <v>7</v>
      </c>
      <c r="E635" s="3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9" t="str">
        <f>VLOOKUP(VolumeByClient[[#This Row],[Index Match Region ID]],GEONames[[GEOID]:[GEO Name]],2,FALSE)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Row],[Date]],Quarters[],3,TRUE)</f>
        <v>Q4 2020</v>
      </c>
    </row>
    <row r="636" spans="1:9" x14ac:dyDescent="0.25">
      <c r="A636" s="4" t="s">
        <v>40</v>
      </c>
      <c r="B636" s="4">
        <v>44196</v>
      </c>
      <c r="C636" s="8">
        <v>1211</v>
      </c>
      <c r="D636" s="3">
        <f>LEN(VolumeByClient[[#This Row],[CLID]])</f>
        <v>7</v>
      </c>
      <c r="E636" s="3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9" t="str">
        <f>VLOOKUP(VolumeByClient[[#This Row],[Index Match Region ID]],GEONames[[GEOID]:[GEO Name]],2,FALSE)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Row],[Date]],Quarters[],3,TRUE)</f>
        <v>Q4 2020</v>
      </c>
    </row>
    <row r="637" spans="1:9" x14ac:dyDescent="0.25">
      <c r="A637" s="4" t="s">
        <v>40</v>
      </c>
      <c r="B637" s="4">
        <v>44377</v>
      </c>
      <c r="C637" s="8">
        <v>1193</v>
      </c>
      <c r="D637" s="3">
        <f>LEN(VolumeByClient[[#This Row],[CLID]])</f>
        <v>7</v>
      </c>
      <c r="E637" s="3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9" t="str">
        <f>VLOOKUP(VolumeByClient[[#This Row],[Index Match Region ID]],GEONames[[GEOID]:[GEO Name]],2,FALSE)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Row],[Date]],Quarters[],3,TRUE)</f>
        <v>Q2 2021</v>
      </c>
    </row>
    <row r="638" spans="1:9" x14ac:dyDescent="0.25">
      <c r="A638" s="4" t="s">
        <v>40</v>
      </c>
      <c r="B638" s="4">
        <v>44347</v>
      </c>
      <c r="C638" s="8">
        <v>1694</v>
      </c>
      <c r="D638" s="3">
        <f>LEN(VolumeByClient[[#This Row],[CLID]])</f>
        <v>7</v>
      </c>
      <c r="E638" s="3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9" t="str">
        <f>VLOOKUP(VolumeByClient[[#This Row],[Index Match Region ID]],GEONames[[GEOID]:[GEO Name]],2,FALSE)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Row],[Date]],Quarters[],3,TRUE)</f>
        <v>Q2 2021</v>
      </c>
    </row>
    <row r="639" spans="1:9" x14ac:dyDescent="0.25">
      <c r="A639" s="4" t="s">
        <v>40</v>
      </c>
      <c r="B639" s="4">
        <v>44316</v>
      </c>
      <c r="C639" s="8">
        <v>1791</v>
      </c>
      <c r="D639" s="3">
        <f>LEN(VolumeByClient[[#This Row],[CLID]])</f>
        <v>7</v>
      </c>
      <c r="E639" s="3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9" t="str">
        <f>VLOOKUP(VolumeByClient[[#This Row],[Index Match Region ID]],GEONames[[GEOID]:[GEO Name]],2,FALSE)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Row],[Date]],Quarters[],3,TRUE)</f>
        <v>Q2 2021</v>
      </c>
    </row>
    <row r="640" spans="1:9" x14ac:dyDescent="0.25">
      <c r="A640" s="4" t="s">
        <v>40</v>
      </c>
      <c r="B640" s="4">
        <v>44286</v>
      </c>
      <c r="C640" s="8">
        <v>1568</v>
      </c>
      <c r="D640" s="3">
        <f>LEN(VolumeByClient[[#This Row],[CLID]])</f>
        <v>7</v>
      </c>
      <c r="E640" s="3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9" t="str">
        <f>VLOOKUP(VolumeByClient[[#This Row],[Index Match Region ID]],GEONames[[GEOID]:[GEO Name]],2,FALSE)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Row],[Date]],Quarters[],3,TRUE)</f>
        <v>Q1 2021</v>
      </c>
    </row>
    <row r="641" spans="1:9" x14ac:dyDescent="0.25">
      <c r="A641" s="4" t="s">
        <v>40</v>
      </c>
      <c r="B641" s="4">
        <v>44255</v>
      </c>
      <c r="C641" s="8">
        <v>1399</v>
      </c>
      <c r="D641" s="3">
        <f>LEN(VolumeByClient[[#This Row],[CLID]])</f>
        <v>7</v>
      </c>
      <c r="E641" s="3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9" t="str">
        <f>VLOOKUP(VolumeByClient[[#This Row],[Index Match Region ID]],GEONames[[GEOID]:[GEO Name]],2,FALSE)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Row],[Date]],Quarters[],3,TRUE)</f>
        <v>Q1 2021</v>
      </c>
    </row>
    <row r="642" spans="1:9" x14ac:dyDescent="0.25">
      <c r="A642" s="4" t="s">
        <v>40</v>
      </c>
      <c r="B642" s="4">
        <v>44227</v>
      </c>
      <c r="C642" s="8">
        <v>1255</v>
      </c>
      <c r="D642" s="3">
        <f>LEN(VolumeByClient[[#This Row],[CLID]])</f>
        <v>7</v>
      </c>
      <c r="E642" s="3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9" t="str">
        <f>VLOOKUP(VolumeByClient[[#This Row],[Index Match Region ID]],GEONames[[GEOID]:[GEO Name]],2,FALSE)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Row],[Date]],Quarters[],3,TRUE)</f>
        <v>Q1 2021</v>
      </c>
    </row>
    <row r="643" spans="1:9" x14ac:dyDescent="0.25">
      <c r="A643" s="4" t="s">
        <v>2</v>
      </c>
      <c r="B643" s="4">
        <v>43861</v>
      </c>
      <c r="C643" s="8">
        <v>53</v>
      </c>
      <c r="D643" s="3">
        <f>LEN(VolumeByClient[[#This Row],[CLID]])</f>
        <v>7</v>
      </c>
      <c r="E643" s="3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9" t="str">
        <f>VLOOKUP(VolumeByClient[[#This Row],[Index Match Region ID]],GEONames[[GEOID]:[GEO Name]],2,FALSE)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Row],[Date]],Quarters[],3,TRUE)</f>
        <v>Q1 2020</v>
      </c>
    </row>
    <row r="644" spans="1:9" x14ac:dyDescent="0.25">
      <c r="A644" s="4" t="s">
        <v>2</v>
      </c>
      <c r="B644" s="4">
        <v>43890</v>
      </c>
      <c r="C644" s="8">
        <v>40</v>
      </c>
      <c r="D644" s="3">
        <f>LEN(VolumeByClient[[#This Row],[CLID]])</f>
        <v>7</v>
      </c>
      <c r="E644" s="3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9" t="str">
        <f>VLOOKUP(VolumeByClient[[#This Row],[Index Match Region ID]],GEONames[[GEOID]:[GEO Name]],2,FALSE)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Row],[Date]],Quarters[],3,TRUE)</f>
        <v>Q1 2020</v>
      </c>
    </row>
    <row r="645" spans="1:9" x14ac:dyDescent="0.25">
      <c r="A645" s="4" t="s">
        <v>2</v>
      </c>
      <c r="B645" s="4">
        <v>43921</v>
      </c>
      <c r="C645" s="8">
        <v>65</v>
      </c>
      <c r="D645" s="3">
        <f>LEN(VolumeByClient[[#This Row],[CLID]])</f>
        <v>7</v>
      </c>
      <c r="E645" s="3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9" t="str">
        <f>VLOOKUP(VolumeByClient[[#This Row],[Index Match Region ID]],GEONames[[GEOID]:[GEO Name]],2,FALSE)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Row],[Date]],Quarters[],3,TRUE)</f>
        <v>Q1 2020</v>
      </c>
    </row>
    <row r="646" spans="1:9" x14ac:dyDescent="0.25">
      <c r="A646" s="4" t="s">
        <v>2</v>
      </c>
      <c r="B646" s="4">
        <v>43951</v>
      </c>
      <c r="C646" s="8">
        <v>56</v>
      </c>
      <c r="D646" s="3">
        <f>LEN(VolumeByClient[[#This Row],[CLID]])</f>
        <v>7</v>
      </c>
      <c r="E646" s="3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9" t="str">
        <f>VLOOKUP(VolumeByClient[[#This Row],[Index Match Region ID]],GEONames[[GEOID]:[GEO Name]],2,FALSE)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Row],[Date]],Quarters[],3,TRUE)</f>
        <v>Q2 2020</v>
      </c>
    </row>
    <row r="647" spans="1:9" x14ac:dyDescent="0.25">
      <c r="A647" s="4" t="s">
        <v>2</v>
      </c>
      <c r="B647" s="4">
        <v>43982</v>
      </c>
      <c r="C647" s="8">
        <v>65</v>
      </c>
      <c r="D647" s="3">
        <f>LEN(VolumeByClient[[#This Row],[CLID]])</f>
        <v>7</v>
      </c>
      <c r="E647" s="3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9" t="str">
        <f>VLOOKUP(VolumeByClient[[#This Row],[Index Match Region ID]],GEONames[[GEOID]:[GEO Name]],2,FALSE)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Row],[Date]],Quarters[],3,TRUE)</f>
        <v>Q2 2020</v>
      </c>
    </row>
    <row r="648" spans="1:9" x14ac:dyDescent="0.25">
      <c r="A648" s="4" t="s">
        <v>2</v>
      </c>
      <c r="B648" s="4">
        <v>44012</v>
      </c>
      <c r="C648" s="8">
        <v>34</v>
      </c>
      <c r="D648" s="3">
        <f>LEN(VolumeByClient[[#This Row],[CLID]])</f>
        <v>7</v>
      </c>
      <c r="E648" s="3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9" t="str">
        <f>VLOOKUP(VolumeByClient[[#This Row],[Index Match Region ID]],GEONames[[GEOID]:[GEO Name]],2,FALSE)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Row],[Date]],Quarters[],3,TRUE)</f>
        <v>Q2 2020</v>
      </c>
    </row>
    <row r="649" spans="1:9" x14ac:dyDescent="0.25">
      <c r="A649" s="4" t="s">
        <v>2</v>
      </c>
      <c r="B649" s="4">
        <v>44043</v>
      </c>
      <c r="C649" s="8">
        <v>50</v>
      </c>
      <c r="D649" s="3">
        <f>LEN(VolumeByClient[[#This Row],[CLID]])</f>
        <v>7</v>
      </c>
      <c r="E649" s="3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9" t="str">
        <f>VLOOKUP(VolumeByClient[[#This Row],[Index Match Region ID]],GEONames[[GEOID]:[GEO Name]],2,FALSE)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Row],[Date]],Quarters[],3,TRUE)</f>
        <v>Q3 2020</v>
      </c>
    </row>
    <row r="650" spans="1:9" x14ac:dyDescent="0.25">
      <c r="A650" s="4" t="s">
        <v>2</v>
      </c>
      <c r="B650" s="4">
        <v>44074</v>
      </c>
      <c r="C650" s="8">
        <v>26</v>
      </c>
      <c r="D650" s="3">
        <f>LEN(VolumeByClient[[#This Row],[CLID]])</f>
        <v>7</v>
      </c>
      <c r="E650" s="3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9" t="str">
        <f>VLOOKUP(VolumeByClient[[#This Row],[Index Match Region ID]],GEONames[[GEOID]:[GEO Name]],2,FALSE)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Row],[Date]],Quarters[],3,TRUE)</f>
        <v>Q3 2020</v>
      </c>
    </row>
    <row r="651" spans="1:9" x14ac:dyDescent="0.25">
      <c r="A651" s="4" t="s">
        <v>2</v>
      </c>
      <c r="B651" s="4">
        <v>44104</v>
      </c>
      <c r="C651" s="8">
        <v>43</v>
      </c>
      <c r="D651" s="3">
        <f>LEN(VolumeByClient[[#This Row],[CLID]])</f>
        <v>7</v>
      </c>
      <c r="E651" s="3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9" t="str">
        <f>VLOOKUP(VolumeByClient[[#This Row],[Index Match Region ID]],GEONames[[GEOID]:[GEO Name]],2,FALSE)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Row],[Date]],Quarters[],3,TRUE)</f>
        <v>Q3 2020</v>
      </c>
    </row>
    <row r="652" spans="1:9" x14ac:dyDescent="0.25">
      <c r="A652" s="4" t="s">
        <v>2</v>
      </c>
      <c r="B652" s="4">
        <v>44135</v>
      </c>
      <c r="C652" s="8">
        <v>32</v>
      </c>
      <c r="D652" s="3">
        <f>LEN(VolumeByClient[[#This Row],[CLID]])</f>
        <v>7</v>
      </c>
      <c r="E652" s="3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9" t="str">
        <f>VLOOKUP(VolumeByClient[[#This Row],[Index Match Region ID]],GEONames[[GEOID]:[GEO Name]],2,FALSE)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Row],[Date]],Quarters[],3,TRUE)</f>
        <v>Q4 2020</v>
      </c>
    </row>
    <row r="653" spans="1:9" x14ac:dyDescent="0.25">
      <c r="A653" s="4" t="s">
        <v>2</v>
      </c>
      <c r="B653" s="4">
        <v>44165</v>
      </c>
      <c r="C653" s="8">
        <v>54</v>
      </c>
      <c r="D653" s="3">
        <f>LEN(VolumeByClient[[#This Row],[CLID]])</f>
        <v>7</v>
      </c>
      <c r="E653" s="3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9" t="str">
        <f>VLOOKUP(VolumeByClient[[#This Row],[Index Match Region ID]],GEONames[[GEOID]:[GEO Name]],2,FALSE)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Row],[Date]],Quarters[],3,TRUE)</f>
        <v>Q4 2020</v>
      </c>
    </row>
    <row r="654" spans="1:9" x14ac:dyDescent="0.25">
      <c r="A654" s="4" t="s">
        <v>2</v>
      </c>
      <c r="B654" s="4">
        <v>44196</v>
      </c>
      <c r="C654" s="8">
        <v>38</v>
      </c>
      <c r="D654" s="3">
        <f>LEN(VolumeByClient[[#This Row],[CLID]])</f>
        <v>7</v>
      </c>
      <c r="E654" s="3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9" t="str">
        <f>VLOOKUP(VolumeByClient[[#This Row],[Index Match Region ID]],GEONames[[GEOID]:[GEO Name]],2,FALSE)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Row],[Date]],Quarters[],3,TRUE)</f>
        <v>Q4 2020</v>
      </c>
    </row>
    <row r="655" spans="1:9" x14ac:dyDescent="0.25">
      <c r="A655" s="4" t="s">
        <v>2</v>
      </c>
      <c r="B655" s="4">
        <v>44377</v>
      </c>
      <c r="C655" s="8">
        <v>38</v>
      </c>
      <c r="D655" s="3">
        <f>LEN(VolumeByClient[[#This Row],[CLID]])</f>
        <v>7</v>
      </c>
      <c r="E655" s="3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9" t="str">
        <f>VLOOKUP(VolumeByClient[[#This Row],[Index Match Region ID]],GEONames[[GEOID]:[GEO Name]],2,FALSE)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Row],[Date]],Quarters[],3,TRUE)</f>
        <v>Q2 2021</v>
      </c>
    </row>
    <row r="656" spans="1:9" x14ac:dyDescent="0.25">
      <c r="A656" s="4" t="s">
        <v>2</v>
      </c>
      <c r="B656" s="4">
        <v>44347</v>
      </c>
      <c r="C656" s="8">
        <v>71</v>
      </c>
      <c r="D656" s="3">
        <f>LEN(VolumeByClient[[#This Row],[CLID]])</f>
        <v>7</v>
      </c>
      <c r="E656" s="3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9" t="str">
        <f>VLOOKUP(VolumeByClient[[#This Row],[Index Match Region ID]],GEONames[[GEOID]:[GEO Name]],2,FALSE)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Row],[Date]],Quarters[],3,TRUE)</f>
        <v>Q2 2021</v>
      </c>
    </row>
    <row r="657" spans="1:9" x14ac:dyDescent="0.25">
      <c r="A657" s="4" t="s">
        <v>2</v>
      </c>
      <c r="B657" s="4">
        <v>44316</v>
      </c>
      <c r="C657" s="8">
        <v>60</v>
      </c>
      <c r="D657" s="3">
        <f>LEN(VolumeByClient[[#This Row],[CLID]])</f>
        <v>7</v>
      </c>
      <c r="E657" s="3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9" t="str">
        <f>VLOOKUP(VolumeByClient[[#This Row],[Index Match Region ID]],GEONames[[GEOID]:[GEO Name]],2,FALSE)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Row],[Date]],Quarters[],3,TRUE)</f>
        <v>Q2 2021</v>
      </c>
    </row>
    <row r="658" spans="1:9" x14ac:dyDescent="0.25">
      <c r="A658" s="4" t="s">
        <v>2</v>
      </c>
      <c r="B658" s="4">
        <v>44286</v>
      </c>
      <c r="C658" s="8">
        <v>65</v>
      </c>
      <c r="D658" s="3">
        <f>LEN(VolumeByClient[[#This Row],[CLID]])</f>
        <v>7</v>
      </c>
      <c r="E658" s="3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9" t="str">
        <f>VLOOKUP(VolumeByClient[[#This Row],[Index Match Region ID]],GEONames[[GEOID]:[GEO Name]],2,FALSE)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Row],[Date]],Quarters[],3,TRUE)</f>
        <v>Q1 2021</v>
      </c>
    </row>
    <row r="659" spans="1:9" x14ac:dyDescent="0.25">
      <c r="A659" s="4" t="s">
        <v>2</v>
      </c>
      <c r="B659" s="4">
        <v>44255</v>
      </c>
      <c r="C659" s="8">
        <v>45</v>
      </c>
      <c r="D659" s="3">
        <f>LEN(VolumeByClient[[#This Row],[CLID]])</f>
        <v>7</v>
      </c>
      <c r="E659" s="3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9" t="str">
        <f>VLOOKUP(VolumeByClient[[#This Row],[Index Match Region ID]],GEONames[[GEOID]:[GEO Name]],2,FALSE)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Row],[Date]],Quarters[],3,TRUE)</f>
        <v>Q1 2021</v>
      </c>
    </row>
    <row r="660" spans="1:9" x14ac:dyDescent="0.25">
      <c r="A660" s="4" t="s">
        <v>2</v>
      </c>
      <c r="B660" s="4">
        <v>44227</v>
      </c>
      <c r="C660" s="8">
        <v>56</v>
      </c>
      <c r="D660" s="3">
        <f>LEN(VolumeByClient[[#This Row],[CLID]])</f>
        <v>7</v>
      </c>
      <c r="E660" s="3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9" t="str">
        <f>VLOOKUP(VolumeByClient[[#This Row],[Index Match Region ID]],GEONames[[GEOID]:[GEO Name]],2,FALSE)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Row],[Date]],Quarters[],3,TRUE)</f>
        <v>Q1 2021</v>
      </c>
    </row>
    <row r="661" spans="1:9" x14ac:dyDescent="0.25">
      <c r="A661" s="4" t="s">
        <v>45</v>
      </c>
      <c r="B661" s="4">
        <v>43861</v>
      </c>
      <c r="C661" s="8">
        <v>1283</v>
      </c>
      <c r="D661" s="3">
        <f>LEN(VolumeByClient[[#This Row],[CLID]])</f>
        <v>7</v>
      </c>
      <c r="E661" s="3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9" t="str">
        <f>VLOOKUP(VolumeByClient[[#This Row],[Index Match Region ID]],GEONames[[GEOID]:[GEO Name]],2,FALSE)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Row],[Date]],Quarters[],3,TRUE)</f>
        <v>Q1 2020</v>
      </c>
    </row>
    <row r="662" spans="1:9" x14ac:dyDescent="0.25">
      <c r="A662" s="4" t="s">
        <v>45</v>
      </c>
      <c r="B662" s="4">
        <v>43890</v>
      </c>
      <c r="C662" s="8">
        <v>1622</v>
      </c>
      <c r="D662" s="3">
        <f>LEN(VolumeByClient[[#This Row],[CLID]])</f>
        <v>7</v>
      </c>
      <c r="E662" s="3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9" t="str">
        <f>VLOOKUP(VolumeByClient[[#This Row],[Index Match Region ID]],GEONames[[GEOID]:[GEO Name]],2,FALSE)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Row],[Date]],Quarters[],3,TRUE)</f>
        <v>Q1 2020</v>
      </c>
    </row>
    <row r="663" spans="1:9" x14ac:dyDescent="0.25">
      <c r="A663" s="4" t="s">
        <v>45</v>
      </c>
      <c r="B663" s="4">
        <v>43921</v>
      </c>
      <c r="C663" s="8">
        <v>1628</v>
      </c>
      <c r="D663" s="3">
        <f>LEN(VolumeByClient[[#This Row],[CLID]])</f>
        <v>7</v>
      </c>
      <c r="E663" s="3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9" t="str">
        <f>VLOOKUP(VolumeByClient[[#This Row],[Index Match Region ID]],GEONames[[GEOID]:[GEO Name]],2,FALSE)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Row],[Date]],Quarters[],3,TRUE)</f>
        <v>Q1 2020</v>
      </c>
    </row>
    <row r="664" spans="1:9" x14ac:dyDescent="0.25">
      <c r="A664" s="4" t="s">
        <v>45</v>
      </c>
      <c r="B664" s="4">
        <v>43951</v>
      </c>
      <c r="C664" s="8">
        <v>2137</v>
      </c>
      <c r="D664" s="3">
        <f>LEN(VolumeByClient[[#This Row],[CLID]])</f>
        <v>7</v>
      </c>
      <c r="E664" s="3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9" t="str">
        <f>VLOOKUP(VolumeByClient[[#This Row],[Index Match Region ID]],GEONames[[GEOID]:[GEO Name]],2,FALSE)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Row],[Date]],Quarters[],3,TRUE)</f>
        <v>Q2 2020</v>
      </c>
    </row>
    <row r="665" spans="1:9" x14ac:dyDescent="0.25">
      <c r="A665" s="4" t="s">
        <v>45</v>
      </c>
      <c r="B665" s="4">
        <v>43982</v>
      </c>
      <c r="C665" s="8">
        <v>1795</v>
      </c>
      <c r="D665" s="3">
        <f>LEN(VolumeByClient[[#This Row],[CLID]])</f>
        <v>7</v>
      </c>
      <c r="E665" s="3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9" t="str">
        <f>VLOOKUP(VolumeByClient[[#This Row],[Index Match Region ID]],GEONames[[GEOID]:[GEO Name]],2,FALSE)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Row],[Date]],Quarters[],3,TRUE)</f>
        <v>Q2 2020</v>
      </c>
    </row>
    <row r="666" spans="1:9" x14ac:dyDescent="0.25">
      <c r="A666" s="4" t="s">
        <v>45</v>
      </c>
      <c r="B666" s="4">
        <v>44012</v>
      </c>
      <c r="C666" s="8">
        <v>1456</v>
      </c>
      <c r="D666" s="3">
        <f>LEN(VolumeByClient[[#This Row],[CLID]])</f>
        <v>7</v>
      </c>
      <c r="E666" s="3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9" t="str">
        <f>VLOOKUP(VolumeByClient[[#This Row],[Index Match Region ID]],GEONames[[GEOID]:[GEO Name]],2,FALSE)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Row],[Date]],Quarters[],3,TRUE)</f>
        <v>Q2 2020</v>
      </c>
    </row>
    <row r="667" spans="1:9" x14ac:dyDescent="0.25">
      <c r="A667" s="4" t="s">
        <v>45</v>
      </c>
      <c r="B667" s="4">
        <v>44043</v>
      </c>
      <c r="C667" s="8">
        <v>1112</v>
      </c>
      <c r="D667" s="3">
        <f>LEN(VolumeByClient[[#This Row],[CLID]])</f>
        <v>7</v>
      </c>
      <c r="E667" s="3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9" t="str">
        <f>VLOOKUP(VolumeByClient[[#This Row],[Index Match Region ID]],GEONames[[GEOID]:[GEO Name]],2,FALSE)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Row],[Date]],Quarters[],3,TRUE)</f>
        <v>Q3 2020</v>
      </c>
    </row>
    <row r="668" spans="1:9" x14ac:dyDescent="0.25">
      <c r="A668" s="4" t="s">
        <v>45</v>
      </c>
      <c r="B668" s="4">
        <v>44074</v>
      </c>
      <c r="C668" s="8">
        <v>1116</v>
      </c>
      <c r="D668" s="3">
        <f>LEN(VolumeByClient[[#This Row],[CLID]])</f>
        <v>7</v>
      </c>
      <c r="E668" s="3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9" t="str">
        <f>VLOOKUP(VolumeByClient[[#This Row],[Index Match Region ID]],GEONames[[GEOID]:[GEO Name]],2,FALSE)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Row],[Date]],Quarters[],3,TRUE)</f>
        <v>Q3 2020</v>
      </c>
    </row>
    <row r="669" spans="1:9" x14ac:dyDescent="0.25">
      <c r="A669" s="4" t="s">
        <v>45</v>
      </c>
      <c r="B669" s="4">
        <v>44104</v>
      </c>
      <c r="C669" s="8">
        <v>939</v>
      </c>
      <c r="D669" s="3">
        <f>LEN(VolumeByClient[[#This Row],[CLID]])</f>
        <v>7</v>
      </c>
      <c r="E669" s="3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9" t="str">
        <f>VLOOKUP(VolumeByClient[[#This Row],[Index Match Region ID]],GEONames[[GEOID]:[GEO Name]],2,FALSE)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Row],[Date]],Quarters[],3,TRUE)</f>
        <v>Q3 2020</v>
      </c>
    </row>
    <row r="670" spans="1:9" x14ac:dyDescent="0.25">
      <c r="A670" s="4" t="s">
        <v>45</v>
      </c>
      <c r="B670" s="4">
        <v>44135</v>
      </c>
      <c r="C670" s="8">
        <v>1282</v>
      </c>
      <c r="D670" s="3">
        <f>LEN(VolumeByClient[[#This Row],[CLID]])</f>
        <v>7</v>
      </c>
      <c r="E670" s="3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9" t="str">
        <f>VLOOKUP(VolumeByClient[[#This Row],[Index Match Region ID]],GEONames[[GEOID]:[GEO Name]],2,FALSE)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Row],[Date]],Quarters[],3,TRUE)</f>
        <v>Q4 2020</v>
      </c>
    </row>
    <row r="671" spans="1:9" x14ac:dyDescent="0.25">
      <c r="A671" s="4" t="s">
        <v>45</v>
      </c>
      <c r="B671" s="4">
        <v>44165</v>
      </c>
      <c r="C671" s="8">
        <v>1285</v>
      </c>
      <c r="D671" s="3">
        <f>LEN(VolumeByClient[[#This Row],[CLID]])</f>
        <v>7</v>
      </c>
      <c r="E671" s="3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9" t="str">
        <f>VLOOKUP(VolumeByClient[[#This Row],[Index Match Region ID]],GEONames[[GEOID]:[GEO Name]],2,FALSE)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Row],[Date]],Quarters[],3,TRUE)</f>
        <v>Q4 2020</v>
      </c>
    </row>
    <row r="672" spans="1:9" x14ac:dyDescent="0.25">
      <c r="A672" s="4" t="s">
        <v>45</v>
      </c>
      <c r="B672" s="4">
        <v>44196</v>
      </c>
      <c r="C672" s="8">
        <v>1452</v>
      </c>
      <c r="D672" s="3">
        <f>LEN(VolumeByClient[[#This Row],[CLID]])</f>
        <v>7</v>
      </c>
      <c r="E672" s="3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9" t="str">
        <f>VLOOKUP(VolumeByClient[[#This Row],[Index Match Region ID]],GEONames[[GEOID]:[GEO Name]],2,FALSE)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Row],[Date]],Quarters[],3,TRUE)</f>
        <v>Q4 2020</v>
      </c>
    </row>
    <row r="673" spans="1:9" x14ac:dyDescent="0.25">
      <c r="A673" s="4" t="s">
        <v>45</v>
      </c>
      <c r="B673" s="4">
        <v>44377</v>
      </c>
      <c r="C673" s="8">
        <v>1480</v>
      </c>
      <c r="D673" s="3">
        <f>LEN(VolumeByClient[[#This Row],[CLID]])</f>
        <v>7</v>
      </c>
      <c r="E673" s="3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9" t="str">
        <f>VLOOKUP(VolumeByClient[[#This Row],[Index Match Region ID]],GEONames[[GEOID]:[GEO Name]],2,FALSE)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Row],[Date]],Quarters[],3,TRUE)</f>
        <v>Q2 2021</v>
      </c>
    </row>
    <row r="674" spans="1:9" x14ac:dyDescent="0.25">
      <c r="A674" s="4" t="s">
        <v>45</v>
      </c>
      <c r="B674" s="4">
        <v>44347</v>
      </c>
      <c r="C674" s="8">
        <v>1869</v>
      </c>
      <c r="D674" s="3">
        <f>LEN(VolumeByClient[[#This Row],[CLID]])</f>
        <v>7</v>
      </c>
      <c r="E674" s="3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9" t="str">
        <f>VLOOKUP(VolumeByClient[[#This Row],[Index Match Region ID]],GEONames[[GEOID]:[GEO Name]],2,FALSE)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Row],[Date]],Quarters[],3,TRUE)</f>
        <v>Q2 2021</v>
      </c>
    </row>
    <row r="675" spans="1:9" x14ac:dyDescent="0.25">
      <c r="A675" s="4" t="s">
        <v>45</v>
      </c>
      <c r="B675" s="4">
        <v>44316</v>
      </c>
      <c r="C675" s="8">
        <v>2242</v>
      </c>
      <c r="D675" s="3">
        <f>LEN(VolumeByClient[[#This Row],[CLID]])</f>
        <v>7</v>
      </c>
      <c r="E675" s="3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9" t="str">
        <f>VLOOKUP(VolumeByClient[[#This Row],[Index Match Region ID]],GEONames[[GEOID]:[GEO Name]],2,FALSE)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Row],[Date]],Quarters[],3,TRUE)</f>
        <v>Q2 2021</v>
      </c>
    </row>
    <row r="676" spans="1:9" x14ac:dyDescent="0.25">
      <c r="A676" s="4" t="s">
        <v>45</v>
      </c>
      <c r="B676" s="4">
        <v>44286</v>
      </c>
      <c r="C676" s="8">
        <v>1655</v>
      </c>
      <c r="D676" s="3">
        <f>LEN(VolumeByClient[[#This Row],[CLID]])</f>
        <v>7</v>
      </c>
      <c r="E676" s="3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9" t="str">
        <f>VLOOKUP(VolumeByClient[[#This Row],[Index Match Region ID]],GEONames[[GEOID]:[GEO Name]],2,FALSE)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Row],[Date]],Quarters[],3,TRUE)</f>
        <v>Q1 2021</v>
      </c>
    </row>
    <row r="677" spans="1:9" x14ac:dyDescent="0.25">
      <c r="A677" s="4" t="s">
        <v>45</v>
      </c>
      <c r="B677" s="4">
        <v>44255</v>
      </c>
      <c r="C677" s="8">
        <v>1693</v>
      </c>
      <c r="D677" s="3">
        <f>LEN(VolumeByClient[[#This Row],[CLID]])</f>
        <v>7</v>
      </c>
      <c r="E677" s="3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9" t="str">
        <f>VLOOKUP(VolumeByClient[[#This Row],[Index Match Region ID]],GEONames[[GEOID]:[GEO Name]],2,FALSE)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Row],[Date]],Quarters[],3,TRUE)</f>
        <v>Q1 2021</v>
      </c>
    </row>
    <row r="678" spans="1:9" x14ac:dyDescent="0.25">
      <c r="A678" s="4" t="s">
        <v>45</v>
      </c>
      <c r="B678" s="4">
        <v>44227</v>
      </c>
      <c r="C678" s="8">
        <v>1275</v>
      </c>
      <c r="D678" s="3">
        <f>LEN(VolumeByClient[[#This Row],[CLID]])</f>
        <v>7</v>
      </c>
      <c r="E678" s="3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9" t="str">
        <f>VLOOKUP(VolumeByClient[[#This Row],[Index Match Region ID]],GEONames[[GEOID]:[GEO Name]],2,FALSE)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Row],[Date]],Quarters[],3,TRUE)</f>
        <v>Q1 2021</v>
      </c>
    </row>
    <row r="679" spans="1:9" x14ac:dyDescent="0.25">
      <c r="A679" s="4" t="s">
        <v>42</v>
      </c>
      <c r="B679" s="4">
        <v>43861</v>
      </c>
      <c r="C679" s="8">
        <v>1207</v>
      </c>
      <c r="D679" s="3">
        <f>LEN(VolumeByClient[[#This Row],[CLID]])</f>
        <v>7</v>
      </c>
      <c r="E679" s="3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9" t="str">
        <f>VLOOKUP(VolumeByClient[[#This Row],[Index Match Region ID]],GEONames[[GEOID]:[GEO Name]],2,FALSE)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Row],[Date]],Quarters[],3,TRUE)</f>
        <v>Q1 2020</v>
      </c>
    </row>
    <row r="680" spans="1:9" x14ac:dyDescent="0.25">
      <c r="A680" s="4" t="s">
        <v>42</v>
      </c>
      <c r="B680" s="4">
        <v>43890</v>
      </c>
      <c r="C680" s="8">
        <v>1530</v>
      </c>
      <c r="D680" s="3">
        <f>LEN(VolumeByClient[[#This Row],[CLID]])</f>
        <v>7</v>
      </c>
      <c r="E680" s="3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9" t="str">
        <f>VLOOKUP(VolumeByClient[[#This Row],[Index Match Region ID]],GEONames[[GEOID]:[GEO Name]],2,FALSE)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Row],[Date]],Quarters[],3,TRUE)</f>
        <v>Q1 2020</v>
      </c>
    </row>
    <row r="681" spans="1:9" x14ac:dyDescent="0.25">
      <c r="A681" s="4" t="s">
        <v>42</v>
      </c>
      <c r="B681" s="4">
        <v>43921</v>
      </c>
      <c r="C681" s="8">
        <v>1532</v>
      </c>
      <c r="D681" s="3">
        <f>LEN(VolumeByClient[[#This Row],[CLID]])</f>
        <v>7</v>
      </c>
      <c r="E681" s="3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9" t="str">
        <f>VLOOKUP(VolumeByClient[[#This Row],[Index Match Region ID]],GEONames[[GEOID]:[GEO Name]],2,FALSE)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Row],[Date]],Quarters[],3,TRUE)</f>
        <v>Q1 2020</v>
      </c>
    </row>
    <row r="682" spans="1:9" x14ac:dyDescent="0.25">
      <c r="A682" s="4" t="s">
        <v>42</v>
      </c>
      <c r="B682" s="4">
        <v>43951</v>
      </c>
      <c r="C682" s="8">
        <v>2014</v>
      </c>
      <c r="D682" s="3">
        <f>LEN(VolumeByClient[[#This Row],[CLID]])</f>
        <v>7</v>
      </c>
      <c r="E682" s="3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9" t="str">
        <f>VLOOKUP(VolumeByClient[[#This Row],[Index Match Region ID]],GEONames[[GEOID]:[GEO Name]],2,FALSE)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Row],[Date]],Quarters[],3,TRUE)</f>
        <v>Q2 2020</v>
      </c>
    </row>
    <row r="683" spans="1:9" x14ac:dyDescent="0.25">
      <c r="A683" s="4" t="s">
        <v>42</v>
      </c>
      <c r="B683" s="4">
        <v>43982</v>
      </c>
      <c r="C683" s="8">
        <v>1688</v>
      </c>
      <c r="D683" s="3">
        <f>LEN(VolumeByClient[[#This Row],[CLID]])</f>
        <v>7</v>
      </c>
      <c r="E683" s="3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9" t="str">
        <f>VLOOKUP(VolumeByClient[[#This Row],[Index Match Region ID]],GEONames[[GEOID]:[GEO Name]],2,FALSE)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Row],[Date]],Quarters[],3,TRUE)</f>
        <v>Q2 2020</v>
      </c>
    </row>
    <row r="684" spans="1:9" x14ac:dyDescent="0.25">
      <c r="A684" s="4" t="s">
        <v>42</v>
      </c>
      <c r="B684" s="4">
        <v>44012</v>
      </c>
      <c r="C684" s="8">
        <v>1368</v>
      </c>
      <c r="D684" s="3">
        <f>LEN(VolumeByClient[[#This Row],[CLID]])</f>
        <v>7</v>
      </c>
      <c r="E684" s="3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9" t="str">
        <f>VLOOKUP(VolumeByClient[[#This Row],[Index Match Region ID]],GEONames[[GEOID]:[GEO Name]],2,FALSE)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Row],[Date]],Quarters[],3,TRUE)</f>
        <v>Q2 2020</v>
      </c>
    </row>
    <row r="685" spans="1:9" x14ac:dyDescent="0.25">
      <c r="A685" s="4" t="s">
        <v>42</v>
      </c>
      <c r="B685" s="4">
        <v>44043</v>
      </c>
      <c r="C685" s="8">
        <v>1047</v>
      </c>
      <c r="D685" s="3">
        <f>LEN(VolumeByClient[[#This Row],[CLID]])</f>
        <v>7</v>
      </c>
      <c r="E685" s="3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9" t="str">
        <f>VLOOKUP(VolumeByClient[[#This Row],[Index Match Region ID]],GEONames[[GEOID]:[GEO Name]],2,FALSE)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Row],[Date]],Quarters[],3,TRUE)</f>
        <v>Q3 2020</v>
      </c>
    </row>
    <row r="686" spans="1:9" x14ac:dyDescent="0.25">
      <c r="A686" s="4" t="s">
        <v>42</v>
      </c>
      <c r="B686" s="4">
        <v>44074</v>
      </c>
      <c r="C686" s="8">
        <v>1050</v>
      </c>
      <c r="D686" s="3">
        <f>LEN(VolumeByClient[[#This Row],[CLID]])</f>
        <v>7</v>
      </c>
      <c r="E686" s="3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9" t="str">
        <f>VLOOKUP(VolumeByClient[[#This Row],[Index Match Region ID]],GEONames[[GEOID]:[GEO Name]],2,FALSE)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Row],[Date]],Quarters[],3,TRUE)</f>
        <v>Q3 2020</v>
      </c>
    </row>
    <row r="687" spans="1:9" x14ac:dyDescent="0.25">
      <c r="A687" s="4" t="s">
        <v>42</v>
      </c>
      <c r="B687" s="4">
        <v>44104</v>
      </c>
      <c r="C687" s="8">
        <v>890</v>
      </c>
      <c r="D687" s="3">
        <f>LEN(VolumeByClient[[#This Row],[CLID]])</f>
        <v>7</v>
      </c>
      <c r="E687" s="3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9" t="str">
        <f>VLOOKUP(VolumeByClient[[#This Row],[Index Match Region ID]],GEONames[[GEOID]:[GEO Name]],2,FALSE)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Row],[Date]],Quarters[],3,TRUE)</f>
        <v>Q3 2020</v>
      </c>
    </row>
    <row r="688" spans="1:9" x14ac:dyDescent="0.25">
      <c r="A688" s="4" t="s">
        <v>42</v>
      </c>
      <c r="B688" s="4">
        <v>44135</v>
      </c>
      <c r="C688" s="8">
        <v>1208</v>
      </c>
      <c r="D688" s="3">
        <f>LEN(VolumeByClient[[#This Row],[CLID]])</f>
        <v>7</v>
      </c>
      <c r="E688" s="3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9" t="str">
        <f>VLOOKUP(VolumeByClient[[#This Row],[Index Match Region ID]],GEONames[[GEOID]:[GEO Name]],2,FALSE)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Row],[Date]],Quarters[],3,TRUE)</f>
        <v>Q4 2020</v>
      </c>
    </row>
    <row r="689" spans="1:9" x14ac:dyDescent="0.25">
      <c r="A689" s="4" t="s">
        <v>42</v>
      </c>
      <c r="B689" s="4">
        <v>44165</v>
      </c>
      <c r="C689" s="8">
        <v>1205</v>
      </c>
      <c r="D689" s="3">
        <f>LEN(VolumeByClient[[#This Row],[CLID]])</f>
        <v>7</v>
      </c>
      <c r="E689" s="3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9" t="str">
        <f>VLOOKUP(VolumeByClient[[#This Row],[Index Match Region ID]],GEONames[[GEOID]:[GEO Name]],2,FALSE)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Row],[Date]],Quarters[],3,TRUE)</f>
        <v>Q4 2020</v>
      </c>
    </row>
    <row r="690" spans="1:9" x14ac:dyDescent="0.25">
      <c r="A690" s="4" t="s">
        <v>42</v>
      </c>
      <c r="B690" s="4">
        <v>44196</v>
      </c>
      <c r="C690" s="8">
        <v>1366</v>
      </c>
      <c r="D690" s="3">
        <f>LEN(VolumeByClient[[#This Row],[CLID]])</f>
        <v>7</v>
      </c>
      <c r="E690" s="3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9" t="str">
        <f>VLOOKUP(VolumeByClient[[#This Row],[Index Match Region ID]],GEONames[[GEOID]:[GEO Name]],2,FALSE)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Row],[Date]],Quarters[],3,TRUE)</f>
        <v>Q4 2020</v>
      </c>
    </row>
    <row r="691" spans="1:9" x14ac:dyDescent="0.25">
      <c r="A691" s="4" t="s">
        <v>42</v>
      </c>
      <c r="B691" s="4">
        <v>44377</v>
      </c>
      <c r="C691" s="8">
        <v>1397</v>
      </c>
      <c r="D691" s="3">
        <f>LEN(VolumeByClient[[#This Row],[CLID]])</f>
        <v>7</v>
      </c>
      <c r="E691" s="3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9" t="str">
        <f>VLOOKUP(VolumeByClient[[#This Row],[Index Match Region ID]],GEONames[[GEOID]:[GEO Name]],2,FALSE)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Row],[Date]],Quarters[],3,TRUE)</f>
        <v>Q2 2021</v>
      </c>
    </row>
    <row r="692" spans="1:9" x14ac:dyDescent="0.25">
      <c r="A692" s="4" t="s">
        <v>42</v>
      </c>
      <c r="B692" s="4">
        <v>44347</v>
      </c>
      <c r="C692" s="8">
        <v>1757</v>
      </c>
      <c r="D692" s="3">
        <f>LEN(VolumeByClient[[#This Row],[CLID]])</f>
        <v>7</v>
      </c>
      <c r="E692" s="3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9" t="str">
        <f>VLOOKUP(VolumeByClient[[#This Row],[Index Match Region ID]],GEONames[[GEOID]:[GEO Name]],2,FALSE)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Row],[Date]],Quarters[],3,TRUE)</f>
        <v>Q2 2021</v>
      </c>
    </row>
    <row r="693" spans="1:9" x14ac:dyDescent="0.25">
      <c r="A693" s="4" t="s">
        <v>42</v>
      </c>
      <c r="B693" s="4">
        <v>44316</v>
      </c>
      <c r="C693" s="8">
        <v>2092</v>
      </c>
      <c r="D693" s="3">
        <f>LEN(VolumeByClient[[#This Row],[CLID]])</f>
        <v>7</v>
      </c>
      <c r="E693" s="3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9" t="str">
        <f>VLOOKUP(VolumeByClient[[#This Row],[Index Match Region ID]],GEONames[[GEOID]:[GEO Name]],2,FALSE)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Row],[Date]],Quarters[],3,TRUE)</f>
        <v>Q2 2021</v>
      </c>
    </row>
    <row r="694" spans="1:9" x14ac:dyDescent="0.25">
      <c r="A694" s="4" t="s">
        <v>42</v>
      </c>
      <c r="B694" s="4">
        <v>44286</v>
      </c>
      <c r="C694" s="8">
        <v>1544</v>
      </c>
      <c r="D694" s="3">
        <f>LEN(VolumeByClient[[#This Row],[CLID]])</f>
        <v>7</v>
      </c>
      <c r="E694" s="3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9" t="str">
        <f>VLOOKUP(VolumeByClient[[#This Row],[Index Match Region ID]],GEONames[[GEOID]:[GEO Name]],2,FALSE)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Row],[Date]],Quarters[],3,TRUE)</f>
        <v>Q1 2021</v>
      </c>
    </row>
    <row r="695" spans="1:9" x14ac:dyDescent="0.25">
      <c r="A695" s="4" t="s">
        <v>42</v>
      </c>
      <c r="B695" s="4">
        <v>44255</v>
      </c>
      <c r="C695" s="8">
        <v>1547</v>
      </c>
      <c r="D695" s="3">
        <f>LEN(VolumeByClient[[#This Row],[CLID]])</f>
        <v>7</v>
      </c>
      <c r="E695" s="3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9" t="str">
        <f>VLOOKUP(VolumeByClient[[#This Row],[Index Match Region ID]],GEONames[[GEOID]:[GEO Name]],2,FALSE)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Row],[Date]],Quarters[],3,TRUE)</f>
        <v>Q1 2021</v>
      </c>
    </row>
    <row r="696" spans="1:9" x14ac:dyDescent="0.25">
      <c r="A696" s="4" t="s">
        <v>42</v>
      </c>
      <c r="B696" s="4">
        <v>44227</v>
      </c>
      <c r="C696" s="8">
        <v>1265</v>
      </c>
      <c r="D696" s="3">
        <f>LEN(VolumeByClient[[#This Row],[CLID]])</f>
        <v>7</v>
      </c>
      <c r="E696" s="3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9" t="str">
        <f>VLOOKUP(VolumeByClient[[#This Row],[Index Match Region ID]],GEONames[[GEOID]:[GEO Name]],2,FALSE)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Row],[Date]],Quarters[],3,TRUE)</f>
        <v>Q1 2021</v>
      </c>
    </row>
    <row r="697" spans="1:9" x14ac:dyDescent="0.25">
      <c r="A697" s="4" t="s">
        <v>50</v>
      </c>
      <c r="B697" s="4">
        <v>43861</v>
      </c>
      <c r="C697" s="8">
        <v>3405</v>
      </c>
      <c r="D697" s="3">
        <f>LEN(VolumeByClient[[#This Row],[CLID]])</f>
        <v>7</v>
      </c>
      <c r="E697" s="3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9" t="str">
        <f>VLOOKUP(VolumeByClient[[#This Row],[Index Match Region ID]],GEONames[[GEOID]:[GEO Name]],2,FALSE)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Row],[Date]],Quarters[],3,TRUE)</f>
        <v>Q1 2020</v>
      </c>
    </row>
    <row r="698" spans="1:9" x14ac:dyDescent="0.25">
      <c r="A698" s="4" t="s">
        <v>50</v>
      </c>
      <c r="B698" s="4">
        <v>43890</v>
      </c>
      <c r="C698" s="8">
        <v>3827</v>
      </c>
      <c r="D698" s="3">
        <f>LEN(VolumeByClient[[#This Row],[CLID]])</f>
        <v>7</v>
      </c>
      <c r="E698" s="3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9" t="str">
        <f>VLOOKUP(VolumeByClient[[#This Row],[Index Match Region ID]],GEONames[[GEOID]:[GEO Name]],2,FALSE)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Row],[Date]],Quarters[],3,TRUE)</f>
        <v>Q1 2020</v>
      </c>
    </row>
    <row r="699" spans="1:9" x14ac:dyDescent="0.25">
      <c r="A699" s="4" t="s">
        <v>50</v>
      </c>
      <c r="B699" s="4">
        <v>43921</v>
      </c>
      <c r="C699" s="8">
        <v>4248</v>
      </c>
      <c r="D699" s="3">
        <f>LEN(VolumeByClient[[#This Row],[CLID]])</f>
        <v>7</v>
      </c>
      <c r="E699" s="3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9" t="str">
        <f>VLOOKUP(VolumeByClient[[#This Row],[Index Match Region ID]],GEONames[[GEOID]:[GEO Name]],2,FALSE)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Row],[Date]],Quarters[],3,TRUE)</f>
        <v>Q1 2020</v>
      </c>
    </row>
    <row r="700" spans="1:9" x14ac:dyDescent="0.25">
      <c r="A700" s="4" t="s">
        <v>50</v>
      </c>
      <c r="B700" s="4">
        <v>43951</v>
      </c>
      <c r="C700" s="8">
        <v>5101</v>
      </c>
      <c r="D700" s="3">
        <f>LEN(VolumeByClient[[#This Row],[CLID]])</f>
        <v>7</v>
      </c>
      <c r="E700" s="3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9" t="str">
        <f>VLOOKUP(VolumeByClient[[#This Row],[Index Match Region ID]],GEONames[[GEOID]:[GEO Name]],2,FALSE)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Row],[Date]],Quarters[],3,TRUE)</f>
        <v>Q2 2020</v>
      </c>
    </row>
    <row r="701" spans="1:9" x14ac:dyDescent="0.25">
      <c r="A701" s="4" t="s">
        <v>50</v>
      </c>
      <c r="B701" s="4">
        <v>43982</v>
      </c>
      <c r="C701" s="8">
        <v>4675</v>
      </c>
      <c r="D701" s="3">
        <f>LEN(VolumeByClient[[#This Row],[CLID]])</f>
        <v>7</v>
      </c>
      <c r="E701" s="3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9" t="str">
        <f>VLOOKUP(VolumeByClient[[#This Row],[Index Match Region ID]],GEONames[[GEOID]:[GEO Name]],2,FALSE)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Row],[Date]],Quarters[],3,TRUE)</f>
        <v>Q2 2020</v>
      </c>
    </row>
    <row r="702" spans="1:9" x14ac:dyDescent="0.25">
      <c r="A702" s="4" t="s">
        <v>50</v>
      </c>
      <c r="B702" s="4">
        <v>44012</v>
      </c>
      <c r="C702" s="8">
        <v>3400</v>
      </c>
      <c r="D702" s="3">
        <f>LEN(VolumeByClient[[#This Row],[CLID]])</f>
        <v>7</v>
      </c>
      <c r="E702" s="3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9" t="str">
        <f>VLOOKUP(VolumeByClient[[#This Row],[Index Match Region ID]],GEONames[[GEOID]:[GEO Name]],2,FALSE)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Row],[Date]],Quarters[],3,TRUE)</f>
        <v>Q2 2020</v>
      </c>
    </row>
    <row r="703" spans="1:9" x14ac:dyDescent="0.25">
      <c r="A703" s="4" t="s">
        <v>50</v>
      </c>
      <c r="B703" s="4">
        <v>44043</v>
      </c>
      <c r="C703" s="8">
        <v>2976</v>
      </c>
      <c r="D703" s="3">
        <f>LEN(VolumeByClient[[#This Row],[CLID]])</f>
        <v>7</v>
      </c>
      <c r="E703" s="3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9" t="str">
        <f>VLOOKUP(VolumeByClient[[#This Row],[Index Match Region ID]],GEONames[[GEOID]:[GEO Name]],2,FALSE)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Row],[Date]],Quarters[],3,TRUE)</f>
        <v>Q3 2020</v>
      </c>
    </row>
    <row r="704" spans="1:9" x14ac:dyDescent="0.25">
      <c r="A704" s="4" t="s">
        <v>50</v>
      </c>
      <c r="B704" s="4">
        <v>44074</v>
      </c>
      <c r="C704" s="8">
        <v>2552</v>
      </c>
      <c r="D704" s="3">
        <f>LEN(VolumeByClient[[#This Row],[CLID]])</f>
        <v>7</v>
      </c>
      <c r="E704" s="3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9" t="str">
        <f>VLOOKUP(VolumeByClient[[#This Row],[Index Match Region ID]],GEONames[[GEOID]:[GEO Name]],2,FALSE)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Row],[Date]],Quarters[],3,TRUE)</f>
        <v>Q3 2020</v>
      </c>
    </row>
    <row r="705" spans="1:9" x14ac:dyDescent="0.25">
      <c r="A705" s="4" t="s">
        <v>50</v>
      </c>
      <c r="B705" s="4">
        <v>44104</v>
      </c>
      <c r="C705" s="8">
        <v>2550</v>
      </c>
      <c r="D705" s="3">
        <f>LEN(VolumeByClient[[#This Row],[CLID]])</f>
        <v>7</v>
      </c>
      <c r="E705" s="3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9" t="str">
        <f>VLOOKUP(VolumeByClient[[#This Row],[Index Match Region ID]],GEONames[[GEOID]:[GEO Name]],2,FALSE)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Row],[Date]],Quarters[],3,TRUE)</f>
        <v>Q3 2020</v>
      </c>
    </row>
    <row r="706" spans="1:9" x14ac:dyDescent="0.25">
      <c r="A706" s="4" t="s">
        <v>50</v>
      </c>
      <c r="B706" s="4">
        <v>44135</v>
      </c>
      <c r="C706" s="8">
        <v>2975</v>
      </c>
      <c r="D706" s="3">
        <f>LEN(VolumeByClient[[#This Row],[CLID]])</f>
        <v>7</v>
      </c>
      <c r="E706" s="3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9" t="str">
        <f>VLOOKUP(VolumeByClient[[#This Row],[Index Match Region ID]],GEONames[[GEOID]:[GEO Name]],2,FALSE)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Row],[Date]],Quarters[],3,TRUE)</f>
        <v>Q4 2020</v>
      </c>
    </row>
    <row r="707" spans="1:9" x14ac:dyDescent="0.25">
      <c r="A707" s="4" t="s">
        <v>50</v>
      </c>
      <c r="B707" s="4">
        <v>44165</v>
      </c>
      <c r="C707" s="8">
        <v>3399</v>
      </c>
      <c r="D707" s="3">
        <f>LEN(VolumeByClient[[#This Row],[CLID]])</f>
        <v>7</v>
      </c>
      <c r="E707" s="3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9" t="str">
        <f>VLOOKUP(VolumeByClient[[#This Row],[Index Match Region ID]],GEONames[[GEOID]:[GEO Name]],2,FALSE)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Row],[Date]],Quarters[],3,TRUE)</f>
        <v>Q4 2020</v>
      </c>
    </row>
    <row r="708" spans="1:9" x14ac:dyDescent="0.25">
      <c r="A708" s="4" t="s">
        <v>50</v>
      </c>
      <c r="B708" s="4">
        <v>44196</v>
      </c>
      <c r="C708" s="8">
        <v>3404</v>
      </c>
      <c r="D708" s="3">
        <f>LEN(VolumeByClient[[#This Row],[CLID]])</f>
        <v>7</v>
      </c>
      <c r="E708" s="3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9" t="str">
        <f>VLOOKUP(VolumeByClient[[#This Row],[Index Match Region ID]],GEONames[[GEOID]:[GEO Name]],2,FALSE)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Row],[Date]],Quarters[],3,TRUE)</f>
        <v>Q4 2020</v>
      </c>
    </row>
    <row r="709" spans="1:9" x14ac:dyDescent="0.25">
      <c r="A709" s="4" t="s">
        <v>50</v>
      </c>
      <c r="B709" s="4">
        <v>44377</v>
      </c>
      <c r="C709" s="8">
        <v>3501</v>
      </c>
      <c r="D709" s="3">
        <f>LEN(VolumeByClient[[#This Row],[CLID]])</f>
        <v>7</v>
      </c>
      <c r="E709" s="3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9" t="str">
        <f>VLOOKUP(VolumeByClient[[#This Row],[Index Match Region ID]],GEONames[[GEOID]:[GEO Name]],2,FALSE)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Row],[Date]],Quarters[],3,TRUE)</f>
        <v>Q2 2021</v>
      </c>
    </row>
    <row r="710" spans="1:9" x14ac:dyDescent="0.25">
      <c r="A710" s="4" t="s">
        <v>50</v>
      </c>
      <c r="B710" s="4">
        <v>44347</v>
      </c>
      <c r="C710" s="8">
        <v>4768</v>
      </c>
      <c r="D710" s="3">
        <f>LEN(VolumeByClient[[#This Row],[CLID]])</f>
        <v>7</v>
      </c>
      <c r="E710" s="3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9" t="str">
        <f>VLOOKUP(VolumeByClient[[#This Row],[Index Match Region ID]],GEONames[[GEOID]:[GEO Name]],2,FALSE)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Row],[Date]],Quarters[],3,TRUE)</f>
        <v>Q2 2021</v>
      </c>
    </row>
    <row r="711" spans="1:9" x14ac:dyDescent="0.25">
      <c r="A711" s="4" t="s">
        <v>50</v>
      </c>
      <c r="B711" s="4">
        <v>44316</v>
      </c>
      <c r="C711" s="8">
        <v>5254</v>
      </c>
      <c r="D711" s="3">
        <f>LEN(VolumeByClient[[#This Row],[CLID]])</f>
        <v>7</v>
      </c>
      <c r="E711" s="3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9" t="str">
        <f>VLOOKUP(VolumeByClient[[#This Row],[Index Match Region ID]],GEONames[[GEOID]:[GEO Name]],2,FALSE)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Row],[Date]],Quarters[],3,TRUE)</f>
        <v>Q2 2021</v>
      </c>
    </row>
    <row r="712" spans="1:9" x14ac:dyDescent="0.25">
      <c r="A712" s="4" t="s">
        <v>50</v>
      </c>
      <c r="B712" s="4">
        <v>44286</v>
      </c>
      <c r="C712" s="8">
        <v>4212</v>
      </c>
      <c r="D712" s="3">
        <f>LEN(VolumeByClient[[#This Row],[CLID]])</f>
        <v>7</v>
      </c>
      <c r="E712" s="3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9" t="str">
        <f>VLOOKUP(VolumeByClient[[#This Row],[Index Match Region ID]],GEONames[[GEOID]:[GEO Name]],2,FALSE)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Row],[Date]],Quarters[],3,TRUE)</f>
        <v>Q1 2021</v>
      </c>
    </row>
    <row r="713" spans="1:9" x14ac:dyDescent="0.25">
      <c r="A713" s="4" t="s">
        <v>50</v>
      </c>
      <c r="B713" s="4">
        <v>44255</v>
      </c>
      <c r="C713" s="8">
        <v>3808</v>
      </c>
      <c r="D713" s="3">
        <f>LEN(VolumeByClient[[#This Row],[CLID]])</f>
        <v>7</v>
      </c>
      <c r="E713" s="3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9" t="str">
        <f>VLOOKUP(VolumeByClient[[#This Row],[Index Match Region ID]],GEONames[[GEOID]:[GEO Name]],2,FALSE)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Row],[Date]],Quarters[],3,TRUE)</f>
        <v>Q1 2021</v>
      </c>
    </row>
    <row r="714" spans="1:9" x14ac:dyDescent="0.25">
      <c r="A714" s="4" t="s">
        <v>50</v>
      </c>
      <c r="B714" s="4">
        <v>44227</v>
      </c>
      <c r="C714" s="8">
        <v>3575</v>
      </c>
      <c r="D714" s="3">
        <f>LEN(VolumeByClient[[#This Row],[CLID]])</f>
        <v>7</v>
      </c>
      <c r="E714" s="3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9" t="str">
        <f>VLOOKUP(VolumeByClient[[#This Row],[Index Match Region ID]],GEONames[[GEOID]:[GEO Name]],2,FALSE)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Row],[Date]],Quarters[],3,TRUE)</f>
        <v>Q1 2021</v>
      </c>
    </row>
    <row r="715" spans="1:9" x14ac:dyDescent="0.25">
      <c r="A715" s="4" t="s">
        <v>18</v>
      </c>
      <c r="B715" s="4">
        <v>43861</v>
      </c>
      <c r="C715" s="8">
        <v>627</v>
      </c>
      <c r="D715" s="3">
        <f>LEN(VolumeByClient[[#This Row],[CLID]])</f>
        <v>7</v>
      </c>
      <c r="E715" s="3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9" t="str">
        <f>VLOOKUP(VolumeByClient[[#This Row],[Index Match Region ID]],GEONames[[GEOID]:[GEO Name]],2,FALSE)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Row],[Date]],Quarters[],3,TRUE)</f>
        <v>Q1 2020</v>
      </c>
    </row>
    <row r="716" spans="1:9" x14ac:dyDescent="0.25">
      <c r="A716" s="4" t="s">
        <v>18</v>
      </c>
      <c r="B716" s="4">
        <v>43890</v>
      </c>
      <c r="C716" s="8">
        <v>495</v>
      </c>
      <c r="D716" s="3">
        <f>LEN(VolumeByClient[[#This Row],[CLID]])</f>
        <v>7</v>
      </c>
      <c r="E716" s="3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9" t="str">
        <f>VLOOKUP(VolumeByClient[[#This Row],[Index Match Region ID]],GEONames[[GEOID]:[GEO Name]],2,FALSE)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Row],[Date]],Quarters[],3,TRUE)</f>
        <v>Q1 2020</v>
      </c>
    </row>
    <row r="717" spans="1:9" x14ac:dyDescent="0.25">
      <c r="A717" s="4" t="s">
        <v>18</v>
      </c>
      <c r="B717" s="4">
        <v>43921</v>
      </c>
      <c r="C717" s="8">
        <v>755</v>
      </c>
      <c r="D717" s="3">
        <f>LEN(VolumeByClient[[#This Row],[CLID]])</f>
        <v>7</v>
      </c>
      <c r="E717" s="3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9" t="str">
        <f>VLOOKUP(VolumeByClient[[#This Row],[Index Match Region ID]],GEONames[[GEOID]:[GEO Name]],2,FALSE)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Row],[Date]],Quarters[],3,TRUE)</f>
        <v>Q1 2020</v>
      </c>
    </row>
    <row r="718" spans="1:9" x14ac:dyDescent="0.25">
      <c r="A718" s="4" t="s">
        <v>18</v>
      </c>
      <c r="B718" s="4">
        <v>43951</v>
      </c>
      <c r="C718" s="8">
        <v>689</v>
      </c>
      <c r="D718" s="3">
        <f>LEN(VolumeByClient[[#This Row],[CLID]])</f>
        <v>7</v>
      </c>
      <c r="E718" s="3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9" t="str">
        <f>VLOOKUP(VolumeByClient[[#This Row],[Index Match Region ID]],GEONames[[GEOID]:[GEO Name]],2,FALSE)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Row],[Date]],Quarters[],3,TRUE)</f>
        <v>Q2 2020</v>
      </c>
    </row>
    <row r="719" spans="1:9" x14ac:dyDescent="0.25">
      <c r="A719" s="4" t="s">
        <v>18</v>
      </c>
      <c r="B719" s="4">
        <v>43982</v>
      </c>
      <c r="C719" s="8">
        <v>817</v>
      </c>
      <c r="D719" s="3">
        <f>LEN(VolumeByClient[[#This Row],[CLID]])</f>
        <v>7</v>
      </c>
      <c r="E719" s="3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9" t="str">
        <f>VLOOKUP(VolumeByClient[[#This Row],[Index Match Region ID]],GEONames[[GEOID]:[GEO Name]],2,FALSE)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Row],[Date]],Quarters[],3,TRUE)</f>
        <v>Q2 2020</v>
      </c>
    </row>
    <row r="720" spans="1:9" x14ac:dyDescent="0.25">
      <c r="A720" s="4" t="s">
        <v>18</v>
      </c>
      <c r="B720" s="4">
        <v>44012</v>
      </c>
      <c r="C720" s="8">
        <v>426</v>
      </c>
      <c r="D720" s="3">
        <f>LEN(VolumeByClient[[#This Row],[CLID]])</f>
        <v>7</v>
      </c>
      <c r="E720" s="3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9" t="str">
        <f>VLOOKUP(VolumeByClient[[#This Row],[Index Match Region ID]],GEONames[[GEOID]:[GEO Name]],2,FALSE)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Row],[Date]],Quarters[],3,TRUE)</f>
        <v>Q2 2020</v>
      </c>
    </row>
    <row r="721" spans="1:9" x14ac:dyDescent="0.25">
      <c r="A721" s="4" t="s">
        <v>18</v>
      </c>
      <c r="B721" s="4">
        <v>44043</v>
      </c>
      <c r="C721" s="8">
        <v>559</v>
      </c>
      <c r="D721" s="3">
        <f>LEN(VolumeByClient[[#This Row],[CLID]])</f>
        <v>7</v>
      </c>
      <c r="E721" s="3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9" t="str">
        <f>VLOOKUP(VolumeByClient[[#This Row],[Index Match Region ID]],GEONames[[GEOID]:[GEO Name]],2,FALSE)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Row],[Date]],Quarters[],3,TRUE)</f>
        <v>Q3 2020</v>
      </c>
    </row>
    <row r="722" spans="1:9" x14ac:dyDescent="0.25">
      <c r="A722" s="4" t="s">
        <v>18</v>
      </c>
      <c r="B722" s="4">
        <v>44074</v>
      </c>
      <c r="C722" s="8">
        <v>300</v>
      </c>
      <c r="D722" s="3">
        <f>LEN(VolumeByClient[[#This Row],[CLID]])</f>
        <v>7</v>
      </c>
      <c r="E722" s="3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9" t="str">
        <f>VLOOKUP(VolumeByClient[[#This Row],[Index Match Region ID]],GEONames[[GEOID]:[GEO Name]],2,FALSE)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Row],[Date]],Quarters[],3,TRUE)</f>
        <v>Q3 2020</v>
      </c>
    </row>
    <row r="723" spans="1:9" x14ac:dyDescent="0.25">
      <c r="A723" s="4" t="s">
        <v>18</v>
      </c>
      <c r="B723" s="4">
        <v>44104</v>
      </c>
      <c r="C723" s="8">
        <v>493</v>
      </c>
      <c r="D723" s="3">
        <f>LEN(VolumeByClient[[#This Row],[CLID]])</f>
        <v>7</v>
      </c>
      <c r="E723" s="3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9" t="str">
        <f>VLOOKUP(VolumeByClient[[#This Row],[Index Match Region ID]],GEONames[[GEOID]:[GEO Name]],2,FALSE)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Row],[Date]],Quarters[],3,TRUE)</f>
        <v>Q3 2020</v>
      </c>
    </row>
    <row r="724" spans="1:9" x14ac:dyDescent="0.25">
      <c r="A724" s="4" t="s">
        <v>18</v>
      </c>
      <c r="B724" s="4">
        <v>44135</v>
      </c>
      <c r="C724" s="8">
        <v>364</v>
      </c>
      <c r="D724" s="3">
        <f>LEN(VolumeByClient[[#This Row],[CLID]])</f>
        <v>7</v>
      </c>
      <c r="E724" s="3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9" t="str">
        <f>VLOOKUP(VolumeByClient[[#This Row],[Index Match Region ID]],GEONames[[GEOID]:[GEO Name]],2,FALSE)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Row],[Date]],Quarters[],3,TRUE)</f>
        <v>Q4 2020</v>
      </c>
    </row>
    <row r="725" spans="1:9" x14ac:dyDescent="0.25">
      <c r="A725" s="4" t="s">
        <v>18</v>
      </c>
      <c r="B725" s="4">
        <v>44165</v>
      </c>
      <c r="C725" s="8">
        <v>627</v>
      </c>
      <c r="D725" s="3">
        <f>LEN(VolumeByClient[[#This Row],[CLID]])</f>
        <v>7</v>
      </c>
      <c r="E725" s="3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9" t="str">
        <f>VLOOKUP(VolumeByClient[[#This Row],[Index Match Region ID]],GEONames[[GEOID]:[GEO Name]],2,FALSE)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Row],[Date]],Quarters[],3,TRUE)</f>
        <v>Q4 2020</v>
      </c>
    </row>
    <row r="726" spans="1:9" x14ac:dyDescent="0.25">
      <c r="A726" s="4" t="s">
        <v>18</v>
      </c>
      <c r="B726" s="4">
        <v>44196</v>
      </c>
      <c r="C726" s="8">
        <v>429</v>
      </c>
      <c r="D726" s="3">
        <f>LEN(VolumeByClient[[#This Row],[CLID]])</f>
        <v>7</v>
      </c>
      <c r="E726" s="3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9" t="str">
        <f>VLOOKUP(VolumeByClient[[#This Row],[Index Match Region ID]],GEONames[[GEOID]:[GEO Name]],2,FALSE)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Row],[Date]],Quarters[],3,TRUE)</f>
        <v>Q4 2020</v>
      </c>
    </row>
    <row r="727" spans="1:9" x14ac:dyDescent="0.25">
      <c r="A727" s="4" t="s">
        <v>18</v>
      </c>
      <c r="B727" s="4">
        <v>44377</v>
      </c>
      <c r="C727" s="8">
        <v>441</v>
      </c>
      <c r="D727" s="3">
        <f>LEN(VolumeByClient[[#This Row],[CLID]])</f>
        <v>7</v>
      </c>
      <c r="E727" s="3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9" t="str">
        <f>VLOOKUP(VolumeByClient[[#This Row],[Index Match Region ID]],GEONames[[GEOID]:[GEO Name]],2,FALSE)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Row],[Date]],Quarters[],3,TRUE)</f>
        <v>Q2 2021</v>
      </c>
    </row>
    <row r="728" spans="1:9" x14ac:dyDescent="0.25">
      <c r="A728" s="4" t="s">
        <v>18</v>
      </c>
      <c r="B728" s="4">
        <v>44347</v>
      </c>
      <c r="C728" s="8">
        <v>813</v>
      </c>
      <c r="D728" s="3">
        <f>LEN(VolumeByClient[[#This Row],[CLID]])</f>
        <v>7</v>
      </c>
      <c r="E728" s="3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9" t="str">
        <f>VLOOKUP(VolumeByClient[[#This Row],[Index Match Region ID]],GEONames[[GEOID]:[GEO Name]],2,FALSE)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Row],[Date]],Quarters[],3,TRUE)</f>
        <v>Q2 2021</v>
      </c>
    </row>
    <row r="729" spans="1:9" x14ac:dyDescent="0.25">
      <c r="A729" s="4" t="s">
        <v>18</v>
      </c>
      <c r="B729" s="4">
        <v>44316</v>
      </c>
      <c r="C729" s="8">
        <v>689</v>
      </c>
      <c r="D729" s="3">
        <f>LEN(VolumeByClient[[#This Row],[CLID]])</f>
        <v>7</v>
      </c>
      <c r="E729" s="3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9" t="str">
        <f>VLOOKUP(VolumeByClient[[#This Row],[Index Match Region ID]],GEONames[[GEOID]:[GEO Name]],2,FALSE)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Row],[Date]],Quarters[],3,TRUE)</f>
        <v>Q2 2021</v>
      </c>
    </row>
    <row r="730" spans="1:9" x14ac:dyDescent="0.25">
      <c r="A730" s="4" t="s">
        <v>18</v>
      </c>
      <c r="B730" s="4">
        <v>44286</v>
      </c>
      <c r="C730" s="8">
        <v>769</v>
      </c>
      <c r="D730" s="3">
        <f>LEN(VolumeByClient[[#This Row],[CLID]])</f>
        <v>7</v>
      </c>
      <c r="E730" s="3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9" t="str">
        <f>VLOOKUP(VolumeByClient[[#This Row],[Index Match Region ID]],GEONames[[GEOID]:[GEO Name]],2,FALSE)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Row],[Date]],Quarters[],3,TRUE)</f>
        <v>Q1 2021</v>
      </c>
    </row>
    <row r="731" spans="1:9" x14ac:dyDescent="0.25">
      <c r="A731" s="4" t="s">
        <v>18</v>
      </c>
      <c r="B731" s="4">
        <v>44255</v>
      </c>
      <c r="C731" s="8">
        <v>504</v>
      </c>
      <c r="D731" s="3">
        <f>LEN(VolumeByClient[[#This Row],[CLID]])</f>
        <v>7</v>
      </c>
      <c r="E731" s="3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9" t="str">
        <f>VLOOKUP(VolumeByClient[[#This Row],[Index Match Region ID]],GEONames[[GEOID]:[GEO Name]],2,FALSE)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Row],[Date]],Quarters[],3,TRUE)</f>
        <v>Q1 2021</v>
      </c>
    </row>
    <row r="732" spans="1:9" x14ac:dyDescent="0.25">
      <c r="A732" s="4" t="s">
        <v>18</v>
      </c>
      <c r="B732" s="4">
        <v>44227</v>
      </c>
      <c r="C732" s="8">
        <v>618</v>
      </c>
      <c r="D732" s="3">
        <f>LEN(VolumeByClient[[#This Row],[CLID]])</f>
        <v>7</v>
      </c>
      <c r="E732" s="3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9" t="str">
        <f>VLOOKUP(VolumeByClient[[#This Row],[Index Match Region ID]],GEONames[[GEOID]:[GEO Name]],2,FALSE)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Row],[Date]],Quarters[],3,TRUE)</f>
        <v>Q1 2021</v>
      </c>
    </row>
    <row r="733" spans="1:9" x14ac:dyDescent="0.25">
      <c r="A733" s="4" t="s">
        <v>20</v>
      </c>
      <c r="B733" s="4">
        <v>43861</v>
      </c>
      <c r="C733" s="8">
        <v>19825</v>
      </c>
      <c r="D733" s="3">
        <f>LEN(VolumeByClient[[#This Row],[CLID]])</f>
        <v>7</v>
      </c>
      <c r="E733" s="3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9" t="str">
        <f>VLOOKUP(VolumeByClient[[#This Row],[Index Match Region ID]],GEONames[[GEOID]:[GEO Name]],2,FALSE)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Row],[Date]],Quarters[],3,TRUE)</f>
        <v>Q1 2020</v>
      </c>
    </row>
    <row r="734" spans="1:9" x14ac:dyDescent="0.25">
      <c r="A734" s="4" t="s">
        <v>20</v>
      </c>
      <c r="B734" s="4">
        <v>43890</v>
      </c>
      <c r="C734" s="8">
        <v>28323</v>
      </c>
      <c r="D734" s="3">
        <f>LEN(VolumeByClient[[#This Row],[CLID]])</f>
        <v>7</v>
      </c>
      <c r="E734" s="3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9" t="str">
        <f>VLOOKUP(VolumeByClient[[#This Row],[Index Match Region ID]],GEONames[[GEOID]:[GEO Name]],2,FALSE)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Row],[Date]],Quarters[],3,TRUE)</f>
        <v>Q1 2020</v>
      </c>
    </row>
    <row r="735" spans="1:9" x14ac:dyDescent="0.25">
      <c r="A735" s="4" t="s">
        <v>20</v>
      </c>
      <c r="B735" s="4">
        <v>43921</v>
      </c>
      <c r="C735" s="8">
        <v>25490</v>
      </c>
      <c r="D735" s="3">
        <f>LEN(VolumeByClient[[#This Row],[CLID]])</f>
        <v>7</v>
      </c>
      <c r="E735" s="3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9" t="str">
        <f>VLOOKUP(VolumeByClient[[#This Row],[Index Match Region ID]],GEONames[[GEOID]:[GEO Name]],2,FALSE)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Row],[Date]],Quarters[],3,TRUE)</f>
        <v>Q1 2020</v>
      </c>
    </row>
    <row r="736" spans="1:9" x14ac:dyDescent="0.25">
      <c r="A736" s="4" t="s">
        <v>20</v>
      </c>
      <c r="B736" s="4">
        <v>43951</v>
      </c>
      <c r="C736" s="8">
        <v>36816</v>
      </c>
      <c r="D736" s="3">
        <f>LEN(VolumeByClient[[#This Row],[CLID]])</f>
        <v>7</v>
      </c>
      <c r="E736" s="3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9" t="str">
        <f>VLOOKUP(VolumeByClient[[#This Row],[Index Match Region ID]],GEONames[[GEOID]:[GEO Name]],2,FALSE)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Row],[Date]],Quarters[],3,TRUE)</f>
        <v>Q2 2020</v>
      </c>
    </row>
    <row r="737" spans="1:9" x14ac:dyDescent="0.25">
      <c r="A737" s="4" t="s">
        <v>20</v>
      </c>
      <c r="B737" s="4">
        <v>43982</v>
      </c>
      <c r="C737" s="8">
        <v>28322</v>
      </c>
      <c r="D737" s="3">
        <f>LEN(VolumeByClient[[#This Row],[CLID]])</f>
        <v>7</v>
      </c>
      <c r="E737" s="3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9" t="str">
        <f>VLOOKUP(VolumeByClient[[#This Row],[Index Match Region ID]],GEONames[[GEOID]:[GEO Name]],2,FALSE)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Row],[Date]],Quarters[],3,TRUE)</f>
        <v>Q2 2020</v>
      </c>
    </row>
    <row r="738" spans="1:9" x14ac:dyDescent="0.25">
      <c r="A738" s="4" t="s">
        <v>20</v>
      </c>
      <c r="B738" s="4">
        <v>44012</v>
      </c>
      <c r="C738" s="8">
        <v>25486</v>
      </c>
      <c r="D738" s="3">
        <f>LEN(VolumeByClient[[#This Row],[CLID]])</f>
        <v>7</v>
      </c>
      <c r="E738" s="3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9" t="str">
        <f>VLOOKUP(VolumeByClient[[#This Row],[Index Match Region ID]],GEONames[[GEOID]:[GEO Name]],2,FALSE)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Row],[Date]],Quarters[],3,TRUE)</f>
        <v>Q2 2020</v>
      </c>
    </row>
    <row r="739" spans="1:9" x14ac:dyDescent="0.25">
      <c r="A739" s="4" t="s">
        <v>20</v>
      </c>
      <c r="B739" s="4">
        <v>44043</v>
      </c>
      <c r="C739" s="8">
        <v>16995</v>
      </c>
      <c r="D739" s="3">
        <f>LEN(VolumeByClient[[#This Row],[CLID]])</f>
        <v>7</v>
      </c>
      <c r="E739" s="3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9" t="str">
        <f>VLOOKUP(VolumeByClient[[#This Row],[Index Match Region ID]],GEONames[[GEOID]:[GEO Name]],2,FALSE)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Row],[Date]],Quarters[],3,TRUE)</f>
        <v>Q3 2020</v>
      </c>
    </row>
    <row r="740" spans="1:9" x14ac:dyDescent="0.25">
      <c r="A740" s="4" t="s">
        <v>20</v>
      </c>
      <c r="B740" s="4">
        <v>44074</v>
      </c>
      <c r="C740" s="8">
        <v>19826</v>
      </c>
      <c r="D740" s="3">
        <f>LEN(VolumeByClient[[#This Row],[CLID]])</f>
        <v>7</v>
      </c>
      <c r="E740" s="3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9" t="str">
        <f>VLOOKUP(VolumeByClient[[#This Row],[Index Match Region ID]],GEONames[[GEOID]:[GEO Name]],2,FALSE)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Row],[Date]],Quarters[],3,TRUE)</f>
        <v>Q3 2020</v>
      </c>
    </row>
    <row r="741" spans="1:9" x14ac:dyDescent="0.25">
      <c r="A741" s="4" t="s">
        <v>20</v>
      </c>
      <c r="B741" s="4">
        <v>44104</v>
      </c>
      <c r="C741" s="8">
        <v>14163</v>
      </c>
      <c r="D741" s="3">
        <f>LEN(VolumeByClient[[#This Row],[CLID]])</f>
        <v>7</v>
      </c>
      <c r="E741" s="3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9" t="str">
        <f>VLOOKUP(VolumeByClient[[#This Row],[Index Match Region ID]],GEONames[[GEOID]:[GEO Name]],2,FALSE)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Row],[Date]],Quarters[],3,TRUE)</f>
        <v>Q3 2020</v>
      </c>
    </row>
    <row r="742" spans="1:9" x14ac:dyDescent="0.25">
      <c r="A742" s="4" t="s">
        <v>20</v>
      </c>
      <c r="B742" s="4">
        <v>44135</v>
      </c>
      <c r="C742" s="8">
        <v>22655</v>
      </c>
      <c r="D742" s="3">
        <f>LEN(VolumeByClient[[#This Row],[CLID]])</f>
        <v>7</v>
      </c>
      <c r="E742" s="3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9" t="str">
        <f>VLOOKUP(VolumeByClient[[#This Row],[Index Match Region ID]],GEONames[[GEOID]:[GEO Name]],2,FALSE)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Row],[Date]],Quarters[],3,TRUE)</f>
        <v>Q4 2020</v>
      </c>
    </row>
    <row r="743" spans="1:9" x14ac:dyDescent="0.25">
      <c r="A743" s="4" t="s">
        <v>20</v>
      </c>
      <c r="B743" s="4">
        <v>44165</v>
      </c>
      <c r="C743" s="8">
        <v>19822</v>
      </c>
      <c r="D743" s="3">
        <f>LEN(VolumeByClient[[#This Row],[CLID]])</f>
        <v>7</v>
      </c>
      <c r="E743" s="3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9" t="str">
        <f>VLOOKUP(VolumeByClient[[#This Row],[Index Match Region ID]],GEONames[[GEOID]:[GEO Name]],2,FALSE)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Row],[Date]],Quarters[],3,TRUE)</f>
        <v>Q4 2020</v>
      </c>
    </row>
    <row r="744" spans="1:9" x14ac:dyDescent="0.25">
      <c r="A744" s="4" t="s">
        <v>20</v>
      </c>
      <c r="B744" s="4">
        <v>44196</v>
      </c>
      <c r="C744" s="8">
        <v>25485</v>
      </c>
      <c r="D744" s="3">
        <f>LEN(VolumeByClient[[#This Row],[CLID]])</f>
        <v>7</v>
      </c>
      <c r="E744" s="3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9" t="str">
        <f>VLOOKUP(VolumeByClient[[#This Row],[Index Match Region ID]],GEONames[[GEOID]:[GEO Name]],2,FALSE)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Row],[Date]],Quarters[],3,TRUE)</f>
        <v>Q4 2020</v>
      </c>
    </row>
    <row r="745" spans="1:9" x14ac:dyDescent="0.25">
      <c r="A745" s="4" t="s">
        <v>20</v>
      </c>
      <c r="B745" s="4">
        <v>44377</v>
      </c>
      <c r="C745" s="8">
        <v>26509</v>
      </c>
      <c r="D745" s="3">
        <f>LEN(VolumeByClient[[#This Row],[CLID]])</f>
        <v>7</v>
      </c>
      <c r="E745" s="3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9" t="str">
        <f>VLOOKUP(VolumeByClient[[#This Row],[Index Match Region ID]],GEONames[[GEOID]:[GEO Name]],2,FALSE)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Row],[Date]],Quarters[],3,TRUE)</f>
        <v>Q2 2021</v>
      </c>
    </row>
    <row r="746" spans="1:9" x14ac:dyDescent="0.25">
      <c r="A746" s="4" t="s">
        <v>20</v>
      </c>
      <c r="B746" s="4">
        <v>44347</v>
      </c>
      <c r="C746" s="8">
        <v>28176</v>
      </c>
      <c r="D746" s="3">
        <f>LEN(VolumeByClient[[#This Row],[CLID]])</f>
        <v>7</v>
      </c>
      <c r="E746" s="3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9" t="str">
        <f>VLOOKUP(VolumeByClient[[#This Row],[Index Match Region ID]],GEONames[[GEOID]:[GEO Name]],2,FALSE)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Row],[Date]],Quarters[],3,TRUE)</f>
        <v>Q2 2021</v>
      </c>
    </row>
    <row r="747" spans="1:9" x14ac:dyDescent="0.25">
      <c r="A747" s="4" t="s">
        <v>20</v>
      </c>
      <c r="B747" s="4">
        <v>44316</v>
      </c>
      <c r="C747" s="8">
        <v>37182</v>
      </c>
      <c r="D747" s="3">
        <f>LEN(VolumeByClient[[#This Row],[CLID]])</f>
        <v>7</v>
      </c>
      <c r="E747" s="3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9" t="str">
        <f>VLOOKUP(VolumeByClient[[#This Row],[Index Match Region ID]],GEONames[[GEOID]:[GEO Name]],2,FALSE)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Row],[Date]],Quarters[],3,TRUE)</f>
        <v>Q2 2021</v>
      </c>
    </row>
    <row r="748" spans="1:9" x14ac:dyDescent="0.25">
      <c r="A748" s="4" t="s">
        <v>20</v>
      </c>
      <c r="B748" s="4">
        <v>44286</v>
      </c>
      <c r="C748" s="8">
        <v>25741</v>
      </c>
      <c r="D748" s="3">
        <f>LEN(VolumeByClient[[#This Row],[CLID]])</f>
        <v>7</v>
      </c>
      <c r="E748" s="3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9" t="str">
        <f>VLOOKUP(VolumeByClient[[#This Row],[Index Match Region ID]],GEONames[[GEOID]:[GEO Name]],2,FALSE)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Row],[Date]],Quarters[],3,TRUE)</f>
        <v>Q1 2021</v>
      </c>
    </row>
    <row r="749" spans="1:9" x14ac:dyDescent="0.25">
      <c r="A749" s="4" t="s">
        <v>20</v>
      </c>
      <c r="B749" s="4">
        <v>44255</v>
      </c>
      <c r="C749" s="8">
        <v>28605</v>
      </c>
      <c r="D749" s="3">
        <f>LEN(VolumeByClient[[#This Row],[CLID]])</f>
        <v>7</v>
      </c>
      <c r="E749" s="3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9" t="str">
        <f>VLOOKUP(VolumeByClient[[#This Row],[Index Match Region ID]],GEONames[[GEOID]:[GEO Name]],2,FALSE)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Row],[Date]],Quarters[],3,TRUE)</f>
        <v>Q1 2021</v>
      </c>
    </row>
    <row r="750" spans="1:9" x14ac:dyDescent="0.25">
      <c r="A750" s="4" t="s">
        <v>20</v>
      </c>
      <c r="B750" s="4">
        <v>44227</v>
      </c>
      <c r="C750" s="8">
        <v>20218</v>
      </c>
      <c r="D750" s="3">
        <f>LEN(VolumeByClient[[#This Row],[CLID]])</f>
        <v>7</v>
      </c>
      <c r="E750" s="3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9" t="str">
        <f>VLOOKUP(VolumeByClient[[#This Row],[Index Match Region ID]],GEONames[[GEOID]:[GEO Name]],2,FALSE)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Row],[Date]],Quarters[],3,TRUE)</f>
        <v>Q1 2021</v>
      </c>
    </row>
    <row r="751" spans="1:9" x14ac:dyDescent="0.25">
      <c r="A751" s="4" t="s">
        <v>32</v>
      </c>
      <c r="B751" s="4">
        <v>43861</v>
      </c>
      <c r="C751" s="8">
        <v>967</v>
      </c>
      <c r="D751" s="3">
        <f>LEN(VolumeByClient[[#This Row],[CLID]])</f>
        <v>7</v>
      </c>
      <c r="E751" s="3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9" t="str">
        <f>VLOOKUP(VolumeByClient[[#This Row],[Index Match Region ID]],GEONames[[GEOID]:[GEO Name]],2,FALSE)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Row],[Date]],Quarters[],3,TRUE)</f>
        <v>Q1 2020</v>
      </c>
    </row>
    <row r="752" spans="1:9" x14ac:dyDescent="0.25">
      <c r="A752" s="4" t="s">
        <v>32</v>
      </c>
      <c r="B752" s="4">
        <v>43890</v>
      </c>
      <c r="C752" s="8">
        <v>1088</v>
      </c>
      <c r="D752" s="3">
        <f>LEN(VolumeByClient[[#This Row],[CLID]])</f>
        <v>7</v>
      </c>
      <c r="E752" s="3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9" t="str">
        <f>VLOOKUP(VolumeByClient[[#This Row],[Index Match Region ID]],GEONames[[GEOID]:[GEO Name]],2,FALSE)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Row],[Date]],Quarters[],3,TRUE)</f>
        <v>Q1 2020</v>
      </c>
    </row>
    <row r="753" spans="1:9" x14ac:dyDescent="0.25">
      <c r="A753" s="4" t="s">
        <v>32</v>
      </c>
      <c r="B753" s="4">
        <v>43921</v>
      </c>
      <c r="C753" s="8">
        <v>1209</v>
      </c>
      <c r="D753" s="3">
        <f>LEN(VolumeByClient[[#This Row],[CLID]])</f>
        <v>7</v>
      </c>
      <c r="E753" s="3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9" t="str">
        <f>VLOOKUP(VolumeByClient[[#This Row],[Index Match Region ID]],GEONames[[GEOID]:[GEO Name]],2,FALSE)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Row],[Date]],Quarters[],3,TRUE)</f>
        <v>Q1 2020</v>
      </c>
    </row>
    <row r="754" spans="1:9" x14ac:dyDescent="0.25">
      <c r="A754" s="4" t="s">
        <v>32</v>
      </c>
      <c r="B754" s="4">
        <v>43951</v>
      </c>
      <c r="C754" s="8">
        <v>1449</v>
      </c>
      <c r="D754" s="3">
        <f>LEN(VolumeByClient[[#This Row],[CLID]])</f>
        <v>7</v>
      </c>
      <c r="E754" s="3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9" t="str">
        <f>VLOOKUP(VolumeByClient[[#This Row],[Index Match Region ID]],GEONames[[GEOID]:[GEO Name]],2,FALSE)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Row],[Date]],Quarters[],3,TRUE)</f>
        <v>Q2 2020</v>
      </c>
    </row>
    <row r="755" spans="1:9" x14ac:dyDescent="0.25">
      <c r="A755" s="4" t="s">
        <v>32</v>
      </c>
      <c r="B755" s="4">
        <v>43982</v>
      </c>
      <c r="C755" s="8">
        <v>1327</v>
      </c>
      <c r="D755" s="3">
        <f>LEN(VolumeByClient[[#This Row],[CLID]])</f>
        <v>7</v>
      </c>
      <c r="E755" s="3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9" t="str">
        <f>VLOOKUP(VolumeByClient[[#This Row],[Index Match Region ID]],GEONames[[GEOID]:[GEO Name]],2,FALSE)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Row],[Date]],Quarters[],3,TRUE)</f>
        <v>Q2 2020</v>
      </c>
    </row>
    <row r="756" spans="1:9" x14ac:dyDescent="0.25">
      <c r="A756" s="4" t="s">
        <v>32</v>
      </c>
      <c r="B756" s="4">
        <v>44012</v>
      </c>
      <c r="C756" s="8">
        <v>964</v>
      </c>
      <c r="D756" s="3">
        <f>LEN(VolumeByClient[[#This Row],[CLID]])</f>
        <v>7</v>
      </c>
      <c r="E756" s="3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9" t="str">
        <f>VLOOKUP(VolumeByClient[[#This Row],[Index Match Region ID]],GEONames[[GEOID]:[GEO Name]],2,FALSE)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Row],[Date]],Quarters[],3,TRUE)</f>
        <v>Q2 2020</v>
      </c>
    </row>
    <row r="757" spans="1:9" x14ac:dyDescent="0.25">
      <c r="A757" s="4" t="s">
        <v>32</v>
      </c>
      <c r="B757" s="4">
        <v>44043</v>
      </c>
      <c r="C757" s="8">
        <v>844</v>
      </c>
      <c r="D757" s="3">
        <f>LEN(VolumeByClient[[#This Row],[CLID]])</f>
        <v>7</v>
      </c>
      <c r="E757" s="3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9" t="str">
        <f>VLOOKUP(VolumeByClient[[#This Row],[Index Match Region ID]],GEONames[[GEOID]:[GEO Name]],2,FALSE)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Row],[Date]],Quarters[],3,TRUE)</f>
        <v>Q3 2020</v>
      </c>
    </row>
    <row r="758" spans="1:9" x14ac:dyDescent="0.25">
      <c r="A758" s="4" t="s">
        <v>32</v>
      </c>
      <c r="B758" s="4">
        <v>44074</v>
      </c>
      <c r="C758" s="8">
        <v>728</v>
      </c>
      <c r="D758" s="3">
        <f>LEN(VolumeByClient[[#This Row],[CLID]])</f>
        <v>7</v>
      </c>
      <c r="E758" s="3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9" t="str">
        <f>VLOOKUP(VolumeByClient[[#This Row],[Index Match Region ID]],GEONames[[GEOID]:[GEO Name]],2,FALSE)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Row],[Date]],Quarters[],3,TRUE)</f>
        <v>Q3 2020</v>
      </c>
    </row>
    <row r="759" spans="1:9" x14ac:dyDescent="0.25">
      <c r="A759" s="4" t="s">
        <v>32</v>
      </c>
      <c r="B759" s="4">
        <v>44104</v>
      </c>
      <c r="C759" s="8">
        <v>729</v>
      </c>
      <c r="D759" s="3">
        <f>LEN(VolumeByClient[[#This Row],[CLID]])</f>
        <v>7</v>
      </c>
      <c r="E759" s="3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9" t="str">
        <f>VLOOKUP(VolumeByClient[[#This Row],[Index Match Region ID]],GEONames[[GEOID]:[GEO Name]],2,FALSE)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Row],[Date]],Quarters[],3,TRUE)</f>
        <v>Q3 2020</v>
      </c>
    </row>
    <row r="760" spans="1:9" x14ac:dyDescent="0.25">
      <c r="A760" s="4" t="s">
        <v>32</v>
      </c>
      <c r="B760" s="4">
        <v>44135</v>
      </c>
      <c r="C760" s="8">
        <v>849</v>
      </c>
      <c r="D760" s="3">
        <f>LEN(VolumeByClient[[#This Row],[CLID]])</f>
        <v>7</v>
      </c>
      <c r="E760" s="3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9" t="str">
        <f>VLOOKUP(VolumeByClient[[#This Row],[Index Match Region ID]],GEONames[[GEOID]:[GEO Name]],2,FALSE)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Row],[Date]],Quarters[],3,TRUE)</f>
        <v>Q4 2020</v>
      </c>
    </row>
    <row r="761" spans="1:9" x14ac:dyDescent="0.25">
      <c r="A761" s="4" t="s">
        <v>32</v>
      </c>
      <c r="B761" s="4">
        <v>44165</v>
      </c>
      <c r="C761" s="8">
        <v>970</v>
      </c>
      <c r="D761" s="3">
        <f>LEN(VolumeByClient[[#This Row],[CLID]])</f>
        <v>7</v>
      </c>
      <c r="E761" s="3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9" t="str">
        <f>VLOOKUP(VolumeByClient[[#This Row],[Index Match Region ID]],GEONames[[GEOID]:[GEO Name]],2,FALSE)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Row],[Date]],Quarters[],3,TRUE)</f>
        <v>Q4 2020</v>
      </c>
    </row>
    <row r="762" spans="1:9" x14ac:dyDescent="0.25">
      <c r="A762" s="4" t="s">
        <v>32</v>
      </c>
      <c r="B762" s="4">
        <v>44196</v>
      </c>
      <c r="C762" s="8">
        <v>965</v>
      </c>
      <c r="D762" s="3">
        <f>LEN(VolumeByClient[[#This Row],[CLID]])</f>
        <v>7</v>
      </c>
      <c r="E762" s="3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9" t="str">
        <f>VLOOKUP(VolumeByClient[[#This Row],[Index Match Region ID]],GEONames[[GEOID]:[GEO Name]],2,FALSE)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Row],[Date]],Quarters[],3,TRUE)</f>
        <v>Q4 2020</v>
      </c>
    </row>
    <row r="763" spans="1:9" x14ac:dyDescent="0.25">
      <c r="A763" s="4" t="s">
        <v>32</v>
      </c>
      <c r="B763" s="4">
        <v>44377</v>
      </c>
      <c r="C763" s="8">
        <v>985</v>
      </c>
      <c r="D763" s="3">
        <f>LEN(VolumeByClient[[#This Row],[CLID]])</f>
        <v>7</v>
      </c>
      <c r="E763" s="3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9" t="str">
        <f>VLOOKUP(VolumeByClient[[#This Row],[Index Match Region ID]],GEONames[[GEOID]:[GEO Name]],2,FALSE)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Row],[Date]],Quarters[],3,TRUE)</f>
        <v>Q2 2021</v>
      </c>
    </row>
    <row r="764" spans="1:9" x14ac:dyDescent="0.25">
      <c r="A764" s="4" t="s">
        <v>32</v>
      </c>
      <c r="B764" s="4">
        <v>44347</v>
      </c>
      <c r="C764" s="8">
        <v>1318</v>
      </c>
      <c r="D764" s="3">
        <f>LEN(VolumeByClient[[#This Row],[CLID]])</f>
        <v>7</v>
      </c>
      <c r="E764" s="3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9" t="str">
        <f>VLOOKUP(VolumeByClient[[#This Row],[Index Match Region ID]],GEONames[[GEOID]:[GEO Name]],2,FALSE)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Row],[Date]],Quarters[],3,TRUE)</f>
        <v>Q2 2021</v>
      </c>
    </row>
    <row r="765" spans="1:9" x14ac:dyDescent="0.25">
      <c r="A765" s="4" t="s">
        <v>32</v>
      </c>
      <c r="B765" s="4">
        <v>44316</v>
      </c>
      <c r="C765" s="8">
        <v>1435</v>
      </c>
      <c r="D765" s="3">
        <f>LEN(VolumeByClient[[#This Row],[CLID]])</f>
        <v>7</v>
      </c>
      <c r="E765" s="3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9" t="str">
        <f>VLOOKUP(VolumeByClient[[#This Row],[Index Match Region ID]],GEONames[[GEOID]:[GEO Name]],2,FALSE)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Row],[Date]],Quarters[],3,TRUE)</f>
        <v>Q2 2021</v>
      </c>
    </row>
    <row r="766" spans="1:9" x14ac:dyDescent="0.25">
      <c r="A766" s="4" t="s">
        <v>32</v>
      </c>
      <c r="B766" s="4">
        <v>44286</v>
      </c>
      <c r="C766" s="8">
        <v>1221</v>
      </c>
      <c r="D766" s="3">
        <f>LEN(VolumeByClient[[#This Row],[CLID]])</f>
        <v>7</v>
      </c>
      <c r="E766" s="3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9" t="str">
        <f>VLOOKUP(VolumeByClient[[#This Row],[Index Match Region ID]],GEONames[[GEOID]:[GEO Name]],2,FALSE)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Row],[Date]],Quarters[],3,TRUE)</f>
        <v>Q1 2021</v>
      </c>
    </row>
    <row r="767" spans="1:9" x14ac:dyDescent="0.25">
      <c r="A767" s="4" t="s">
        <v>32</v>
      </c>
      <c r="B767" s="4">
        <v>44255</v>
      </c>
      <c r="C767" s="8">
        <v>1076</v>
      </c>
      <c r="D767" s="3">
        <f>LEN(VolumeByClient[[#This Row],[CLID]])</f>
        <v>7</v>
      </c>
      <c r="E767" s="3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9" t="str">
        <f>VLOOKUP(VolumeByClient[[#This Row],[Index Match Region ID]],GEONames[[GEOID]:[GEO Name]],2,FALSE)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Row],[Date]],Quarters[],3,TRUE)</f>
        <v>Q1 2021</v>
      </c>
    </row>
    <row r="768" spans="1:9" x14ac:dyDescent="0.25">
      <c r="A768" s="4" t="s">
        <v>32</v>
      </c>
      <c r="B768" s="4">
        <v>44227</v>
      </c>
      <c r="C768" s="8">
        <v>998</v>
      </c>
      <c r="D768" s="3">
        <f>LEN(VolumeByClient[[#This Row],[CLID]])</f>
        <v>7</v>
      </c>
      <c r="E768" s="3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9" t="str">
        <f>VLOOKUP(VolumeByClient[[#This Row],[Index Match Region ID]],GEONames[[GEOID]:[GEO Name]],2,FALSE)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Row],[Date]],Quarters[],3,TRUE)</f>
        <v>Q1 2021</v>
      </c>
    </row>
    <row r="769" spans="1:9" x14ac:dyDescent="0.25">
      <c r="A769" s="4" t="s">
        <v>4</v>
      </c>
      <c r="B769" s="4">
        <v>43861</v>
      </c>
      <c r="C769" s="8">
        <v>82</v>
      </c>
      <c r="D769" s="3">
        <f>LEN(VolumeByClient[[#This Row],[CLID]])</f>
        <v>7</v>
      </c>
      <c r="E769" s="3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9" t="str">
        <f>VLOOKUP(VolumeByClient[[#This Row],[Index Match Region ID]],GEONames[[GEOID]:[GEO Name]],2,FALSE)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Row],[Date]],Quarters[],3,TRUE)</f>
        <v>Q1 2020</v>
      </c>
    </row>
    <row r="770" spans="1:9" x14ac:dyDescent="0.25">
      <c r="A770" s="4" t="s">
        <v>4</v>
      </c>
      <c r="B770" s="4">
        <v>43890</v>
      </c>
      <c r="C770" s="8">
        <v>101</v>
      </c>
      <c r="D770" s="3">
        <f>LEN(VolumeByClient[[#This Row],[CLID]])</f>
        <v>7</v>
      </c>
      <c r="E770" s="3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9" t="str">
        <f>VLOOKUP(VolumeByClient[[#This Row],[Index Match Region ID]],GEONames[[GEOID]:[GEO Name]],2,FALSE)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Row],[Date]],Quarters[],3,TRUE)</f>
        <v>Q1 2020</v>
      </c>
    </row>
    <row r="771" spans="1:9" x14ac:dyDescent="0.25">
      <c r="A771" s="4" t="s">
        <v>4</v>
      </c>
      <c r="B771" s="4">
        <v>43921</v>
      </c>
      <c r="C771" s="8">
        <v>102</v>
      </c>
      <c r="D771" s="3">
        <f>LEN(VolumeByClient[[#This Row],[CLID]])</f>
        <v>7</v>
      </c>
      <c r="E771" s="3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9" t="str">
        <f>VLOOKUP(VolumeByClient[[#This Row],[Index Match Region ID]],GEONames[[GEOID]:[GEO Name]],2,FALSE)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Row],[Date]],Quarters[],3,TRUE)</f>
        <v>Q1 2020</v>
      </c>
    </row>
    <row r="772" spans="1:9" x14ac:dyDescent="0.25">
      <c r="A772" s="4" t="s">
        <v>4</v>
      </c>
      <c r="B772" s="4">
        <v>43951</v>
      </c>
      <c r="C772" s="8">
        <v>126</v>
      </c>
      <c r="D772" s="3">
        <f>LEN(VolumeByClient[[#This Row],[CLID]])</f>
        <v>7</v>
      </c>
      <c r="E772" s="3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9" t="str">
        <f>VLOOKUP(VolumeByClient[[#This Row],[Index Match Region ID]],GEONames[[GEOID]:[GEO Name]],2,FALSE)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Row],[Date]],Quarters[],3,TRUE)</f>
        <v>Q2 2020</v>
      </c>
    </row>
    <row r="773" spans="1:9" x14ac:dyDescent="0.25">
      <c r="A773" s="4" t="s">
        <v>4</v>
      </c>
      <c r="B773" s="4">
        <v>43982</v>
      </c>
      <c r="C773" s="8">
        <v>108</v>
      </c>
      <c r="D773" s="3">
        <f>LEN(VolumeByClient[[#This Row],[CLID]])</f>
        <v>7</v>
      </c>
      <c r="E773" s="3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9" t="str">
        <f>VLOOKUP(VolumeByClient[[#This Row],[Index Match Region ID]],GEONames[[GEOID]:[GEO Name]],2,FALSE)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Row],[Date]],Quarters[],3,TRUE)</f>
        <v>Q2 2020</v>
      </c>
    </row>
    <row r="774" spans="1:9" x14ac:dyDescent="0.25">
      <c r="A774" s="4" t="s">
        <v>4</v>
      </c>
      <c r="B774" s="4">
        <v>44012</v>
      </c>
      <c r="C774" s="8">
        <v>88</v>
      </c>
      <c r="D774" s="3">
        <f>LEN(VolumeByClient[[#This Row],[CLID]])</f>
        <v>7</v>
      </c>
      <c r="E774" s="3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9" t="str">
        <f>VLOOKUP(VolumeByClient[[#This Row],[Index Match Region ID]],GEONames[[GEOID]:[GEO Name]],2,FALSE)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Row],[Date]],Quarters[],3,TRUE)</f>
        <v>Q2 2020</v>
      </c>
    </row>
    <row r="775" spans="1:9" x14ac:dyDescent="0.25">
      <c r="A775" s="4" t="s">
        <v>4</v>
      </c>
      <c r="B775" s="4">
        <v>44043</v>
      </c>
      <c r="C775" s="8">
        <v>68</v>
      </c>
      <c r="D775" s="3">
        <f>LEN(VolumeByClient[[#This Row],[CLID]])</f>
        <v>7</v>
      </c>
      <c r="E775" s="3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9" t="str">
        <f>VLOOKUP(VolumeByClient[[#This Row],[Index Match Region ID]],GEONames[[GEOID]:[GEO Name]],2,FALSE)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Row],[Date]],Quarters[],3,TRUE)</f>
        <v>Q3 2020</v>
      </c>
    </row>
    <row r="776" spans="1:9" x14ac:dyDescent="0.25">
      <c r="A776" s="4" t="s">
        <v>4</v>
      </c>
      <c r="B776" s="4">
        <v>44074</v>
      </c>
      <c r="C776" s="8">
        <v>70</v>
      </c>
      <c r="D776" s="3">
        <f>LEN(VolumeByClient[[#This Row],[CLID]])</f>
        <v>7</v>
      </c>
      <c r="E776" s="3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9" t="str">
        <f>VLOOKUP(VolumeByClient[[#This Row],[Index Match Region ID]],GEONames[[GEOID]:[GEO Name]],2,FALSE)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Row],[Date]],Quarters[],3,TRUE)</f>
        <v>Q3 2020</v>
      </c>
    </row>
    <row r="777" spans="1:9" x14ac:dyDescent="0.25">
      <c r="A777" s="4" t="s">
        <v>4</v>
      </c>
      <c r="B777" s="4">
        <v>44104</v>
      </c>
      <c r="C777" s="8">
        <v>58</v>
      </c>
      <c r="D777" s="3">
        <f>LEN(VolumeByClient[[#This Row],[CLID]])</f>
        <v>7</v>
      </c>
      <c r="E777" s="3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9" t="str">
        <f>VLOOKUP(VolumeByClient[[#This Row],[Index Match Region ID]],GEONames[[GEOID]:[GEO Name]],2,FALSE)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Row],[Date]],Quarters[],3,TRUE)</f>
        <v>Q3 2020</v>
      </c>
    </row>
    <row r="778" spans="1:9" x14ac:dyDescent="0.25">
      <c r="A778" s="4" t="s">
        <v>4</v>
      </c>
      <c r="B778" s="4">
        <v>44135</v>
      </c>
      <c r="C778" s="8">
        <v>76</v>
      </c>
      <c r="D778" s="3">
        <f>LEN(VolumeByClient[[#This Row],[CLID]])</f>
        <v>7</v>
      </c>
      <c r="E778" s="3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9" t="str">
        <f>VLOOKUP(VolumeByClient[[#This Row],[Index Match Region ID]],GEONames[[GEOID]:[GEO Name]],2,FALSE)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Row],[Date]],Quarters[],3,TRUE)</f>
        <v>Q4 2020</v>
      </c>
    </row>
    <row r="779" spans="1:9" x14ac:dyDescent="0.25">
      <c r="A779" s="4" t="s">
        <v>4</v>
      </c>
      <c r="B779" s="4">
        <v>44165</v>
      </c>
      <c r="C779" s="8">
        <v>81</v>
      </c>
      <c r="D779" s="3">
        <f>LEN(VolumeByClient[[#This Row],[CLID]])</f>
        <v>7</v>
      </c>
      <c r="E779" s="3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9" t="str">
        <f>VLOOKUP(VolumeByClient[[#This Row],[Index Match Region ID]],GEONames[[GEOID]:[GEO Name]],2,FALSE)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Row],[Date]],Quarters[],3,TRUE)</f>
        <v>Q4 2020</v>
      </c>
    </row>
    <row r="780" spans="1:9" x14ac:dyDescent="0.25">
      <c r="A780" s="4" t="s">
        <v>4</v>
      </c>
      <c r="B780" s="4">
        <v>44196</v>
      </c>
      <c r="C780" s="8">
        <v>88</v>
      </c>
      <c r="D780" s="3">
        <f>LEN(VolumeByClient[[#This Row],[CLID]])</f>
        <v>7</v>
      </c>
      <c r="E780" s="3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9" t="str">
        <f>VLOOKUP(VolumeByClient[[#This Row],[Index Match Region ID]],GEONames[[GEOID]:[GEO Name]],2,FALSE)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Row],[Date]],Quarters[],3,TRUE)</f>
        <v>Q4 2020</v>
      </c>
    </row>
    <row r="781" spans="1:9" x14ac:dyDescent="0.25">
      <c r="A781" s="4" t="s">
        <v>4</v>
      </c>
      <c r="B781" s="4">
        <v>44377</v>
      </c>
      <c r="C781" s="8">
        <v>91</v>
      </c>
      <c r="D781" s="3">
        <f>LEN(VolumeByClient[[#This Row],[CLID]])</f>
        <v>7</v>
      </c>
      <c r="E781" s="3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9" t="str">
        <f>VLOOKUP(VolumeByClient[[#This Row],[Index Match Region ID]],GEONames[[GEOID]:[GEO Name]],2,FALSE)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Row],[Date]],Quarters[],3,TRUE)</f>
        <v>Q2 2021</v>
      </c>
    </row>
    <row r="782" spans="1:9" x14ac:dyDescent="0.25">
      <c r="A782" s="4" t="s">
        <v>4</v>
      </c>
      <c r="B782" s="4">
        <v>44347</v>
      </c>
      <c r="C782" s="8">
        <v>109</v>
      </c>
      <c r="D782" s="3">
        <f>LEN(VolumeByClient[[#This Row],[CLID]])</f>
        <v>7</v>
      </c>
      <c r="E782" s="3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9" t="str">
        <f>VLOOKUP(VolumeByClient[[#This Row],[Index Match Region ID]],GEONames[[GEOID]:[GEO Name]],2,FALSE)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Row],[Date]],Quarters[],3,TRUE)</f>
        <v>Q2 2021</v>
      </c>
    </row>
    <row r="783" spans="1:9" x14ac:dyDescent="0.25">
      <c r="A783" s="4" t="s">
        <v>4</v>
      </c>
      <c r="B783" s="4">
        <v>44316</v>
      </c>
      <c r="C783" s="8">
        <v>130</v>
      </c>
      <c r="D783" s="3">
        <f>LEN(VolumeByClient[[#This Row],[CLID]])</f>
        <v>7</v>
      </c>
      <c r="E783" s="3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9" t="str">
        <f>VLOOKUP(VolumeByClient[[#This Row],[Index Match Region ID]],GEONames[[GEOID]:[GEO Name]],2,FALSE)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Row],[Date]],Quarters[],3,TRUE)</f>
        <v>Q2 2021</v>
      </c>
    </row>
    <row r="784" spans="1:9" x14ac:dyDescent="0.25">
      <c r="A784" s="4" t="s">
        <v>4</v>
      </c>
      <c r="B784" s="4">
        <v>44286</v>
      </c>
      <c r="C784" s="8">
        <v>105</v>
      </c>
      <c r="D784" s="3">
        <f>LEN(VolumeByClient[[#This Row],[CLID]])</f>
        <v>7</v>
      </c>
      <c r="E784" s="3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9" t="str">
        <f>VLOOKUP(VolumeByClient[[#This Row],[Index Match Region ID]],GEONames[[GEOID]:[GEO Name]],2,FALSE)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Row],[Date]],Quarters[],3,TRUE)</f>
        <v>Q1 2021</v>
      </c>
    </row>
    <row r="785" spans="1:9" x14ac:dyDescent="0.25">
      <c r="A785" s="4" t="s">
        <v>4</v>
      </c>
      <c r="B785" s="4">
        <v>44255</v>
      </c>
      <c r="C785" s="8">
        <v>98</v>
      </c>
      <c r="D785" s="3">
        <f>LEN(VolumeByClient[[#This Row],[CLID]])</f>
        <v>7</v>
      </c>
      <c r="E785" s="3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9" t="str">
        <f>VLOOKUP(VolumeByClient[[#This Row],[Index Match Region ID]],GEONames[[GEOID]:[GEO Name]],2,FALSE)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Row],[Date]],Quarters[],3,TRUE)</f>
        <v>Q1 2021</v>
      </c>
    </row>
    <row r="786" spans="1:9" x14ac:dyDescent="0.25">
      <c r="A786" s="4" t="s">
        <v>4</v>
      </c>
      <c r="B786" s="4">
        <v>44227</v>
      </c>
      <c r="C786" s="8">
        <v>77</v>
      </c>
      <c r="D786" s="3">
        <f>LEN(VolumeByClient[[#This Row],[CLID]])</f>
        <v>7</v>
      </c>
      <c r="E786" s="3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9" t="str">
        <f>VLOOKUP(VolumeByClient[[#This Row],[Index Match Region ID]],GEONames[[GEOID]:[GEO Name]],2,FALSE)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Row],[Date]],Quarters[],3,TRUE)</f>
        <v>Q1 2021</v>
      </c>
    </row>
    <row r="787" spans="1:9" x14ac:dyDescent="0.25">
      <c r="A787" s="4" t="s">
        <v>19</v>
      </c>
      <c r="B787" s="4">
        <v>43861</v>
      </c>
      <c r="C787" s="8">
        <v>568</v>
      </c>
      <c r="D787" s="3">
        <f>LEN(VolumeByClient[[#This Row],[CLID]])</f>
        <v>7</v>
      </c>
      <c r="E787" s="3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9" t="str">
        <f>VLOOKUP(VolumeByClient[[#This Row],[Index Match Region ID]],GEONames[[GEOID]:[GEO Name]],2,FALSE)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Row],[Date]],Quarters[],3,TRUE)</f>
        <v>Q1 2020</v>
      </c>
    </row>
    <row r="788" spans="1:9" x14ac:dyDescent="0.25">
      <c r="A788" s="4" t="s">
        <v>19</v>
      </c>
      <c r="B788" s="4">
        <v>43890</v>
      </c>
      <c r="C788" s="8">
        <v>636</v>
      </c>
      <c r="D788" s="3">
        <f>LEN(VolumeByClient[[#This Row],[CLID]])</f>
        <v>7</v>
      </c>
      <c r="E788" s="3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9" t="str">
        <f>VLOOKUP(VolumeByClient[[#This Row],[Index Match Region ID]],GEONames[[GEOID]:[GEO Name]],2,FALSE)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Row],[Date]],Quarters[],3,TRUE)</f>
        <v>Q1 2020</v>
      </c>
    </row>
    <row r="789" spans="1:9" x14ac:dyDescent="0.25">
      <c r="A789" s="4" t="s">
        <v>19</v>
      </c>
      <c r="B789" s="4">
        <v>43921</v>
      </c>
      <c r="C789" s="8">
        <v>707</v>
      </c>
      <c r="D789" s="3">
        <f>LEN(VolumeByClient[[#This Row],[CLID]])</f>
        <v>7</v>
      </c>
      <c r="E789" s="3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9" t="str">
        <f>VLOOKUP(VolumeByClient[[#This Row],[Index Match Region ID]],GEONames[[GEOID]:[GEO Name]],2,FALSE)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Row],[Date]],Quarters[],3,TRUE)</f>
        <v>Q1 2020</v>
      </c>
    </row>
    <row r="790" spans="1:9" x14ac:dyDescent="0.25">
      <c r="A790" s="4" t="s">
        <v>19</v>
      </c>
      <c r="B790" s="4">
        <v>43951</v>
      </c>
      <c r="C790" s="8">
        <v>849</v>
      </c>
      <c r="D790" s="3">
        <f>LEN(VolumeByClient[[#This Row],[CLID]])</f>
        <v>7</v>
      </c>
      <c r="E790" s="3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9" t="str">
        <f>VLOOKUP(VolumeByClient[[#This Row],[Index Match Region ID]],GEONames[[GEOID]:[GEO Name]],2,FALSE)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Row],[Date]],Quarters[],3,TRUE)</f>
        <v>Q2 2020</v>
      </c>
    </row>
    <row r="791" spans="1:9" x14ac:dyDescent="0.25">
      <c r="A791" s="4" t="s">
        <v>19</v>
      </c>
      <c r="B791" s="4">
        <v>43982</v>
      </c>
      <c r="C791" s="8">
        <v>779</v>
      </c>
      <c r="D791" s="3">
        <f>LEN(VolumeByClient[[#This Row],[CLID]])</f>
        <v>7</v>
      </c>
      <c r="E791" s="3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9" t="str">
        <f>VLOOKUP(VolumeByClient[[#This Row],[Index Match Region ID]],GEONames[[GEOID]:[GEO Name]],2,FALSE)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Row],[Date]],Quarters[],3,TRUE)</f>
        <v>Q2 2020</v>
      </c>
    </row>
    <row r="792" spans="1:9" x14ac:dyDescent="0.25">
      <c r="A792" s="4" t="s">
        <v>19</v>
      </c>
      <c r="B792" s="4">
        <v>44012</v>
      </c>
      <c r="C792" s="8">
        <v>566</v>
      </c>
      <c r="D792" s="3">
        <f>LEN(VolumeByClient[[#This Row],[CLID]])</f>
        <v>7</v>
      </c>
      <c r="E792" s="3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9" t="str">
        <f>VLOOKUP(VolumeByClient[[#This Row],[Index Match Region ID]],GEONames[[GEOID]:[GEO Name]],2,FALSE)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Row],[Date]],Quarters[],3,TRUE)</f>
        <v>Q2 2020</v>
      </c>
    </row>
    <row r="793" spans="1:9" x14ac:dyDescent="0.25">
      <c r="A793" s="4" t="s">
        <v>19</v>
      </c>
      <c r="B793" s="4">
        <v>44043</v>
      </c>
      <c r="C793" s="8">
        <v>498</v>
      </c>
      <c r="D793" s="3">
        <f>LEN(VolumeByClient[[#This Row],[CLID]])</f>
        <v>7</v>
      </c>
      <c r="E793" s="3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9" t="str">
        <f>VLOOKUP(VolumeByClient[[#This Row],[Index Match Region ID]],GEONames[[GEOID]:[GEO Name]],2,FALSE)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Row],[Date]],Quarters[],3,TRUE)</f>
        <v>Q3 2020</v>
      </c>
    </row>
    <row r="794" spans="1:9" x14ac:dyDescent="0.25">
      <c r="A794" s="4" t="s">
        <v>19</v>
      </c>
      <c r="B794" s="4">
        <v>44074</v>
      </c>
      <c r="C794" s="8">
        <v>426</v>
      </c>
      <c r="D794" s="3">
        <f>LEN(VolumeByClient[[#This Row],[CLID]])</f>
        <v>7</v>
      </c>
      <c r="E794" s="3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9" t="str">
        <f>VLOOKUP(VolumeByClient[[#This Row],[Index Match Region ID]],GEONames[[GEOID]:[GEO Name]],2,FALSE)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Row],[Date]],Quarters[],3,TRUE)</f>
        <v>Q3 2020</v>
      </c>
    </row>
    <row r="795" spans="1:9" x14ac:dyDescent="0.25">
      <c r="A795" s="4" t="s">
        <v>19</v>
      </c>
      <c r="B795" s="4">
        <v>44104</v>
      </c>
      <c r="C795" s="8">
        <v>423</v>
      </c>
      <c r="D795" s="3">
        <f>LEN(VolumeByClient[[#This Row],[CLID]])</f>
        <v>7</v>
      </c>
      <c r="E795" s="3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9" t="str">
        <f>VLOOKUP(VolumeByClient[[#This Row],[Index Match Region ID]],GEONames[[GEOID]:[GEO Name]],2,FALSE)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Row],[Date]],Quarters[],3,TRUE)</f>
        <v>Q3 2020</v>
      </c>
    </row>
    <row r="796" spans="1:9" x14ac:dyDescent="0.25">
      <c r="A796" s="4" t="s">
        <v>19</v>
      </c>
      <c r="B796" s="4">
        <v>44135</v>
      </c>
      <c r="C796" s="8">
        <v>495</v>
      </c>
      <c r="D796" s="3">
        <f>LEN(VolumeByClient[[#This Row],[CLID]])</f>
        <v>7</v>
      </c>
      <c r="E796" s="3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9" t="str">
        <f>VLOOKUP(VolumeByClient[[#This Row],[Index Match Region ID]],GEONames[[GEOID]:[GEO Name]],2,FALSE)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Row],[Date]],Quarters[],3,TRUE)</f>
        <v>Q4 2020</v>
      </c>
    </row>
    <row r="797" spans="1:9" x14ac:dyDescent="0.25">
      <c r="A797" s="4" t="s">
        <v>19</v>
      </c>
      <c r="B797" s="4">
        <v>44165</v>
      </c>
      <c r="C797" s="8">
        <v>569</v>
      </c>
      <c r="D797" s="3">
        <f>LEN(VolumeByClient[[#This Row],[CLID]])</f>
        <v>7</v>
      </c>
      <c r="E797" s="3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9" t="str">
        <f>VLOOKUP(VolumeByClient[[#This Row],[Index Match Region ID]],GEONames[[GEOID]:[GEO Name]],2,FALSE)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Row],[Date]],Quarters[],3,TRUE)</f>
        <v>Q4 2020</v>
      </c>
    </row>
    <row r="798" spans="1:9" x14ac:dyDescent="0.25">
      <c r="A798" s="4" t="s">
        <v>19</v>
      </c>
      <c r="B798" s="4">
        <v>44196</v>
      </c>
      <c r="C798" s="8">
        <v>567</v>
      </c>
      <c r="D798" s="3">
        <f>LEN(VolumeByClient[[#This Row],[CLID]])</f>
        <v>7</v>
      </c>
      <c r="E798" s="3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9" t="str">
        <f>VLOOKUP(VolumeByClient[[#This Row],[Index Match Region ID]],GEONames[[GEOID]:[GEO Name]],2,FALSE)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Row],[Date]],Quarters[],3,TRUE)</f>
        <v>Q4 2020</v>
      </c>
    </row>
    <row r="799" spans="1:9" x14ac:dyDescent="0.25">
      <c r="A799" s="4" t="s">
        <v>19</v>
      </c>
      <c r="B799" s="4">
        <v>44377</v>
      </c>
      <c r="C799" s="8">
        <v>563</v>
      </c>
      <c r="D799" s="3">
        <f>LEN(VolumeByClient[[#This Row],[CLID]])</f>
        <v>7</v>
      </c>
      <c r="E799" s="3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9" t="str">
        <f>VLOOKUP(VolumeByClient[[#This Row],[Index Match Region ID]],GEONames[[GEOID]:[GEO Name]],2,FALSE)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Row],[Date]],Quarters[],3,TRUE)</f>
        <v>Q2 2021</v>
      </c>
    </row>
    <row r="800" spans="1:9" x14ac:dyDescent="0.25">
      <c r="A800" s="4" t="s">
        <v>19</v>
      </c>
      <c r="B800" s="4">
        <v>44347</v>
      </c>
      <c r="C800" s="8">
        <v>789</v>
      </c>
      <c r="D800" s="3">
        <f>LEN(VolumeByClient[[#This Row],[CLID]])</f>
        <v>7</v>
      </c>
      <c r="E800" s="3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9" t="str">
        <f>VLOOKUP(VolumeByClient[[#This Row],[Index Match Region ID]],GEONames[[GEOID]:[GEO Name]],2,FALSE)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Row],[Date]],Quarters[],3,TRUE)</f>
        <v>Q2 2021</v>
      </c>
    </row>
    <row r="801" spans="1:9" x14ac:dyDescent="0.25">
      <c r="A801" s="4" t="s">
        <v>19</v>
      </c>
      <c r="B801" s="4">
        <v>44316</v>
      </c>
      <c r="C801" s="8">
        <v>862</v>
      </c>
      <c r="D801" s="3">
        <f>LEN(VolumeByClient[[#This Row],[CLID]])</f>
        <v>7</v>
      </c>
      <c r="E801" s="3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9" t="str">
        <f>VLOOKUP(VolumeByClient[[#This Row],[Index Match Region ID]],GEONames[[GEOID]:[GEO Name]],2,FALSE)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Row],[Date]],Quarters[],3,TRUE)</f>
        <v>Q2 2021</v>
      </c>
    </row>
    <row r="802" spans="1:9" x14ac:dyDescent="0.25">
      <c r="A802" s="4" t="s">
        <v>19</v>
      </c>
      <c r="B802" s="4">
        <v>44286</v>
      </c>
      <c r="C802" s="8">
        <v>702</v>
      </c>
      <c r="D802" s="3">
        <f>LEN(VolumeByClient[[#This Row],[CLID]])</f>
        <v>7</v>
      </c>
      <c r="E802" s="3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9" t="str">
        <f>VLOOKUP(VolumeByClient[[#This Row],[Index Match Region ID]],GEONames[[GEOID]:[GEO Name]],2,FALSE)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Row],[Date]],Quarters[],3,TRUE)</f>
        <v>Q1 2021</v>
      </c>
    </row>
    <row r="803" spans="1:9" x14ac:dyDescent="0.25">
      <c r="A803" s="4" t="s">
        <v>19</v>
      </c>
      <c r="B803" s="4">
        <v>44255</v>
      </c>
      <c r="C803" s="8">
        <v>652</v>
      </c>
      <c r="D803" s="3">
        <f>LEN(VolumeByClient[[#This Row],[CLID]])</f>
        <v>7</v>
      </c>
      <c r="E803" s="3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9" t="str">
        <f>VLOOKUP(VolumeByClient[[#This Row],[Index Match Region ID]],GEONames[[GEOID]:[GEO Name]],2,FALSE)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Row],[Date]],Quarters[],3,TRUE)</f>
        <v>Q1 2021</v>
      </c>
    </row>
    <row r="804" spans="1:9" x14ac:dyDescent="0.25">
      <c r="A804" s="4" t="s">
        <v>19</v>
      </c>
      <c r="B804" s="4">
        <v>44227</v>
      </c>
      <c r="C804" s="8">
        <v>557</v>
      </c>
      <c r="D804" s="3">
        <f>LEN(VolumeByClient[[#This Row],[CLID]])</f>
        <v>7</v>
      </c>
      <c r="E804" s="3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9" t="str">
        <f>VLOOKUP(VolumeByClient[[#This Row],[Index Match Region ID]],GEONames[[GEOID]:[GEO Name]],2,FALSE)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Row],[Date]],Quarters[],3,TRUE)</f>
        <v>Q1 2021</v>
      </c>
    </row>
    <row r="805" spans="1:9" x14ac:dyDescent="0.25">
      <c r="A805" s="4" t="s">
        <v>29</v>
      </c>
      <c r="B805" s="4">
        <v>43861</v>
      </c>
      <c r="C805" s="8">
        <v>902</v>
      </c>
      <c r="D805" s="3">
        <f>LEN(VolumeByClient[[#This Row],[CLID]])</f>
        <v>7</v>
      </c>
      <c r="E805" s="3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9" t="str">
        <f>VLOOKUP(VolumeByClient[[#This Row],[Index Match Region ID]],GEONames[[GEOID]:[GEO Name]],2,FALSE)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Row],[Date]],Quarters[],3,TRUE)</f>
        <v>Q1 2020</v>
      </c>
    </row>
    <row r="806" spans="1:9" x14ac:dyDescent="0.25">
      <c r="A806" s="4" t="s">
        <v>29</v>
      </c>
      <c r="B806" s="4">
        <v>43890</v>
      </c>
      <c r="C806" s="8">
        <v>897</v>
      </c>
      <c r="D806" s="3">
        <f>LEN(VolumeByClient[[#This Row],[CLID]])</f>
        <v>7</v>
      </c>
      <c r="E806" s="3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9" t="str">
        <f>VLOOKUP(VolumeByClient[[#This Row],[Index Match Region ID]],GEONames[[GEOID]:[GEO Name]],2,FALSE)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Row],[Date]],Quarters[],3,TRUE)</f>
        <v>Q1 2020</v>
      </c>
    </row>
    <row r="807" spans="1:9" x14ac:dyDescent="0.25">
      <c r="A807" s="4" t="s">
        <v>29</v>
      </c>
      <c r="B807" s="4">
        <v>43921</v>
      </c>
      <c r="C807" s="8">
        <v>1112</v>
      </c>
      <c r="D807" s="3">
        <f>LEN(VolumeByClient[[#This Row],[CLID]])</f>
        <v>7</v>
      </c>
      <c r="E807" s="3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9" t="str">
        <f>VLOOKUP(VolumeByClient[[#This Row],[Index Match Region ID]],GEONames[[GEOID]:[GEO Name]],2,FALSE)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Row],[Date]],Quarters[],3,TRUE)</f>
        <v>Q1 2020</v>
      </c>
    </row>
    <row r="808" spans="1:9" x14ac:dyDescent="0.25">
      <c r="A808" s="4" t="s">
        <v>29</v>
      </c>
      <c r="B808" s="4">
        <v>43951</v>
      </c>
      <c r="C808" s="8">
        <v>1214</v>
      </c>
      <c r="D808" s="3">
        <f>LEN(VolumeByClient[[#This Row],[CLID]])</f>
        <v>7</v>
      </c>
      <c r="E808" s="3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9" t="str">
        <f>VLOOKUP(VolumeByClient[[#This Row],[Index Match Region ID]],GEONames[[GEOID]:[GEO Name]],2,FALSE)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Row],[Date]],Quarters[],3,TRUE)</f>
        <v>Q2 2020</v>
      </c>
    </row>
    <row r="809" spans="1:9" x14ac:dyDescent="0.25">
      <c r="A809" s="4" t="s">
        <v>29</v>
      </c>
      <c r="B809" s="4">
        <v>43982</v>
      </c>
      <c r="C809" s="8">
        <v>1219</v>
      </c>
      <c r="D809" s="3">
        <f>LEN(VolumeByClient[[#This Row],[CLID]])</f>
        <v>7</v>
      </c>
      <c r="E809" s="3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9" t="str">
        <f>VLOOKUP(VolumeByClient[[#This Row],[Index Match Region ID]],GEONames[[GEOID]:[GEO Name]],2,FALSE)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Row],[Date]],Quarters[],3,TRUE)</f>
        <v>Q2 2020</v>
      </c>
    </row>
    <row r="810" spans="1:9" x14ac:dyDescent="0.25">
      <c r="A810" s="4" t="s">
        <v>29</v>
      </c>
      <c r="B810" s="4">
        <v>44012</v>
      </c>
      <c r="C810" s="8">
        <v>795</v>
      </c>
      <c r="D810" s="3">
        <f>LEN(VolumeByClient[[#This Row],[CLID]])</f>
        <v>7</v>
      </c>
      <c r="E810" s="3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9" t="str">
        <f>VLOOKUP(VolumeByClient[[#This Row],[Index Match Region ID]],GEONames[[GEOID]:[GEO Name]],2,FALSE)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Row],[Date]],Quarters[],3,TRUE)</f>
        <v>Q2 2020</v>
      </c>
    </row>
    <row r="811" spans="1:9" x14ac:dyDescent="0.25">
      <c r="A811" s="4" t="s">
        <v>29</v>
      </c>
      <c r="B811" s="4">
        <v>44043</v>
      </c>
      <c r="C811" s="8">
        <v>794</v>
      </c>
      <c r="D811" s="3">
        <f>LEN(VolumeByClient[[#This Row],[CLID]])</f>
        <v>7</v>
      </c>
      <c r="E811" s="3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9" t="str">
        <f>VLOOKUP(VolumeByClient[[#This Row],[Index Match Region ID]],GEONames[[GEOID]:[GEO Name]],2,FALSE)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Row],[Date]],Quarters[],3,TRUE)</f>
        <v>Q3 2020</v>
      </c>
    </row>
    <row r="812" spans="1:9" x14ac:dyDescent="0.25">
      <c r="A812" s="4" t="s">
        <v>29</v>
      </c>
      <c r="B812" s="4">
        <v>44074</v>
      </c>
      <c r="C812" s="8">
        <v>581</v>
      </c>
      <c r="D812" s="3">
        <f>LEN(VolumeByClient[[#This Row],[CLID]])</f>
        <v>7</v>
      </c>
      <c r="E812" s="3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9" t="str">
        <f>VLOOKUP(VolumeByClient[[#This Row],[Index Match Region ID]],GEONames[[GEOID]:[GEO Name]],2,FALSE)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Row],[Date]],Quarters[],3,TRUE)</f>
        <v>Q3 2020</v>
      </c>
    </row>
    <row r="813" spans="1:9" x14ac:dyDescent="0.25">
      <c r="A813" s="4" t="s">
        <v>29</v>
      </c>
      <c r="B813" s="4">
        <v>44104</v>
      </c>
      <c r="C813" s="8">
        <v>690</v>
      </c>
      <c r="D813" s="3">
        <f>LEN(VolumeByClient[[#This Row],[CLID]])</f>
        <v>7</v>
      </c>
      <c r="E813" s="3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9" t="str">
        <f>VLOOKUP(VolumeByClient[[#This Row],[Index Match Region ID]],GEONames[[GEOID]:[GEO Name]],2,FALSE)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Row],[Date]],Quarters[],3,TRUE)</f>
        <v>Q3 2020</v>
      </c>
    </row>
    <row r="814" spans="1:9" x14ac:dyDescent="0.25">
      <c r="A814" s="4" t="s">
        <v>29</v>
      </c>
      <c r="B814" s="4">
        <v>44135</v>
      </c>
      <c r="C814" s="8">
        <v>690</v>
      </c>
      <c r="D814" s="3">
        <f>LEN(VolumeByClient[[#This Row],[CLID]])</f>
        <v>7</v>
      </c>
      <c r="E814" s="3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9" t="str">
        <f>VLOOKUP(VolumeByClient[[#This Row],[Index Match Region ID]],GEONames[[GEOID]:[GEO Name]],2,FALSE)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Row],[Date]],Quarters[],3,TRUE)</f>
        <v>Q4 2020</v>
      </c>
    </row>
    <row r="815" spans="1:9" x14ac:dyDescent="0.25">
      <c r="A815" s="4" t="s">
        <v>29</v>
      </c>
      <c r="B815" s="4">
        <v>44165</v>
      </c>
      <c r="C815" s="8">
        <v>899</v>
      </c>
      <c r="D815" s="3">
        <f>LEN(VolumeByClient[[#This Row],[CLID]])</f>
        <v>7</v>
      </c>
      <c r="E815" s="3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9" t="str">
        <f>VLOOKUP(VolumeByClient[[#This Row],[Index Match Region ID]],GEONames[[GEOID]:[GEO Name]],2,FALSE)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Row],[Date]],Quarters[],3,TRUE)</f>
        <v>Q4 2020</v>
      </c>
    </row>
    <row r="816" spans="1:9" x14ac:dyDescent="0.25">
      <c r="A816" s="4" t="s">
        <v>29</v>
      </c>
      <c r="B816" s="4">
        <v>44196</v>
      </c>
      <c r="C816" s="8">
        <v>793</v>
      </c>
      <c r="D816" s="3">
        <f>LEN(VolumeByClient[[#This Row],[CLID]])</f>
        <v>7</v>
      </c>
      <c r="E816" s="3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9" t="str">
        <f>VLOOKUP(VolumeByClient[[#This Row],[Index Match Region ID]],GEONames[[GEOID]:[GEO Name]],2,FALSE)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Row],[Date]],Quarters[],3,TRUE)</f>
        <v>Q4 2020</v>
      </c>
    </row>
    <row r="817" spans="1:9" x14ac:dyDescent="0.25">
      <c r="A817" s="4" t="s">
        <v>29</v>
      </c>
      <c r="B817" s="4">
        <v>44377</v>
      </c>
      <c r="C817" s="8">
        <v>820</v>
      </c>
      <c r="D817" s="3">
        <f>LEN(VolumeByClient[[#This Row],[CLID]])</f>
        <v>7</v>
      </c>
      <c r="E817" s="3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9" t="str">
        <f>VLOOKUP(VolumeByClient[[#This Row],[Index Match Region ID]],GEONames[[GEOID]:[GEO Name]],2,FALSE)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Row],[Date]],Quarters[],3,TRUE)</f>
        <v>Q2 2021</v>
      </c>
    </row>
    <row r="818" spans="1:9" x14ac:dyDescent="0.25">
      <c r="A818" s="4" t="s">
        <v>29</v>
      </c>
      <c r="B818" s="4">
        <v>44347</v>
      </c>
      <c r="C818" s="8">
        <v>1231</v>
      </c>
      <c r="D818" s="3">
        <f>LEN(VolumeByClient[[#This Row],[CLID]])</f>
        <v>7</v>
      </c>
      <c r="E818" s="3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9" t="str">
        <f>VLOOKUP(VolumeByClient[[#This Row],[Index Match Region ID]],GEONames[[GEOID]:[GEO Name]],2,FALSE)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Row],[Date]],Quarters[],3,TRUE)</f>
        <v>Q2 2021</v>
      </c>
    </row>
    <row r="819" spans="1:9" x14ac:dyDescent="0.25">
      <c r="A819" s="4" t="s">
        <v>29</v>
      </c>
      <c r="B819" s="4">
        <v>44316</v>
      </c>
      <c r="C819" s="8">
        <v>1204</v>
      </c>
      <c r="D819" s="3">
        <f>LEN(VolumeByClient[[#This Row],[CLID]])</f>
        <v>7</v>
      </c>
      <c r="E819" s="3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9" t="str">
        <f>VLOOKUP(VolumeByClient[[#This Row],[Index Match Region ID]],GEONames[[GEOID]:[GEO Name]],2,FALSE)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Row],[Date]],Quarters[],3,TRUE)</f>
        <v>Q2 2021</v>
      </c>
    </row>
    <row r="820" spans="1:9" x14ac:dyDescent="0.25">
      <c r="A820" s="4" t="s">
        <v>29</v>
      </c>
      <c r="B820" s="4">
        <v>44286</v>
      </c>
      <c r="C820" s="8">
        <v>1120</v>
      </c>
      <c r="D820" s="3">
        <f>LEN(VolumeByClient[[#This Row],[CLID]])</f>
        <v>7</v>
      </c>
      <c r="E820" s="3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9" t="str">
        <f>VLOOKUP(VolumeByClient[[#This Row],[Index Match Region ID]],GEONames[[GEOID]:[GEO Name]],2,FALSE)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Row],[Date]],Quarters[],3,TRUE)</f>
        <v>Q1 2021</v>
      </c>
    </row>
    <row r="821" spans="1:9" x14ac:dyDescent="0.25">
      <c r="A821" s="4" t="s">
        <v>29</v>
      </c>
      <c r="B821" s="4">
        <v>44255</v>
      </c>
      <c r="C821" s="8">
        <v>945</v>
      </c>
      <c r="D821" s="3">
        <f>LEN(VolumeByClient[[#This Row],[CLID]])</f>
        <v>7</v>
      </c>
      <c r="E821" s="3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9" t="str">
        <f>VLOOKUP(VolumeByClient[[#This Row],[Index Match Region ID]],GEONames[[GEOID]:[GEO Name]],2,FALSE)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Row],[Date]],Quarters[],3,TRUE)</f>
        <v>Q1 2021</v>
      </c>
    </row>
    <row r="822" spans="1:9" x14ac:dyDescent="0.25">
      <c r="A822" s="4" t="s">
        <v>29</v>
      </c>
      <c r="B822" s="4">
        <v>44227</v>
      </c>
      <c r="C822" s="8">
        <v>936</v>
      </c>
      <c r="D822" s="3">
        <f>LEN(VolumeByClient[[#This Row],[CLID]])</f>
        <v>7</v>
      </c>
      <c r="E822" s="3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9" t="str">
        <f>VLOOKUP(VolumeByClient[[#This Row],[Index Match Region ID]],GEONames[[GEOID]:[GEO Name]],2,FALSE)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Row],[Date]],Quarters[],3,TRUE)</f>
        <v>Q1 2021</v>
      </c>
    </row>
    <row r="823" spans="1:9" x14ac:dyDescent="0.25">
      <c r="A823" s="4" t="s">
        <v>39</v>
      </c>
      <c r="B823" s="4">
        <v>43861</v>
      </c>
      <c r="C823" s="8">
        <v>1244</v>
      </c>
      <c r="D823" s="3">
        <f>LEN(VolumeByClient[[#This Row],[CLID]])</f>
        <v>7</v>
      </c>
      <c r="E823" s="3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9" t="str">
        <f>VLOOKUP(VolumeByClient[[#This Row],[Index Match Region ID]],GEONames[[GEOID]:[GEO Name]],2,FALSE)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Row],[Date]],Quarters[],3,TRUE)</f>
        <v>Q1 2020</v>
      </c>
    </row>
    <row r="824" spans="1:9" x14ac:dyDescent="0.25">
      <c r="A824" s="4" t="s">
        <v>39</v>
      </c>
      <c r="B824" s="4">
        <v>43890</v>
      </c>
      <c r="C824" s="8">
        <v>1240</v>
      </c>
      <c r="D824" s="3">
        <f>LEN(VolumeByClient[[#This Row],[CLID]])</f>
        <v>7</v>
      </c>
      <c r="E824" s="3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9" t="str">
        <f>VLOOKUP(VolumeByClient[[#This Row],[Index Match Region ID]],GEONames[[GEOID]:[GEO Name]],2,FALSE)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Row],[Date]],Quarters[],3,TRUE)</f>
        <v>Q1 2020</v>
      </c>
    </row>
    <row r="825" spans="1:9" x14ac:dyDescent="0.25">
      <c r="A825" s="4" t="s">
        <v>39</v>
      </c>
      <c r="B825" s="4">
        <v>43921</v>
      </c>
      <c r="C825" s="8">
        <v>1534</v>
      </c>
      <c r="D825" s="3">
        <f>LEN(VolumeByClient[[#This Row],[CLID]])</f>
        <v>7</v>
      </c>
      <c r="E825" s="3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9" t="str">
        <f>VLOOKUP(VolumeByClient[[#This Row],[Index Match Region ID]],GEONames[[GEOID]:[GEO Name]],2,FALSE)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Row],[Date]],Quarters[],3,TRUE)</f>
        <v>Q1 2020</v>
      </c>
    </row>
    <row r="826" spans="1:9" x14ac:dyDescent="0.25">
      <c r="A826" s="4" t="s">
        <v>39</v>
      </c>
      <c r="B826" s="4">
        <v>43951</v>
      </c>
      <c r="C826" s="8">
        <v>1675</v>
      </c>
      <c r="D826" s="3">
        <f>LEN(VolumeByClient[[#This Row],[CLID]])</f>
        <v>7</v>
      </c>
      <c r="E826" s="3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9" t="str">
        <f>VLOOKUP(VolumeByClient[[#This Row],[Index Match Region ID]],GEONames[[GEOID]:[GEO Name]],2,FALSE)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Row],[Date]],Quarters[],3,TRUE)</f>
        <v>Q2 2020</v>
      </c>
    </row>
    <row r="827" spans="1:9" x14ac:dyDescent="0.25">
      <c r="A827" s="4" t="s">
        <v>39</v>
      </c>
      <c r="B827" s="4">
        <v>43982</v>
      </c>
      <c r="C827" s="8">
        <v>1680</v>
      </c>
      <c r="D827" s="3">
        <f>LEN(VolumeByClient[[#This Row],[CLID]])</f>
        <v>7</v>
      </c>
      <c r="E827" s="3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9" t="str">
        <f>VLOOKUP(VolumeByClient[[#This Row],[Index Match Region ID]],GEONames[[GEOID]:[GEO Name]],2,FALSE)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Row],[Date]],Quarters[],3,TRUE)</f>
        <v>Q2 2020</v>
      </c>
    </row>
    <row r="828" spans="1:9" x14ac:dyDescent="0.25">
      <c r="A828" s="4" t="s">
        <v>39</v>
      </c>
      <c r="B828" s="4">
        <v>44012</v>
      </c>
      <c r="C828" s="8">
        <v>1094</v>
      </c>
      <c r="D828" s="3">
        <f>LEN(VolumeByClient[[#This Row],[CLID]])</f>
        <v>7</v>
      </c>
      <c r="E828" s="3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9" t="str">
        <f>VLOOKUP(VolumeByClient[[#This Row],[Index Match Region ID]],GEONames[[GEOID]:[GEO Name]],2,FALSE)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Row],[Date]],Quarters[],3,TRUE)</f>
        <v>Q2 2020</v>
      </c>
    </row>
    <row r="829" spans="1:9" x14ac:dyDescent="0.25">
      <c r="A829" s="4" t="s">
        <v>39</v>
      </c>
      <c r="B829" s="4">
        <v>44043</v>
      </c>
      <c r="C829" s="8">
        <v>1095</v>
      </c>
      <c r="D829" s="3">
        <f>LEN(VolumeByClient[[#This Row],[CLID]])</f>
        <v>7</v>
      </c>
      <c r="E829" s="3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9" t="str">
        <f>VLOOKUP(VolumeByClient[[#This Row],[Index Match Region ID]],GEONames[[GEOID]:[GEO Name]],2,FALSE)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Row],[Date]],Quarters[],3,TRUE)</f>
        <v>Q3 2020</v>
      </c>
    </row>
    <row r="830" spans="1:9" x14ac:dyDescent="0.25">
      <c r="A830" s="4" t="s">
        <v>39</v>
      </c>
      <c r="B830" s="4">
        <v>44074</v>
      </c>
      <c r="C830" s="8">
        <v>807</v>
      </c>
      <c r="D830" s="3">
        <f>LEN(VolumeByClient[[#This Row],[CLID]])</f>
        <v>7</v>
      </c>
      <c r="E830" s="3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9" t="str">
        <f>VLOOKUP(VolumeByClient[[#This Row],[Index Match Region ID]],GEONames[[GEOID]:[GEO Name]],2,FALSE)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Row],[Date]],Quarters[],3,TRUE)</f>
        <v>Q3 2020</v>
      </c>
    </row>
    <row r="831" spans="1:9" x14ac:dyDescent="0.25">
      <c r="A831" s="4" t="s">
        <v>39</v>
      </c>
      <c r="B831" s="4">
        <v>44104</v>
      </c>
      <c r="C831" s="8">
        <v>950</v>
      </c>
      <c r="D831" s="3">
        <f>LEN(VolumeByClient[[#This Row],[CLID]])</f>
        <v>7</v>
      </c>
      <c r="E831" s="3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9" t="str">
        <f>VLOOKUP(VolumeByClient[[#This Row],[Index Match Region ID]],GEONames[[GEOID]:[GEO Name]],2,FALSE)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Row],[Date]],Quarters[],3,TRUE)</f>
        <v>Q3 2020</v>
      </c>
    </row>
    <row r="832" spans="1:9" x14ac:dyDescent="0.25">
      <c r="A832" s="4" t="s">
        <v>39</v>
      </c>
      <c r="B832" s="4">
        <v>44135</v>
      </c>
      <c r="C832" s="8">
        <v>947</v>
      </c>
      <c r="D832" s="3">
        <f>LEN(VolumeByClient[[#This Row],[CLID]])</f>
        <v>7</v>
      </c>
      <c r="E832" s="3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9" t="str">
        <f>VLOOKUP(VolumeByClient[[#This Row],[Index Match Region ID]],GEONames[[GEOID]:[GEO Name]],2,FALSE)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Row],[Date]],Quarters[],3,TRUE)</f>
        <v>Q4 2020</v>
      </c>
    </row>
    <row r="833" spans="1:9" x14ac:dyDescent="0.25">
      <c r="A833" s="4" t="s">
        <v>39</v>
      </c>
      <c r="B833" s="4">
        <v>44165</v>
      </c>
      <c r="C833" s="8">
        <v>1239</v>
      </c>
      <c r="D833" s="3">
        <f>LEN(VolumeByClient[[#This Row],[CLID]])</f>
        <v>7</v>
      </c>
      <c r="E833" s="3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9" t="str">
        <f>VLOOKUP(VolumeByClient[[#This Row],[Index Match Region ID]],GEONames[[GEOID]:[GEO Name]],2,FALSE)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Row],[Date]],Quarters[],3,TRUE)</f>
        <v>Q4 2020</v>
      </c>
    </row>
    <row r="834" spans="1:9" x14ac:dyDescent="0.25">
      <c r="A834" s="4" t="s">
        <v>39</v>
      </c>
      <c r="B834" s="4">
        <v>44196</v>
      </c>
      <c r="C834" s="8">
        <v>1092</v>
      </c>
      <c r="D834" s="3">
        <f>LEN(VolumeByClient[[#This Row],[CLID]])</f>
        <v>7</v>
      </c>
      <c r="E834" s="3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9" t="str">
        <f>VLOOKUP(VolumeByClient[[#This Row],[Index Match Region ID]],GEONames[[GEOID]:[GEO Name]],2,FALSE)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Row],[Date]],Quarters[],3,TRUE)</f>
        <v>Q4 2020</v>
      </c>
    </row>
    <row r="835" spans="1:9" x14ac:dyDescent="0.25">
      <c r="A835" s="4" t="s">
        <v>39</v>
      </c>
      <c r="B835" s="4">
        <v>44377</v>
      </c>
      <c r="C835" s="8">
        <v>1153</v>
      </c>
      <c r="D835" s="3">
        <f>LEN(VolumeByClient[[#This Row],[CLID]])</f>
        <v>7</v>
      </c>
      <c r="E835" s="3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9" t="str">
        <f>VLOOKUP(VolumeByClient[[#This Row],[Index Match Region ID]],GEONames[[GEOID]:[GEO Name]],2,FALSE)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Row],[Date]],Quarters[],3,TRUE)</f>
        <v>Q2 2021</v>
      </c>
    </row>
    <row r="836" spans="1:9" x14ac:dyDescent="0.25">
      <c r="A836" s="4" t="s">
        <v>39</v>
      </c>
      <c r="B836" s="4">
        <v>44347</v>
      </c>
      <c r="C836" s="8">
        <v>1659</v>
      </c>
      <c r="D836" s="3">
        <f>LEN(VolumeByClient[[#This Row],[CLID]])</f>
        <v>7</v>
      </c>
      <c r="E836" s="3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9" t="str">
        <f>VLOOKUP(VolumeByClient[[#This Row],[Index Match Region ID]],GEONames[[GEOID]:[GEO Name]],2,FALSE)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Row],[Date]],Quarters[],3,TRUE)</f>
        <v>Q2 2021</v>
      </c>
    </row>
    <row r="837" spans="1:9" x14ac:dyDescent="0.25">
      <c r="A837" s="4" t="s">
        <v>39</v>
      </c>
      <c r="B837" s="4">
        <v>44316</v>
      </c>
      <c r="C837" s="8">
        <v>1710</v>
      </c>
      <c r="D837" s="3">
        <f>LEN(VolumeByClient[[#This Row],[CLID]])</f>
        <v>7</v>
      </c>
      <c r="E837" s="3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9" t="str">
        <f>VLOOKUP(VolumeByClient[[#This Row],[Index Match Region ID]],GEONames[[GEOID]:[GEO Name]],2,FALSE)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Row],[Date]],Quarters[],3,TRUE)</f>
        <v>Q2 2021</v>
      </c>
    </row>
    <row r="838" spans="1:9" x14ac:dyDescent="0.25">
      <c r="A838" s="4" t="s">
        <v>39</v>
      </c>
      <c r="B838" s="4">
        <v>44286</v>
      </c>
      <c r="C838" s="8">
        <v>1546</v>
      </c>
      <c r="D838" s="3">
        <f>LEN(VolumeByClient[[#This Row],[CLID]])</f>
        <v>7</v>
      </c>
      <c r="E838" s="3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9" t="str">
        <f>VLOOKUP(VolumeByClient[[#This Row],[Index Match Region ID]],GEONames[[GEOID]:[GEO Name]],2,FALSE)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Row],[Date]],Quarters[],3,TRUE)</f>
        <v>Q1 2021</v>
      </c>
    </row>
    <row r="839" spans="1:9" x14ac:dyDescent="0.25">
      <c r="A839" s="4" t="s">
        <v>39</v>
      </c>
      <c r="B839" s="4">
        <v>44255</v>
      </c>
      <c r="C839" s="8">
        <v>1289</v>
      </c>
      <c r="D839" s="3">
        <f>LEN(VolumeByClient[[#This Row],[CLID]])</f>
        <v>7</v>
      </c>
      <c r="E839" s="3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9" t="str">
        <f>VLOOKUP(VolumeByClient[[#This Row],[Index Match Region ID]],GEONames[[GEOID]:[GEO Name]],2,FALSE)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Row],[Date]],Quarters[],3,TRUE)</f>
        <v>Q1 2021</v>
      </c>
    </row>
    <row r="840" spans="1:9" x14ac:dyDescent="0.25">
      <c r="A840" s="4" t="s">
        <v>39</v>
      </c>
      <c r="B840" s="4">
        <v>44227</v>
      </c>
      <c r="C840" s="8">
        <v>1236</v>
      </c>
      <c r="D840" s="3">
        <f>LEN(VolumeByClient[[#This Row],[CLID]])</f>
        <v>7</v>
      </c>
      <c r="E840" s="3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9" t="str">
        <f>VLOOKUP(VolumeByClient[[#This Row],[Index Match Region ID]],GEONames[[GEOID]:[GEO Name]],2,FALSE)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Row],[Date]],Quarters[],3,TRUE)</f>
        <v>Q1 2021</v>
      </c>
    </row>
    <row r="841" spans="1:9" x14ac:dyDescent="0.25">
      <c r="A841" s="4" t="s">
        <v>47</v>
      </c>
      <c r="B841" s="4">
        <v>43861</v>
      </c>
      <c r="C841" s="8">
        <v>1362</v>
      </c>
      <c r="D841" s="3">
        <f>LEN(VolumeByClient[[#This Row],[CLID]])</f>
        <v>7</v>
      </c>
      <c r="E841" s="3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9" t="str">
        <f>VLOOKUP(VolumeByClient[[#This Row],[Index Match Region ID]],GEONames[[GEOID]:[GEO Name]],2,FALSE)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Row],[Date]],Quarters[],3,TRUE)</f>
        <v>Q1 2020</v>
      </c>
    </row>
    <row r="842" spans="1:9" x14ac:dyDescent="0.25">
      <c r="A842" s="4" t="s">
        <v>47</v>
      </c>
      <c r="B842" s="4">
        <v>43890</v>
      </c>
      <c r="C842" s="8">
        <v>1719</v>
      </c>
      <c r="D842" s="3">
        <f>LEN(VolumeByClient[[#This Row],[CLID]])</f>
        <v>7</v>
      </c>
      <c r="E842" s="3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9" t="str">
        <f>VLOOKUP(VolumeByClient[[#This Row],[Index Match Region ID]],GEONames[[GEOID]:[GEO Name]],2,FALSE)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Row],[Date]],Quarters[],3,TRUE)</f>
        <v>Q1 2020</v>
      </c>
    </row>
    <row r="843" spans="1:9" x14ac:dyDescent="0.25">
      <c r="A843" s="4" t="s">
        <v>47</v>
      </c>
      <c r="B843" s="4">
        <v>43921</v>
      </c>
      <c r="C843" s="8">
        <v>1717</v>
      </c>
      <c r="D843" s="3">
        <f>LEN(VolumeByClient[[#This Row],[CLID]])</f>
        <v>7</v>
      </c>
      <c r="E843" s="3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9" t="str">
        <f>VLOOKUP(VolumeByClient[[#This Row],[Index Match Region ID]],GEONames[[GEOID]:[GEO Name]],2,FALSE)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Row],[Date]],Quarters[],3,TRUE)</f>
        <v>Q1 2020</v>
      </c>
    </row>
    <row r="844" spans="1:9" x14ac:dyDescent="0.25">
      <c r="A844" s="4" t="s">
        <v>47</v>
      </c>
      <c r="B844" s="4">
        <v>43951</v>
      </c>
      <c r="C844" s="8">
        <v>2259</v>
      </c>
      <c r="D844" s="3">
        <f>LEN(VolumeByClient[[#This Row],[CLID]])</f>
        <v>7</v>
      </c>
      <c r="E844" s="3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9" t="str">
        <f>VLOOKUP(VolumeByClient[[#This Row],[Index Match Region ID]],GEONames[[GEOID]:[GEO Name]],2,FALSE)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Row],[Date]],Quarters[],3,TRUE)</f>
        <v>Q2 2020</v>
      </c>
    </row>
    <row r="845" spans="1:9" x14ac:dyDescent="0.25">
      <c r="A845" s="4" t="s">
        <v>47</v>
      </c>
      <c r="B845" s="4">
        <v>43982</v>
      </c>
      <c r="C845" s="8">
        <v>1898</v>
      </c>
      <c r="D845" s="3">
        <f>LEN(VolumeByClient[[#This Row],[CLID]])</f>
        <v>7</v>
      </c>
      <c r="E845" s="3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9" t="str">
        <f>VLOOKUP(VolumeByClient[[#This Row],[Index Match Region ID]],GEONames[[GEOID]:[GEO Name]],2,FALSE)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Row],[Date]],Quarters[],3,TRUE)</f>
        <v>Q2 2020</v>
      </c>
    </row>
    <row r="846" spans="1:9" x14ac:dyDescent="0.25">
      <c r="A846" s="4" t="s">
        <v>47</v>
      </c>
      <c r="B846" s="4">
        <v>44012</v>
      </c>
      <c r="C846" s="8">
        <v>1539</v>
      </c>
      <c r="D846" s="3">
        <f>LEN(VolumeByClient[[#This Row],[CLID]])</f>
        <v>7</v>
      </c>
      <c r="E846" s="3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9" t="str">
        <f>VLOOKUP(VolumeByClient[[#This Row],[Index Match Region ID]],GEONames[[GEOID]:[GEO Name]],2,FALSE)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Row],[Date]],Quarters[],3,TRUE)</f>
        <v>Q2 2020</v>
      </c>
    </row>
    <row r="847" spans="1:9" x14ac:dyDescent="0.25">
      <c r="A847" s="4" t="s">
        <v>47</v>
      </c>
      <c r="B847" s="4">
        <v>44043</v>
      </c>
      <c r="C847" s="8">
        <v>1180</v>
      </c>
      <c r="D847" s="3">
        <f>LEN(VolumeByClient[[#This Row],[CLID]])</f>
        <v>7</v>
      </c>
      <c r="E847" s="3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9" t="str">
        <f>VLOOKUP(VolumeByClient[[#This Row],[Index Match Region ID]],GEONames[[GEOID]:[GEO Name]],2,FALSE)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Row],[Date]],Quarters[],3,TRUE)</f>
        <v>Q3 2020</v>
      </c>
    </row>
    <row r="848" spans="1:9" x14ac:dyDescent="0.25">
      <c r="A848" s="4" t="s">
        <v>47</v>
      </c>
      <c r="B848" s="4">
        <v>44074</v>
      </c>
      <c r="C848" s="8">
        <v>1175</v>
      </c>
      <c r="D848" s="3">
        <f>LEN(VolumeByClient[[#This Row],[CLID]])</f>
        <v>7</v>
      </c>
      <c r="E848" s="3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9" t="str">
        <f>VLOOKUP(VolumeByClient[[#This Row],[Index Match Region ID]],GEONames[[GEOID]:[GEO Name]],2,FALSE)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Row],[Date]],Quarters[],3,TRUE)</f>
        <v>Q3 2020</v>
      </c>
    </row>
    <row r="849" spans="1:9" x14ac:dyDescent="0.25">
      <c r="A849" s="4" t="s">
        <v>47</v>
      </c>
      <c r="B849" s="4">
        <v>44104</v>
      </c>
      <c r="C849" s="8">
        <v>999</v>
      </c>
      <c r="D849" s="3">
        <f>LEN(VolumeByClient[[#This Row],[CLID]])</f>
        <v>7</v>
      </c>
      <c r="E849" s="3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9" t="str">
        <f>VLOOKUP(VolumeByClient[[#This Row],[Index Match Region ID]],GEONames[[GEOID]:[GEO Name]],2,FALSE)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Row],[Date]],Quarters[],3,TRUE)</f>
        <v>Q3 2020</v>
      </c>
    </row>
    <row r="850" spans="1:9" x14ac:dyDescent="0.25">
      <c r="A850" s="4" t="s">
        <v>47</v>
      </c>
      <c r="B850" s="4">
        <v>44135</v>
      </c>
      <c r="C850" s="8">
        <v>1361</v>
      </c>
      <c r="D850" s="3">
        <f>LEN(VolumeByClient[[#This Row],[CLID]])</f>
        <v>7</v>
      </c>
      <c r="E850" s="3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9" t="str">
        <f>VLOOKUP(VolumeByClient[[#This Row],[Index Match Region ID]],GEONames[[GEOID]:[GEO Name]],2,FALSE)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Row],[Date]],Quarters[],3,TRUE)</f>
        <v>Q4 2020</v>
      </c>
    </row>
    <row r="851" spans="1:9" x14ac:dyDescent="0.25">
      <c r="A851" s="4" t="s">
        <v>47</v>
      </c>
      <c r="B851" s="4">
        <v>44165</v>
      </c>
      <c r="C851" s="8">
        <v>1358</v>
      </c>
      <c r="D851" s="3">
        <f>LEN(VolumeByClient[[#This Row],[CLID]])</f>
        <v>7</v>
      </c>
      <c r="E851" s="3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9" t="str">
        <f>VLOOKUP(VolumeByClient[[#This Row],[Index Match Region ID]],GEONames[[GEOID]:[GEO Name]],2,FALSE)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Row],[Date]],Quarters[],3,TRUE)</f>
        <v>Q4 2020</v>
      </c>
    </row>
    <row r="852" spans="1:9" x14ac:dyDescent="0.25">
      <c r="A852" s="4" t="s">
        <v>47</v>
      </c>
      <c r="B852" s="4">
        <v>44196</v>
      </c>
      <c r="C852" s="8">
        <v>1542</v>
      </c>
      <c r="D852" s="3">
        <f>LEN(VolumeByClient[[#This Row],[CLID]])</f>
        <v>7</v>
      </c>
      <c r="E852" s="3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9" t="str">
        <f>VLOOKUP(VolumeByClient[[#This Row],[Index Match Region ID]],GEONames[[GEOID]:[GEO Name]],2,FALSE)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Row],[Date]],Quarters[],3,TRUE)</f>
        <v>Q4 2020</v>
      </c>
    </row>
    <row r="853" spans="1:9" x14ac:dyDescent="0.25">
      <c r="A853" s="4" t="s">
        <v>47</v>
      </c>
      <c r="B853" s="4">
        <v>44377</v>
      </c>
      <c r="C853" s="8">
        <v>1553</v>
      </c>
      <c r="D853" s="3">
        <f>LEN(VolumeByClient[[#This Row],[CLID]])</f>
        <v>7</v>
      </c>
      <c r="E853" s="3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9" t="str">
        <f>VLOOKUP(VolumeByClient[[#This Row],[Index Match Region ID]],GEONames[[GEOID]:[GEO Name]],2,FALSE)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Row],[Date]],Quarters[],3,TRUE)</f>
        <v>Q2 2021</v>
      </c>
    </row>
    <row r="854" spans="1:9" x14ac:dyDescent="0.25">
      <c r="A854" s="4" t="s">
        <v>47</v>
      </c>
      <c r="B854" s="4">
        <v>44347</v>
      </c>
      <c r="C854" s="8">
        <v>1998</v>
      </c>
      <c r="D854" s="3">
        <f>LEN(VolumeByClient[[#This Row],[CLID]])</f>
        <v>7</v>
      </c>
      <c r="E854" s="3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9" t="str">
        <f>VLOOKUP(VolumeByClient[[#This Row],[Index Match Region ID]],GEONames[[GEOID]:[GEO Name]],2,FALSE)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Row],[Date]],Quarters[],3,TRUE)</f>
        <v>Q2 2021</v>
      </c>
    </row>
    <row r="855" spans="1:9" x14ac:dyDescent="0.25">
      <c r="A855" s="4" t="s">
        <v>47</v>
      </c>
      <c r="B855" s="4">
        <v>44316</v>
      </c>
      <c r="C855" s="8">
        <v>2309</v>
      </c>
      <c r="D855" s="3">
        <f>LEN(VolumeByClient[[#This Row],[CLID]])</f>
        <v>7</v>
      </c>
      <c r="E855" s="3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9" t="str">
        <f>VLOOKUP(VolumeByClient[[#This Row],[Index Match Region ID]],GEONames[[GEOID]:[GEO Name]],2,FALSE)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Row],[Date]],Quarters[],3,TRUE)</f>
        <v>Q2 2021</v>
      </c>
    </row>
    <row r="856" spans="1:9" x14ac:dyDescent="0.25">
      <c r="A856" s="4" t="s">
        <v>47</v>
      </c>
      <c r="B856" s="4">
        <v>44286</v>
      </c>
      <c r="C856" s="8">
        <v>1701</v>
      </c>
      <c r="D856" s="3">
        <f>LEN(VolumeByClient[[#This Row],[CLID]])</f>
        <v>7</v>
      </c>
      <c r="E856" s="3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9" t="str">
        <f>VLOOKUP(VolumeByClient[[#This Row],[Index Match Region ID]],GEONames[[GEOID]:[GEO Name]],2,FALSE)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Row],[Date]],Quarters[],3,TRUE)</f>
        <v>Q1 2021</v>
      </c>
    </row>
    <row r="857" spans="1:9" x14ac:dyDescent="0.25">
      <c r="A857" s="4" t="s">
        <v>47</v>
      </c>
      <c r="B857" s="4">
        <v>44255</v>
      </c>
      <c r="C857" s="8">
        <v>1790</v>
      </c>
      <c r="D857" s="3">
        <f>LEN(VolumeByClient[[#This Row],[CLID]])</f>
        <v>7</v>
      </c>
      <c r="E857" s="3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9" t="str">
        <f>VLOOKUP(VolumeByClient[[#This Row],[Index Match Region ID]],GEONames[[GEOID]:[GEO Name]],2,FALSE)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Row],[Date]],Quarters[],3,TRUE)</f>
        <v>Q1 2021</v>
      </c>
    </row>
    <row r="858" spans="1:9" x14ac:dyDescent="0.25">
      <c r="A858" s="4" t="s">
        <v>47</v>
      </c>
      <c r="B858" s="4">
        <v>44227</v>
      </c>
      <c r="C858" s="8">
        <v>1353</v>
      </c>
      <c r="D858" s="3">
        <f>LEN(VolumeByClient[[#This Row],[CLID]])</f>
        <v>7</v>
      </c>
      <c r="E858" s="3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9" t="str">
        <f>VLOOKUP(VolumeByClient[[#This Row],[Index Match Region ID]],GEONames[[GEOID]:[GEO Name]],2,FALSE)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Row],[Date]],Quarters[],3,TRUE)</f>
        <v>Q1 2021</v>
      </c>
    </row>
    <row r="859" spans="1:9" x14ac:dyDescent="0.25">
      <c r="A859" s="4" t="s">
        <v>1</v>
      </c>
      <c r="B859" s="4">
        <v>43861</v>
      </c>
      <c r="C859" s="8">
        <v>28034</v>
      </c>
      <c r="D859" s="3">
        <f>LEN(VolumeByClient[[#This Row],[CLID]])</f>
        <v>7</v>
      </c>
      <c r="E859" s="3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9" t="str">
        <f>VLOOKUP(VolumeByClient[[#This Row],[Index Match Region ID]],GEONames[[GEOID]:[GEO Name]],2,FALSE)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Row],[Date]],Quarters[],3,TRUE)</f>
        <v>Q1 2020</v>
      </c>
    </row>
    <row r="860" spans="1:9" x14ac:dyDescent="0.25">
      <c r="A860" s="4" t="s">
        <v>1</v>
      </c>
      <c r="B860" s="4">
        <v>43890</v>
      </c>
      <c r="C860" s="8">
        <v>24922</v>
      </c>
      <c r="D860" s="3">
        <f>LEN(VolumeByClient[[#This Row],[CLID]])</f>
        <v>7</v>
      </c>
      <c r="E860" s="3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9" t="str">
        <f>VLOOKUP(VolumeByClient[[#This Row],[Index Match Region ID]],GEONames[[GEOID]:[GEO Name]],2,FALSE)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Row],[Date]],Quarters[],3,TRUE)</f>
        <v>Q1 2020</v>
      </c>
    </row>
    <row r="861" spans="1:9" x14ac:dyDescent="0.25">
      <c r="A861" s="4" t="s">
        <v>1</v>
      </c>
      <c r="B861" s="4">
        <v>43921</v>
      </c>
      <c r="C861" s="8">
        <v>34268</v>
      </c>
      <c r="D861" s="3">
        <f>LEN(VolumeByClient[[#This Row],[CLID]])</f>
        <v>7</v>
      </c>
      <c r="E861" s="3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9" t="str">
        <f>VLOOKUP(VolumeByClient[[#This Row],[Index Match Region ID]],GEONames[[GEOID]:[GEO Name]],2,FALSE)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Row],[Date]],Quarters[],3,TRUE)</f>
        <v>Q1 2020</v>
      </c>
    </row>
    <row r="862" spans="1:9" x14ac:dyDescent="0.25">
      <c r="A862" s="4" t="s">
        <v>1</v>
      </c>
      <c r="B862" s="4">
        <v>43951</v>
      </c>
      <c r="C862" s="8">
        <v>34268</v>
      </c>
      <c r="D862" s="3">
        <f>LEN(VolumeByClient[[#This Row],[CLID]])</f>
        <v>7</v>
      </c>
      <c r="E862" s="3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9" t="str">
        <f>VLOOKUP(VolumeByClient[[#This Row],[Index Match Region ID]],GEONames[[GEOID]:[GEO Name]],2,FALSE)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Row],[Date]],Quarters[],3,TRUE)</f>
        <v>Q2 2020</v>
      </c>
    </row>
    <row r="863" spans="1:9" x14ac:dyDescent="0.25">
      <c r="A863" s="4" t="s">
        <v>1</v>
      </c>
      <c r="B863" s="4">
        <v>43982</v>
      </c>
      <c r="C863" s="8">
        <v>37380</v>
      </c>
      <c r="D863" s="3">
        <f>LEN(VolumeByClient[[#This Row],[CLID]])</f>
        <v>7</v>
      </c>
      <c r="E863" s="3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9" t="str">
        <f>VLOOKUP(VolumeByClient[[#This Row],[Index Match Region ID]],GEONames[[GEOID]:[GEO Name]],2,FALSE)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Row],[Date]],Quarters[],3,TRUE)</f>
        <v>Q2 2020</v>
      </c>
    </row>
    <row r="864" spans="1:9" x14ac:dyDescent="0.25">
      <c r="A864" s="4" t="s">
        <v>1</v>
      </c>
      <c r="B864" s="4">
        <v>44012</v>
      </c>
      <c r="C864" s="8">
        <v>21809</v>
      </c>
      <c r="D864" s="3">
        <f>LEN(VolumeByClient[[#This Row],[CLID]])</f>
        <v>7</v>
      </c>
      <c r="E864" s="3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9" t="str">
        <f>VLOOKUP(VolumeByClient[[#This Row],[Index Match Region ID]],GEONames[[GEOID]:[GEO Name]],2,FALSE)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Row],[Date]],Quarters[],3,TRUE)</f>
        <v>Q2 2020</v>
      </c>
    </row>
    <row r="865" spans="1:9" x14ac:dyDescent="0.25">
      <c r="A865" s="4" t="s">
        <v>1</v>
      </c>
      <c r="B865" s="4">
        <v>44043</v>
      </c>
      <c r="C865" s="8">
        <v>24920</v>
      </c>
      <c r="D865" s="3">
        <f>LEN(VolumeByClient[[#This Row],[CLID]])</f>
        <v>7</v>
      </c>
      <c r="E865" s="3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9" t="str">
        <f>VLOOKUP(VolumeByClient[[#This Row],[Index Match Region ID]],GEONames[[GEOID]:[GEO Name]],2,FALSE)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Row],[Date]],Quarters[],3,TRUE)</f>
        <v>Q3 2020</v>
      </c>
    </row>
    <row r="866" spans="1:9" x14ac:dyDescent="0.25">
      <c r="A866" s="4" t="s">
        <v>1</v>
      </c>
      <c r="B866" s="4">
        <v>44074</v>
      </c>
      <c r="C866" s="8">
        <v>15576</v>
      </c>
      <c r="D866" s="3">
        <f>LEN(VolumeByClient[[#This Row],[CLID]])</f>
        <v>7</v>
      </c>
      <c r="E866" s="3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9" t="str">
        <f>VLOOKUP(VolumeByClient[[#This Row],[Index Match Region ID]],GEONames[[GEOID]:[GEO Name]],2,FALSE)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Row],[Date]],Quarters[],3,TRUE)</f>
        <v>Q3 2020</v>
      </c>
    </row>
    <row r="867" spans="1:9" x14ac:dyDescent="0.25">
      <c r="A867" s="4" t="s">
        <v>1</v>
      </c>
      <c r="B867" s="4">
        <v>44104</v>
      </c>
      <c r="C867" s="8">
        <v>21809</v>
      </c>
      <c r="D867" s="3">
        <f>LEN(VolumeByClient[[#This Row],[CLID]])</f>
        <v>7</v>
      </c>
      <c r="E867" s="3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9" t="str">
        <f>VLOOKUP(VolumeByClient[[#This Row],[Index Match Region ID]],GEONames[[GEOID]:[GEO Name]],2,FALSE)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Row],[Date]],Quarters[],3,TRUE)</f>
        <v>Q3 2020</v>
      </c>
    </row>
    <row r="868" spans="1:9" x14ac:dyDescent="0.25">
      <c r="A868" s="4" t="s">
        <v>1</v>
      </c>
      <c r="B868" s="4">
        <v>44135</v>
      </c>
      <c r="C868" s="8">
        <v>18694</v>
      </c>
      <c r="D868" s="3">
        <f>LEN(VolumeByClient[[#This Row],[CLID]])</f>
        <v>7</v>
      </c>
      <c r="E868" s="3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9" t="str">
        <f>VLOOKUP(VolumeByClient[[#This Row],[Index Match Region ID]],GEONames[[GEOID]:[GEO Name]],2,FALSE)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Row],[Date]],Quarters[],3,TRUE)</f>
        <v>Q4 2020</v>
      </c>
    </row>
    <row r="869" spans="1:9" x14ac:dyDescent="0.25">
      <c r="A869" s="4" t="s">
        <v>1</v>
      </c>
      <c r="B869" s="4">
        <v>44165</v>
      </c>
      <c r="C869" s="8">
        <v>28037</v>
      </c>
      <c r="D869" s="3">
        <f>LEN(VolumeByClient[[#This Row],[CLID]])</f>
        <v>7</v>
      </c>
      <c r="E869" s="3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9" t="str">
        <f>VLOOKUP(VolumeByClient[[#This Row],[Index Match Region ID]],GEONames[[GEOID]:[GEO Name]],2,FALSE)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Row],[Date]],Quarters[],3,TRUE)</f>
        <v>Q4 2020</v>
      </c>
    </row>
    <row r="870" spans="1:9" x14ac:dyDescent="0.25">
      <c r="A870" s="4" t="s">
        <v>1</v>
      </c>
      <c r="B870" s="4">
        <v>44196</v>
      </c>
      <c r="C870" s="8">
        <v>21809</v>
      </c>
      <c r="D870" s="3">
        <f>LEN(VolumeByClient[[#This Row],[CLID]])</f>
        <v>7</v>
      </c>
      <c r="E870" s="3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9" t="str">
        <f>VLOOKUP(VolumeByClient[[#This Row],[Index Match Region ID]],GEONames[[GEOID]:[GEO Name]],2,FALSE)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Row],[Date]],Quarters[],3,TRUE)</f>
        <v>Q4 2020</v>
      </c>
    </row>
    <row r="871" spans="1:9" x14ac:dyDescent="0.25">
      <c r="A871" s="4" t="s">
        <v>1</v>
      </c>
      <c r="B871" s="4">
        <v>44377</v>
      </c>
      <c r="C871" s="8">
        <v>22463</v>
      </c>
      <c r="D871" s="3">
        <f>LEN(VolumeByClient[[#This Row],[CLID]])</f>
        <v>7</v>
      </c>
      <c r="E871" s="3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9" t="str">
        <f>VLOOKUP(VolumeByClient[[#This Row],[Index Match Region ID]],GEONames[[GEOID]:[GEO Name]],2,FALSE)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Row],[Date]],Quarters[],3,TRUE)</f>
        <v>Q2 2021</v>
      </c>
    </row>
    <row r="872" spans="1:9" x14ac:dyDescent="0.25">
      <c r="A872" s="4" t="s">
        <v>1</v>
      </c>
      <c r="B872" s="4">
        <v>44347</v>
      </c>
      <c r="C872" s="8">
        <v>38501</v>
      </c>
      <c r="D872" s="3">
        <f>LEN(VolumeByClient[[#This Row],[CLID]])</f>
        <v>7</v>
      </c>
      <c r="E872" s="3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9" t="str">
        <f>VLOOKUP(VolumeByClient[[#This Row],[Index Match Region ID]],GEONames[[GEOID]:[GEO Name]],2,FALSE)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Row],[Date]],Quarters[],3,TRUE)</f>
        <v>Q2 2021</v>
      </c>
    </row>
    <row r="873" spans="1:9" x14ac:dyDescent="0.25">
      <c r="A873" s="4" t="s">
        <v>1</v>
      </c>
      <c r="B873" s="4">
        <v>44316</v>
      </c>
      <c r="C873" s="8">
        <v>33923</v>
      </c>
      <c r="D873" s="3">
        <f>LEN(VolumeByClient[[#This Row],[CLID]])</f>
        <v>7</v>
      </c>
      <c r="E873" s="3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9" t="str">
        <f>VLOOKUP(VolumeByClient[[#This Row],[Index Match Region ID]],GEONames[[GEOID]:[GEO Name]],2,FALSE)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Row],[Date]],Quarters[],3,TRUE)</f>
        <v>Q2 2021</v>
      </c>
    </row>
    <row r="874" spans="1:9" x14ac:dyDescent="0.25">
      <c r="A874" s="4" t="s">
        <v>1</v>
      </c>
      <c r="B874" s="4">
        <v>44286</v>
      </c>
      <c r="C874" s="8">
        <v>35291</v>
      </c>
      <c r="D874" s="3">
        <f>LEN(VolumeByClient[[#This Row],[CLID]])</f>
        <v>7</v>
      </c>
      <c r="E874" s="3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9" t="str">
        <f>VLOOKUP(VolumeByClient[[#This Row],[Index Match Region ID]],GEONames[[GEOID]:[GEO Name]],2,FALSE)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Row],[Date]],Quarters[],3,TRUE)</f>
        <v>Q1 2021</v>
      </c>
    </row>
    <row r="875" spans="1:9" x14ac:dyDescent="0.25">
      <c r="A875" s="4" t="s">
        <v>1</v>
      </c>
      <c r="B875" s="4">
        <v>44255</v>
      </c>
      <c r="C875" s="8">
        <v>24798</v>
      </c>
      <c r="D875" s="3">
        <f>LEN(VolumeByClient[[#This Row],[CLID]])</f>
        <v>7</v>
      </c>
      <c r="E875" s="3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9" t="str">
        <f>VLOOKUP(VolumeByClient[[#This Row],[Index Match Region ID]],GEONames[[GEOID]:[GEO Name]],2,FALSE)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Row],[Date]],Quarters[],3,TRUE)</f>
        <v>Q1 2021</v>
      </c>
    </row>
    <row r="876" spans="1:9" x14ac:dyDescent="0.25">
      <c r="A876" s="4" t="s">
        <v>1</v>
      </c>
      <c r="B876" s="4">
        <v>44227</v>
      </c>
      <c r="C876" s="8">
        <v>29157</v>
      </c>
      <c r="D876" s="3">
        <f>LEN(VolumeByClient[[#This Row],[CLID]])</f>
        <v>7</v>
      </c>
      <c r="E876" s="3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9" t="str">
        <f>VLOOKUP(VolumeByClient[[#This Row],[Index Match Region ID]],GEONames[[GEOID]:[GEO Name]],2,FALSE)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Row],[Date]],Quarters[],3,TRUE)</f>
        <v>Q1 2021</v>
      </c>
    </row>
    <row r="877" spans="1:9" x14ac:dyDescent="0.25">
      <c r="A877" s="4" t="s">
        <v>5</v>
      </c>
      <c r="B877" s="4">
        <v>43861</v>
      </c>
      <c r="C877" s="8">
        <v>142</v>
      </c>
      <c r="D877" s="3">
        <f>LEN(VolumeByClient[[#This Row],[CLID]])</f>
        <v>7</v>
      </c>
      <c r="E877" s="3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9" t="str">
        <f>VLOOKUP(VolumeByClient[[#This Row],[Index Match Region ID]],GEONames[[GEOID]:[GEO Name]],2,FALSE)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Row],[Date]],Quarters[],3,TRUE)</f>
        <v>Q1 2020</v>
      </c>
    </row>
    <row r="878" spans="1:9" x14ac:dyDescent="0.25">
      <c r="A878" s="4" t="s">
        <v>5</v>
      </c>
      <c r="B878" s="4">
        <v>43890</v>
      </c>
      <c r="C878" s="8">
        <v>125</v>
      </c>
      <c r="D878" s="3">
        <f>LEN(VolumeByClient[[#This Row],[CLID]])</f>
        <v>7</v>
      </c>
      <c r="E878" s="3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9" t="str">
        <f>VLOOKUP(VolumeByClient[[#This Row],[Index Match Region ID]],GEONames[[GEOID]:[GEO Name]],2,FALSE)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Row],[Date]],Quarters[],3,TRUE)</f>
        <v>Q1 2020</v>
      </c>
    </row>
    <row r="879" spans="1:9" x14ac:dyDescent="0.25">
      <c r="A879" s="4" t="s">
        <v>5</v>
      </c>
      <c r="B879" s="4">
        <v>43921</v>
      </c>
      <c r="C879" s="8">
        <v>171</v>
      </c>
      <c r="D879" s="3">
        <f>LEN(VolumeByClient[[#This Row],[CLID]])</f>
        <v>7</v>
      </c>
      <c r="E879" s="3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9" t="str">
        <f>VLOOKUP(VolumeByClient[[#This Row],[Index Match Region ID]],GEONames[[GEOID]:[GEO Name]],2,FALSE)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Row],[Date]],Quarters[],3,TRUE)</f>
        <v>Q1 2020</v>
      </c>
    </row>
    <row r="880" spans="1:9" x14ac:dyDescent="0.25">
      <c r="A880" s="4" t="s">
        <v>5</v>
      </c>
      <c r="B880" s="4">
        <v>43951</v>
      </c>
      <c r="C880" s="8">
        <v>168</v>
      </c>
      <c r="D880" s="3">
        <f>LEN(VolumeByClient[[#This Row],[CLID]])</f>
        <v>7</v>
      </c>
      <c r="E880" s="3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9" t="str">
        <f>VLOOKUP(VolumeByClient[[#This Row],[Index Match Region ID]],GEONames[[GEOID]:[GEO Name]],2,FALSE)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Row],[Date]],Quarters[],3,TRUE)</f>
        <v>Q2 2020</v>
      </c>
    </row>
    <row r="881" spans="1:9" x14ac:dyDescent="0.25">
      <c r="A881" s="4" t="s">
        <v>5</v>
      </c>
      <c r="B881" s="4">
        <v>43982</v>
      </c>
      <c r="C881" s="8">
        <v>183</v>
      </c>
      <c r="D881" s="3">
        <f>LEN(VolumeByClient[[#This Row],[CLID]])</f>
        <v>7</v>
      </c>
      <c r="E881" s="3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9" t="str">
        <f>VLOOKUP(VolumeByClient[[#This Row],[Index Match Region ID]],GEONames[[GEOID]:[GEO Name]],2,FALSE)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Row],[Date]],Quarters[],3,TRUE)</f>
        <v>Q2 2020</v>
      </c>
    </row>
    <row r="882" spans="1:9" x14ac:dyDescent="0.25">
      <c r="A882" s="4" t="s">
        <v>5</v>
      </c>
      <c r="B882" s="4">
        <v>44012</v>
      </c>
      <c r="C882" s="8">
        <v>109</v>
      </c>
      <c r="D882" s="3">
        <f>LEN(VolumeByClient[[#This Row],[CLID]])</f>
        <v>7</v>
      </c>
      <c r="E882" s="3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9" t="str">
        <f>VLOOKUP(VolumeByClient[[#This Row],[Index Match Region ID]],GEONames[[GEOID]:[GEO Name]],2,FALSE)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Row],[Date]],Quarters[],3,TRUE)</f>
        <v>Q2 2020</v>
      </c>
    </row>
    <row r="883" spans="1:9" x14ac:dyDescent="0.25">
      <c r="A883" s="4" t="s">
        <v>5</v>
      </c>
      <c r="B883" s="4">
        <v>44043</v>
      </c>
      <c r="C883" s="8">
        <v>125</v>
      </c>
      <c r="D883" s="3">
        <f>LEN(VolumeByClient[[#This Row],[CLID]])</f>
        <v>7</v>
      </c>
      <c r="E883" s="3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9" t="str">
        <f>VLOOKUP(VolumeByClient[[#This Row],[Index Match Region ID]],GEONames[[GEOID]:[GEO Name]],2,FALSE)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Row],[Date]],Quarters[],3,TRUE)</f>
        <v>Q3 2020</v>
      </c>
    </row>
    <row r="884" spans="1:9" x14ac:dyDescent="0.25">
      <c r="A884" s="4" t="s">
        <v>5</v>
      </c>
      <c r="B884" s="4">
        <v>44074</v>
      </c>
      <c r="C884" s="8">
        <v>80</v>
      </c>
      <c r="D884" s="3">
        <f>LEN(VolumeByClient[[#This Row],[CLID]])</f>
        <v>7</v>
      </c>
      <c r="E884" s="3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9" t="str">
        <f>VLOOKUP(VolumeByClient[[#This Row],[Index Match Region ID]],GEONames[[GEOID]:[GEO Name]],2,FALSE)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Row],[Date]],Quarters[],3,TRUE)</f>
        <v>Q3 2020</v>
      </c>
    </row>
    <row r="885" spans="1:9" x14ac:dyDescent="0.25">
      <c r="A885" s="4" t="s">
        <v>5</v>
      </c>
      <c r="B885" s="4">
        <v>44104</v>
      </c>
      <c r="C885" s="8">
        <v>111</v>
      </c>
      <c r="D885" s="3">
        <f>LEN(VolumeByClient[[#This Row],[CLID]])</f>
        <v>7</v>
      </c>
      <c r="E885" s="3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9" t="str">
        <f>VLOOKUP(VolumeByClient[[#This Row],[Index Match Region ID]],GEONames[[GEOID]:[GEO Name]],2,FALSE)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Row],[Date]],Quarters[],3,TRUE)</f>
        <v>Q3 2020</v>
      </c>
    </row>
    <row r="886" spans="1:9" x14ac:dyDescent="0.25">
      <c r="A886" s="4" t="s">
        <v>5</v>
      </c>
      <c r="B886" s="4">
        <v>44135</v>
      </c>
      <c r="C886" s="8">
        <v>96</v>
      </c>
      <c r="D886" s="3">
        <f>LEN(VolumeByClient[[#This Row],[CLID]])</f>
        <v>7</v>
      </c>
      <c r="E886" s="3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9" t="str">
        <f>VLOOKUP(VolumeByClient[[#This Row],[Index Match Region ID]],GEONames[[GEOID]:[GEO Name]],2,FALSE)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Row],[Date]],Quarters[],3,TRUE)</f>
        <v>Q4 2020</v>
      </c>
    </row>
    <row r="887" spans="1:9" x14ac:dyDescent="0.25">
      <c r="A887" s="4" t="s">
        <v>5</v>
      </c>
      <c r="B887" s="4">
        <v>44165</v>
      </c>
      <c r="C887" s="8">
        <v>136</v>
      </c>
      <c r="D887" s="3">
        <f>LEN(VolumeByClient[[#This Row],[CLID]])</f>
        <v>7</v>
      </c>
      <c r="E887" s="3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9" t="str">
        <f>VLOOKUP(VolumeByClient[[#This Row],[Index Match Region ID]],GEONames[[GEOID]:[GEO Name]],2,FALSE)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Row],[Date]],Quarters[],3,TRUE)</f>
        <v>Q4 2020</v>
      </c>
    </row>
    <row r="888" spans="1:9" x14ac:dyDescent="0.25">
      <c r="A888" s="4" t="s">
        <v>5</v>
      </c>
      <c r="B888" s="4">
        <v>44196</v>
      </c>
      <c r="C888" s="8">
        <v>107</v>
      </c>
      <c r="D888" s="3">
        <f>LEN(VolumeByClient[[#This Row],[CLID]])</f>
        <v>7</v>
      </c>
      <c r="E888" s="3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9" t="str">
        <f>VLOOKUP(VolumeByClient[[#This Row],[Index Match Region ID]],GEONames[[GEOID]:[GEO Name]],2,FALSE)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Row],[Date]],Quarters[],3,TRUE)</f>
        <v>Q4 2020</v>
      </c>
    </row>
    <row r="889" spans="1:9" x14ac:dyDescent="0.25">
      <c r="A889" s="4" t="s">
        <v>5</v>
      </c>
      <c r="B889" s="4">
        <v>44255</v>
      </c>
      <c r="C889" s="8">
        <v>126</v>
      </c>
      <c r="D889" s="3">
        <f>LEN(VolumeByClient[[#This Row],[CLID]])</f>
        <v>7</v>
      </c>
      <c r="E889" s="3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9" t="str">
        <f>VLOOKUP(VolumeByClient[[#This Row],[Index Match Region ID]],GEONames[[GEOID]:[GEO Name]],2,FALSE)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Row],[Date]],Quarters[],3,TRUE)</f>
        <v>Q1 2021</v>
      </c>
    </row>
    <row r="890" spans="1:9" x14ac:dyDescent="0.25">
      <c r="A890" s="4" t="s">
        <v>5</v>
      </c>
      <c r="B890" s="4">
        <v>44227</v>
      </c>
      <c r="C890" s="8">
        <v>140</v>
      </c>
      <c r="D890" s="3">
        <f>LEN(VolumeByClient[[#This Row],[CLID]])</f>
        <v>7</v>
      </c>
      <c r="E890" s="3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9" t="str">
        <f>VLOOKUP(VolumeByClient[[#This Row],[Index Match Region ID]],GEONames[[GEOID]:[GEO Name]],2,FALSE)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Row],[Date]],Quarters[],3,TRUE)</f>
        <v>Q1 2021</v>
      </c>
    </row>
    <row r="891" spans="1:9" x14ac:dyDescent="0.25">
      <c r="A891" s="4" t="s">
        <v>9</v>
      </c>
      <c r="B891" s="4">
        <v>43861</v>
      </c>
      <c r="C891" s="8">
        <v>220</v>
      </c>
      <c r="D891" s="3">
        <f>LEN(VolumeByClient[[#This Row],[CLID]])</f>
        <v>7</v>
      </c>
      <c r="E891" s="3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9" t="str">
        <f>VLOOKUP(VolumeByClient[[#This Row],[Index Match Region ID]],GEONames[[GEOID]:[GEO Name]],2,FALSE)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Row],[Date]],Quarters[],3,TRUE)</f>
        <v>Q1 2020</v>
      </c>
    </row>
    <row r="892" spans="1:9" x14ac:dyDescent="0.25">
      <c r="A892" s="4" t="s">
        <v>9</v>
      </c>
      <c r="B892" s="4">
        <v>43890</v>
      </c>
      <c r="C892" s="8">
        <v>219</v>
      </c>
      <c r="D892" s="3">
        <f>LEN(VolumeByClient[[#This Row],[CLID]])</f>
        <v>7</v>
      </c>
      <c r="E892" s="3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9" t="str">
        <f>VLOOKUP(VolumeByClient[[#This Row],[Index Match Region ID]],GEONames[[GEOID]:[GEO Name]],2,FALSE)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Row],[Date]],Quarters[],3,TRUE)</f>
        <v>Q1 2020</v>
      </c>
    </row>
    <row r="893" spans="1:9" x14ac:dyDescent="0.25">
      <c r="A893" s="4" t="s">
        <v>9</v>
      </c>
      <c r="B893" s="4">
        <v>43921</v>
      </c>
      <c r="C893" s="8">
        <v>266</v>
      </c>
      <c r="D893" s="3">
        <f>LEN(VolumeByClient[[#This Row],[CLID]])</f>
        <v>7</v>
      </c>
      <c r="E893" s="3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9" t="str">
        <f>VLOOKUP(VolumeByClient[[#This Row],[Index Match Region ID]],GEONames[[GEOID]:[GEO Name]],2,FALSE)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Row],[Date]],Quarters[],3,TRUE)</f>
        <v>Q1 2020</v>
      </c>
    </row>
    <row r="894" spans="1:9" x14ac:dyDescent="0.25">
      <c r="A894" s="4" t="s">
        <v>9</v>
      </c>
      <c r="B894" s="4">
        <v>43951</v>
      </c>
      <c r="C894" s="8">
        <v>294</v>
      </c>
      <c r="D894" s="3">
        <f>LEN(VolumeByClient[[#This Row],[CLID]])</f>
        <v>7</v>
      </c>
      <c r="E894" s="3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9" t="str">
        <f>VLOOKUP(VolumeByClient[[#This Row],[Index Match Region ID]],GEONames[[GEOID]:[GEO Name]],2,FALSE)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Row],[Date]],Quarters[],3,TRUE)</f>
        <v>Q2 2020</v>
      </c>
    </row>
    <row r="895" spans="1:9" x14ac:dyDescent="0.25">
      <c r="A895" s="4" t="s">
        <v>9</v>
      </c>
      <c r="B895" s="4">
        <v>43982</v>
      </c>
      <c r="C895" s="8">
        <v>295</v>
      </c>
      <c r="D895" s="3">
        <f>LEN(VolumeByClient[[#This Row],[CLID]])</f>
        <v>7</v>
      </c>
      <c r="E895" s="3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9" t="str">
        <f>VLOOKUP(VolumeByClient[[#This Row],[Index Match Region ID]],GEONames[[GEOID]:[GEO Name]],2,FALSE)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Row],[Date]],Quarters[],3,TRUE)</f>
        <v>Q2 2020</v>
      </c>
    </row>
    <row r="896" spans="1:9" x14ac:dyDescent="0.25">
      <c r="A896" s="4" t="s">
        <v>9</v>
      </c>
      <c r="B896" s="4">
        <v>44012</v>
      </c>
      <c r="C896" s="8">
        <v>193</v>
      </c>
      <c r="D896" s="3">
        <f>LEN(VolumeByClient[[#This Row],[CLID]])</f>
        <v>7</v>
      </c>
      <c r="E896" s="3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9" t="str">
        <f>VLOOKUP(VolumeByClient[[#This Row],[Index Match Region ID]],GEONames[[GEOID]:[GEO Name]],2,FALSE)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Row],[Date]],Quarters[],3,TRUE)</f>
        <v>Q2 2020</v>
      </c>
    </row>
    <row r="897" spans="1:9" x14ac:dyDescent="0.25">
      <c r="A897" s="4" t="s">
        <v>9</v>
      </c>
      <c r="B897" s="4">
        <v>44043</v>
      </c>
      <c r="C897" s="8">
        <v>190</v>
      </c>
      <c r="D897" s="3">
        <f>LEN(VolumeByClient[[#This Row],[CLID]])</f>
        <v>7</v>
      </c>
      <c r="E897" s="3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9" t="str">
        <f>VLOOKUP(VolumeByClient[[#This Row],[Index Match Region ID]],GEONames[[GEOID]:[GEO Name]],2,FALSE)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Row],[Date]],Quarters[],3,TRUE)</f>
        <v>Q3 2020</v>
      </c>
    </row>
    <row r="898" spans="1:9" x14ac:dyDescent="0.25">
      <c r="A898" s="4" t="s">
        <v>9</v>
      </c>
      <c r="B898" s="4">
        <v>44074</v>
      </c>
      <c r="C898" s="8">
        <v>143</v>
      </c>
      <c r="D898" s="3">
        <f>LEN(VolumeByClient[[#This Row],[CLID]])</f>
        <v>7</v>
      </c>
      <c r="E898" s="3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9" t="str">
        <f>VLOOKUP(VolumeByClient[[#This Row],[Index Match Region ID]],GEONames[[GEOID]:[GEO Name]],2,FALSE)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Row],[Date]],Quarters[],3,TRUE)</f>
        <v>Q3 2020</v>
      </c>
    </row>
    <row r="899" spans="1:9" x14ac:dyDescent="0.25">
      <c r="A899" s="4" t="s">
        <v>9</v>
      </c>
      <c r="B899" s="4">
        <v>44104</v>
      </c>
      <c r="C899" s="8">
        <v>170</v>
      </c>
      <c r="D899" s="3">
        <f>LEN(VolumeByClient[[#This Row],[CLID]])</f>
        <v>7</v>
      </c>
      <c r="E899" s="3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9" t="str">
        <f>VLOOKUP(VolumeByClient[[#This Row],[Index Match Region ID]],GEONames[[GEOID]:[GEO Name]],2,FALSE)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Row],[Date]],Quarters[],3,TRUE)</f>
        <v>Q3 2020</v>
      </c>
    </row>
    <row r="900" spans="1:9" x14ac:dyDescent="0.25">
      <c r="A900" s="4" t="s">
        <v>9</v>
      </c>
      <c r="B900" s="4">
        <v>44135</v>
      </c>
      <c r="C900" s="8">
        <v>170</v>
      </c>
      <c r="D900" s="3">
        <f>LEN(VolumeByClient[[#This Row],[CLID]])</f>
        <v>7</v>
      </c>
      <c r="E900" s="3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9" t="str">
        <f>VLOOKUP(VolumeByClient[[#This Row],[Index Match Region ID]],GEONames[[GEOID]:[GEO Name]],2,FALSE)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Row],[Date]],Quarters[],3,TRUE)</f>
        <v>Q4 2020</v>
      </c>
    </row>
    <row r="901" spans="1:9" x14ac:dyDescent="0.25">
      <c r="A901" s="4" t="s">
        <v>9</v>
      </c>
      <c r="B901" s="4">
        <v>44165</v>
      </c>
      <c r="C901" s="8">
        <v>214</v>
      </c>
      <c r="D901" s="3">
        <f>LEN(VolumeByClient[[#This Row],[CLID]])</f>
        <v>7</v>
      </c>
      <c r="E901" s="3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9" t="str">
        <f>VLOOKUP(VolumeByClient[[#This Row],[Index Match Region ID]],GEONames[[GEOID]:[GEO Name]],2,FALSE)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Row],[Date]],Quarters[],3,TRUE)</f>
        <v>Q4 2020</v>
      </c>
    </row>
    <row r="902" spans="1:9" x14ac:dyDescent="0.25">
      <c r="A902" s="4" t="s">
        <v>9</v>
      </c>
      <c r="B902" s="4">
        <v>44196</v>
      </c>
      <c r="C902" s="8">
        <v>194</v>
      </c>
      <c r="D902" s="3">
        <f>LEN(VolumeByClient[[#This Row],[CLID]])</f>
        <v>7</v>
      </c>
      <c r="E902" s="3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9" t="str">
        <f>VLOOKUP(VolumeByClient[[#This Row],[Index Match Region ID]],GEONames[[GEOID]:[GEO Name]],2,FALSE)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Row],[Date]],Quarters[],3,TRUE)</f>
        <v>Q4 2020</v>
      </c>
    </row>
    <row r="903" spans="1:9" x14ac:dyDescent="0.25">
      <c r="A903" s="4" t="s">
        <v>9</v>
      </c>
      <c r="B903" s="4">
        <v>44377</v>
      </c>
      <c r="C903" s="8">
        <v>195</v>
      </c>
      <c r="D903" s="3">
        <f>LEN(VolumeByClient[[#This Row],[CLID]])</f>
        <v>7</v>
      </c>
      <c r="E903" s="3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9" t="str">
        <f>VLOOKUP(VolumeByClient[[#This Row],[Index Match Region ID]],GEONames[[GEOID]:[GEO Name]],2,FALSE)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Row],[Date]],Quarters[],3,TRUE)</f>
        <v>Q2 2021</v>
      </c>
    </row>
    <row r="904" spans="1:9" x14ac:dyDescent="0.25">
      <c r="A904" s="4" t="s">
        <v>9</v>
      </c>
      <c r="B904" s="4">
        <v>44347</v>
      </c>
      <c r="C904" s="8">
        <v>290</v>
      </c>
      <c r="D904" s="3">
        <f>LEN(VolumeByClient[[#This Row],[CLID]])</f>
        <v>7</v>
      </c>
      <c r="E904" s="3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9" t="str">
        <f>VLOOKUP(VolumeByClient[[#This Row],[Index Match Region ID]],GEONames[[GEOID]:[GEO Name]],2,FALSE)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Row],[Date]],Quarters[],3,TRUE)</f>
        <v>Q2 2021</v>
      </c>
    </row>
    <row r="905" spans="1:9" x14ac:dyDescent="0.25">
      <c r="A905" s="4" t="s">
        <v>9</v>
      </c>
      <c r="B905" s="4">
        <v>44316</v>
      </c>
      <c r="C905" s="8">
        <v>294</v>
      </c>
      <c r="D905" s="3">
        <f>LEN(VolumeByClient[[#This Row],[CLID]])</f>
        <v>7</v>
      </c>
      <c r="E905" s="3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9" t="str">
        <f>VLOOKUP(VolumeByClient[[#This Row],[Index Match Region ID]],GEONames[[GEOID]:[GEO Name]],2,FALSE)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Row],[Date]],Quarters[],3,TRUE)</f>
        <v>Q2 2021</v>
      </c>
    </row>
    <row r="906" spans="1:9" x14ac:dyDescent="0.25">
      <c r="A906" s="4" t="s">
        <v>9</v>
      </c>
      <c r="B906" s="4">
        <v>44286</v>
      </c>
      <c r="C906" s="8">
        <v>270</v>
      </c>
      <c r="D906" s="3">
        <f>LEN(VolumeByClient[[#This Row],[CLID]])</f>
        <v>7</v>
      </c>
      <c r="E906" s="3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9" t="str">
        <f>VLOOKUP(VolumeByClient[[#This Row],[Index Match Region ID]],GEONames[[GEOID]:[GEO Name]],2,FALSE)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Row],[Date]],Quarters[],3,TRUE)</f>
        <v>Q1 2021</v>
      </c>
    </row>
    <row r="907" spans="1:9" x14ac:dyDescent="0.25">
      <c r="A907" s="4" t="s">
        <v>9</v>
      </c>
      <c r="B907" s="4">
        <v>44255</v>
      </c>
      <c r="C907" s="8">
        <v>224</v>
      </c>
      <c r="D907" s="3">
        <f>LEN(VolumeByClient[[#This Row],[CLID]])</f>
        <v>7</v>
      </c>
      <c r="E907" s="3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9" t="str">
        <f>VLOOKUP(VolumeByClient[[#This Row],[Index Match Region ID]],GEONames[[GEOID]:[GEO Name]],2,FALSE)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Row],[Date]],Quarters[],3,TRUE)</f>
        <v>Q1 2021</v>
      </c>
    </row>
    <row r="908" spans="1:9" x14ac:dyDescent="0.25">
      <c r="A908" s="4" t="s">
        <v>9</v>
      </c>
      <c r="B908" s="4">
        <v>44227</v>
      </c>
      <c r="C908" s="8">
        <v>222</v>
      </c>
      <c r="D908" s="3">
        <f>LEN(VolumeByClient[[#This Row],[CLID]])</f>
        <v>7</v>
      </c>
      <c r="E908" s="3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9" t="str">
        <f>VLOOKUP(VolumeByClient[[#This Row],[Index Match Region ID]],GEONames[[GEOID]:[GEO Name]],2,FALSE)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tabSelected="1" workbookViewId="0">
      <selection activeCell="F3" sqref="F3"/>
    </sheetView>
  </sheetViews>
  <sheetFormatPr defaultColWidth="9.1796875" defaultRowHeight="12.5" x14ac:dyDescent="0.25"/>
  <cols>
    <col min="1" max="1" width="10.1796875" style="3" bestFit="1" customWidth="1"/>
    <col min="2" max="2" width="9.1796875" style="3"/>
    <col min="3" max="3" width="8" style="3" customWidth="1"/>
    <col min="4" max="5" width="9.1796875" style="3"/>
    <col min="6" max="6" width="9.7265625" style="3" bestFit="1" customWidth="1"/>
    <col min="7" max="10" width="9.1796875" style="3"/>
    <col min="11" max="11" width="13" style="3" customWidth="1"/>
    <col min="12" max="12" width="10.26953125" style="3" bestFit="1" customWidth="1"/>
    <col min="13" max="16384" width="9.1796875" style="3"/>
  </cols>
  <sheetData>
    <row r="1" spans="1:12" x14ac:dyDescent="0.25">
      <c r="A1" s="3" t="s">
        <v>0</v>
      </c>
      <c r="B1" s="3" t="s">
        <v>134</v>
      </c>
      <c r="C1" s="6" t="s">
        <v>901</v>
      </c>
      <c r="D1" s="6" t="s">
        <v>902</v>
      </c>
      <c r="E1" s="6" t="s">
        <v>903</v>
      </c>
      <c r="F1" s="6" t="s">
        <v>909</v>
      </c>
      <c r="J1" s="3" t="s">
        <v>134</v>
      </c>
      <c r="K1" s="6" t="s">
        <v>900</v>
      </c>
      <c r="L1" s="3" t="s">
        <v>906</v>
      </c>
    </row>
    <row r="2" spans="1:12" x14ac:dyDescent="0.25">
      <c r="A2" s="3" t="s">
        <v>135</v>
      </c>
      <c r="B2" s="3" t="s">
        <v>57</v>
      </c>
      <c r="C2" s="3">
        <f>LEN(GeoByClient[[#This Row],[CLID]])</f>
        <v>9</v>
      </c>
      <c r="D2" s="3" t="str">
        <f>MID(GeoByClient[[#This Row],[CLID]],3,7)</f>
        <v>CL69323</v>
      </c>
      <c r="E2" s="3" t="str">
        <f>RIGHT(GeoByClient[[#This Row],[CLID]],7)</f>
        <v>CL69323</v>
      </c>
      <c r="F2" s="9" t="str">
        <f>VLOOKUP(GeoByClient[[#This Row],[GEOID]],GEONames[[GEOID]:[GEO Name]],2,FALSE)</f>
        <v>NAM</v>
      </c>
      <c r="J2" s="3" t="s">
        <v>57</v>
      </c>
      <c r="K2" s="6" t="s">
        <v>898</v>
      </c>
      <c r="L2" s="8">
        <f>SUMIFS(VolumeByClient[Vol],VolumeByClient[Xlookup],GEONames[[#This Row],[GEOID]])</f>
        <v>3008286</v>
      </c>
    </row>
    <row r="3" spans="1:12" x14ac:dyDescent="0.25">
      <c r="A3" s="3" t="s">
        <v>136</v>
      </c>
      <c r="B3" s="3" t="s">
        <v>57</v>
      </c>
      <c r="C3" s="3">
        <f>LEN(GeoByClient[[#This Row],[CLID]])</f>
        <v>9</v>
      </c>
      <c r="D3" s="3" t="str">
        <f>MID(GeoByClient[[#This Row],[CLID]],3,7)</f>
        <v>CL97995</v>
      </c>
      <c r="E3" s="3" t="str">
        <f>RIGHT(GeoByClient[[#This Row],[CLID]],7)</f>
        <v>CL97995</v>
      </c>
      <c r="F3" s="9" t="str">
        <f>VLOOKUP(GeoByClient[[#This Row],[GEOID]],GEONames[[GEOID]:[GEO Name]],2,FALSE)</f>
        <v>NAM</v>
      </c>
      <c r="J3" s="3" t="s">
        <v>54</v>
      </c>
      <c r="K3" s="6" t="s">
        <v>899</v>
      </c>
      <c r="L3" s="8">
        <f>SUMIFS(VolumeByClient[Vol],VolumeByClient[Xlookup],GEONames[[#This Row],[GEOID]])</f>
        <v>880760</v>
      </c>
    </row>
    <row r="4" spans="1:12" x14ac:dyDescent="0.25">
      <c r="A4" s="3" t="s">
        <v>137</v>
      </c>
      <c r="B4" s="3" t="s">
        <v>54</v>
      </c>
      <c r="C4" s="3">
        <f>LEN(GeoByClient[[#This Row],[CLID]])</f>
        <v>9</v>
      </c>
      <c r="D4" s="3" t="str">
        <f>MID(GeoByClient[[#This Row],[CLID]],3,7)</f>
        <v>CL87299</v>
      </c>
      <c r="E4" s="3" t="str">
        <f>RIGHT(GeoByClient[[#This Row],[CLID]],7)</f>
        <v>CL87299</v>
      </c>
      <c r="F4" s="9" t="str">
        <f>VLOOKUP(GeoByClient[[#This Row],[GEOID]],GEONames[[GEOID]:[GEO Name]],2,FALSE)</f>
        <v>EMEA</v>
      </c>
      <c r="J4" s="3" t="s">
        <v>56</v>
      </c>
      <c r="K4" s="3" t="s">
        <v>908</v>
      </c>
      <c r="L4" s="8">
        <f>SUMIFS(VolumeByClient[Vol],VolumeByClient[Xlookup],GEONames[[#This Row],[GEOID]])</f>
        <v>562005</v>
      </c>
    </row>
    <row r="5" spans="1:12" x14ac:dyDescent="0.25">
      <c r="A5" s="3" t="s">
        <v>138</v>
      </c>
      <c r="B5" s="3" t="s">
        <v>57</v>
      </c>
      <c r="C5" s="3">
        <f>LEN(GeoByClient[[#This Row],[CLID]])</f>
        <v>9</v>
      </c>
      <c r="D5" s="3" t="str">
        <f>MID(GeoByClient[[#This Row],[CLID]],3,7)</f>
        <v>CL38496</v>
      </c>
      <c r="E5" s="3" t="str">
        <f>RIGHT(GeoByClient[[#This Row],[CLID]],7)</f>
        <v>CL38496</v>
      </c>
      <c r="F5" s="9" t="str">
        <f>VLOOKUP(GeoByClient[[#This Row],[GEOID]],GEONames[[GEOID]:[GEO Name]],2,FALSE)</f>
        <v>NAM</v>
      </c>
      <c r="J5" s="3" t="s">
        <v>55</v>
      </c>
      <c r="K5" s="3" t="s">
        <v>907</v>
      </c>
      <c r="L5" s="8">
        <f>SUMIFS(VolumeByClient[Vol],VolumeByClient[Xlookup],GEONames[[#This Row],[GEOID]])</f>
        <v>425262</v>
      </c>
    </row>
    <row r="6" spans="1:12" x14ac:dyDescent="0.25">
      <c r="A6" s="3" t="s">
        <v>139</v>
      </c>
      <c r="B6" s="3" t="s">
        <v>54</v>
      </c>
      <c r="C6" s="3">
        <f>LEN(GeoByClient[[#This Row],[CLID]])</f>
        <v>9</v>
      </c>
      <c r="D6" s="3" t="str">
        <f>MID(GeoByClient[[#This Row],[CLID]],3,7)</f>
        <v>CL75562</v>
      </c>
      <c r="E6" s="3" t="str">
        <f>RIGHT(GeoByClient[[#This Row],[CLID]],7)</f>
        <v>CL75562</v>
      </c>
      <c r="F6" s="9" t="str">
        <f>VLOOKUP(GeoByClient[[#This Row],[GEOID]],GEONames[[GEOID]:[GEO Name]],2,FALSE)</f>
        <v>EMEA</v>
      </c>
      <c r="L6" s="8">
        <f>SUBTOTAL(109,GEONames[Volume])</f>
        <v>4876313</v>
      </c>
    </row>
    <row r="7" spans="1:12" x14ac:dyDescent="0.25">
      <c r="A7" s="3" t="s">
        <v>140</v>
      </c>
      <c r="B7" s="3" t="s">
        <v>57</v>
      </c>
      <c r="C7" s="3">
        <f>LEN(GeoByClient[[#This Row],[CLID]])</f>
        <v>9</v>
      </c>
      <c r="D7" s="3" t="str">
        <f>MID(GeoByClient[[#This Row],[CLID]],3,7)</f>
        <v>CL31601</v>
      </c>
      <c r="E7" s="3" t="str">
        <f>RIGHT(GeoByClient[[#This Row],[CLID]],7)</f>
        <v>CL31601</v>
      </c>
      <c r="F7" s="9" t="str">
        <f>VLOOKUP(GeoByClient[[#This Row],[GEOID]],GEONames[[GEOID]:[GEO Name]],2,FALSE)</f>
        <v>NAM</v>
      </c>
      <c r="J7"/>
      <c r="L7" s="10">
        <f>GEONames[[#Totals],[Volume]]-SUM(VolumeByClient[Vol])</f>
        <v>0</v>
      </c>
    </row>
    <row r="8" spans="1:12" x14ac:dyDescent="0.25">
      <c r="A8" s="3" t="s">
        <v>141</v>
      </c>
      <c r="B8" s="3" t="s">
        <v>57</v>
      </c>
      <c r="C8" s="3">
        <f>LEN(GeoByClient[[#This Row],[CLID]])</f>
        <v>9</v>
      </c>
      <c r="D8" s="3" t="str">
        <f>MID(GeoByClient[[#This Row],[CLID]],3,7)</f>
        <v>CL33189</v>
      </c>
      <c r="E8" s="3" t="str">
        <f>RIGHT(GeoByClient[[#This Row],[CLID]],7)</f>
        <v>CL33189</v>
      </c>
      <c r="F8" s="9" t="str">
        <f>VLOOKUP(GeoByClient[[#This Row],[GEOID]],GEONames[[GEOID]:[GEO Name]],2,FALSE)</f>
        <v>NAM</v>
      </c>
      <c r="J8"/>
    </row>
    <row r="9" spans="1:12" x14ac:dyDescent="0.25">
      <c r="A9" s="3" t="s">
        <v>142</v>
      </c>
      <c r="B9" s="3" t="s">
        <v>57</v>
      </c>
      <c r="C9" s="3">
        <f>LEN(GeoByClient[[#This Row],[CLID]])</f>
        <v>9</v>
      </c>
      <c r="D9" s="3" t="str">
        <f>MID(GeoByClient[[#This Row],[CLID]],3,7)</f>
        <v>CL22140</v>
      </c>
      <c r="E9" s="3" t="str">
        <f>RIGHT(GeoByClient[[#This Row],[CLID]],7)</f>
        <v>CL22140</v>
      </c>
      <c r="F9" s="9" t="str">
        <f>VLOOKUP(GeoByClient[[#This Row],[GEOID]],GEONames[[GEOID]:[GEO Name]],2,FALSE)</f>
        <v>NAM</v>
      </c>
      <c r="J9"/>
    </row>
    <row r="10" spans="1:12" x14ac:dyDescent="0.25">
      <c r="A10" s="3" t="s">
        <v>143</v>
      </c>
      <c r="B10" s="3" t="s">
        <v>56</v>
      </c>
      <c r="C10" s="3">
        <f>LEN(GeoByClient[[#This Row],[CLID]])</f>
        <v>9</v>
      </c>
      <c r="D10" s="3" t="str">
        <f>MID(GeoByClient[[#This Row],[CLID]],3,7)</f>
        <v>CL49960</v>
      </c>
      <c r="E10" s="3" t="str">
        <f>RIGHT(GeoByClient[[#This Row],[CLID]],7)</f>
        <v>CL49960</v>
      </c>
      <c r="F10" s="9" t="str">
        <f>VLOOKUP(GeoByClient[[#This Row],[GEOID]],GEONames[[GEOID]:[GEO Name]],2,FALSE)</f>
        <v>APAC</v>
      </c>
      <c r="J10"/>
    </row>
    <row r="11" spans="1:12" x14ac:dyDescent="0.25">
      <c r="A11" s="3" t="s">
        <v>144</v>
      </c>
      <c r="B11" s="3" t="s">
        <v>55</v>
      </c>
      <c r="C11" s="3">
        <f>LEN(GeoByClient[[#This Row],[CLID]])</f>
        <v>9</v>
      </c>
      <c r="D11" s="3" t="str">
        <f>MID(GeoByClient[[#This Row],[CLID]],3,7)</f>
        <v>CL43946</v>
      </c>
      <c r="E11" s="3" t="str">
        <f>RIGHT(GeoByClient[[#This Row],[CLID]],7)</f>
        <v>CL43946</v>
      </c>
      <c r="F11" s="9" t="str">
        <f>VLOOKUP(GeoByClient[[#This Row],[GEOID]],GEONames[[GEOID]:[GEO Name]],2,FALSE)</f>
        <v>LATAM</v>
      </c>
      <c r="J11"/>
    </row>
    <row r="12" spans="1:12" x14ac:dyDescent="0.25">
      <c r="A12" s="3" t="s">
        <v>145</v>
      </c>
      <c r="B12" s="3" t="s">
        <v>57</v>
      </c>
      <c r="C12" s="3">
        <f>LEN(GeoByClient[[#This Row],[CLID]])</f>
        <v>9</v>
      </c>
      <c r="D12" s="3" t="str">
        <f>MID(GeoByClient[[#This Row],[CLID]],3,7)</f>
        <v>CL37714</v>
      </c>
      <c r="E12" s="3" t="str">
        <f>RIGHT(GeoByClient[[#This Row],[CLID]],7)</f>
        <v>CL37714</v>
      </c>
      <c r="F12" s="9" t="str">
        <f>VLOOKUP(GeoByClient[[#This Row],[GEOID]],GEONames[[GEOID]:[GEO Name]],2,FALSE)</f>
        <v>NAM</v>
      </c>
      <c r="J12"/>
    </row>
    <row r="13" spans="1:12" x14ac:dyDescent="0.25">
      <c r="A13" s="3" t="s">
        <v>146</v>
      </c>
      <c r="B13" s="3" t="s">
        <v>56</v>
      </c>
      <c r="C13" s="3">
        <f>LEN(GeoByClient[[#This Row],[CLID]])</f>
        <v>9</v>
      </c>
      <c r="D13" s="3" t="str">
        <f>MID(GeoByClient[[#This Row],[CLID]],3,7)</f>
        <v>CL75274</v>
      </c>
      <c r="E13" s="3" t="str">
        <f>RIGHT(GeoByClient[[#This Row],[CLID]],7)</f>
        <v>CL75274</v>
      </c>
      <c r="F13" s="9" t="str">
        <f>VLOOKUP(GeoByClient[[#This Row],[GEOID]],GEONames[[GEOID]:[GEO Name]],2,FALSE)</f>
        <v>APAC</v>
      </c>
      <c r="J13"/>
    </row>
    <row r="14" spans="1:12" x14ac:dyDescent="0.25">
      <c r="A14" s="3" t="s">
        <v>147</v>
      </c>
      <c r="B14" s="3" t="s">
        <v>57</v>
      </c>
      <c r="C14" s="3">
        <f>LEN(GeoByClient[[#This Row],[CLID]])</f>
        <v>9</v>
      </c>
      <c r="D14" s="3" t="str">
        <f>MID(GeoByClient[[#This Row],[CLID]],3,7)</f>
        <v>CL61534</v>
      </c>
      <c r="E14" s="3" t="str">
        <f>RIGHT(GeoByClient[[#This Row],[CLID]],7)</f>
        <v>CL61534</v>
      </c>
      <c r="F14" s="9" t="str">
        <f>VLOOKUP(GeoByClient[[#This Row],[GEOID]],GEONames[[GEOID]:[GEO Name]],2,FALSE)</f>
        <v>NAM</v>
      </c>
      <c r="J14"/>
    </row>
    <row r="15" spans="1:12" x14ac:dyDescent="0.25">
      <c r="A15" s="3" t="s">
        <v>148</v>
      </c>
      <c r="B15" s="3" t="s">
        <v>55</v>
      </c>
      <c r="C15" s="3">
        <f>LEN(GeoByClient[[#This Row],[CLID]])</f>
        <v>9</v>
      </c>
      <c r="D15" s="3" t="str">
        <f>MID(GeoByClient[[#This Row],[CLID]],3,7)</f>
        <v>CL85641</v>
      </c>
      <c r="E15" s="3" t="str">
        <f>RIGHT(GeoByClient[[#This Row],[CLID]],7)</f>
        <v>CL85641</v>
      </c>
      <c r="F15" s="9" t="str">
        <f>VLOOKUP(GeoByClient[[#This Row],[GEOID]],GEONames[[GEOID]:[GEO Name]],2,FALSE)</f>
        <v>LATAM</v>
      </c>
      <c r="J15"/>
    </row>
    <row r="16" spans="1:12" x14ac:dyDescent="0.25">
      <c r="A16" s="3" t="s">
        <v>149</v>
      </c>
      <c r="B16" s="3" t="s">
        <v>57</v>
      </c>
      <c r="C16" s="3">
        <f>LEN(GeoByClient[[#This Row],[CLID]])</f>
        <v>9</v>
      </c>
      <c r="D16" s="3" t="str">
        <f>MID(GeoByClient[[#This Row],[CLID]],3,7)</f>
        <v>CL46663</v>
      </c>
      <c r="E16" s="3" t="str">
        <f>RIGHT(GeoByClient[[#This Row],[CLID]],7)</f>
        <v>CL46663</v>
      </c>
      <c r="F16" s="9" t="str">
        <f>VLOOKUP(GeoByClient[[#This Row],[GEOID]],GEONames[[GEOID]:[GEO Name]],2,FALSE)</f>
        <v>NAM</v>
      </c>
      <c r="J16"/>
    </row>
    <row r="17" spans="1:10" x14ac:dyDescent="0.25">
      <c r="A17" s="3" t="s">
        <v>150</v>
      </c>
      <c r="B17" s="3" t="s">
        <v>57</v>
      </c>
      <c r="C17" s="3">
        <f>LEN(GeoByClient[[#This Row],[CLID]])</f>
        <v>9</v>
      </c>
      <c r="D17" s="3" t="str">
        <f>MID(GeoByClient[[#This Row],[CLID]],3,7)</f>
        <v>CL17270</v>
      </c>
      <c r="E17" s="3" t="str">
        <f>RIGHT(GeoByClient[[#This Row],[CLID]],7)</f>
        <v>CL17270</v>
      </c>
      <c r="F17" s="9" t="str">
        <f>VLOOKUP(GeoByClient[[#This Row],[GEOID]],GEONames[[GEOID]:[GEO Name]],2,FALSE)</f>
        <v>NAM</v>
      </c>
      <c r="J17"/>
    </row>
    <row r="18" spans="1:10" x14ac:dyDescent="0.25">
      <c r="A18" s="3" t="s">
        <v>151</v>
      </c>
      <c r="B18" s="3" t="s">
        <v>57</v>
      </c>
      <c r="C18" s="3">
        <f>LEN(GeoByClient[[#This Row],[CLID]])</f>
        <v>9</v>
      </c>
      <c r="D18" s="3" t="str">
        <f>MID(GeoByClient[[#This Row],[CLID]],3,7)</f>
        <v>CL57593</v>
      </c>
      <c r="E18" s="3" t="str">
        <f>RIGHT(GeoByClient[[#This Row],[CLID]],7)</f>
        <v>CL57593</v>
      </c>
      <c r="F18" s="9" t="str">
        <f>VLOOKUP(GeoByClient[[#This Row],[GEOID]],GEONames[[GEOID]:[GEO Name]],2,FALSE)</f>
        <v>NAM</v>
      </c>
      <c r="J18"/>
    </row>
    <row r="19" spans="1:10" x14ac:dyDescent="0.25">
      <c r="A19" s="3" t="s">
        <v>152</v>
      </c>
      <c r="B19" s="3" t="s">
        <v>57</v>
      </c>
      <c r="C19" s="3">
        <f>LEN(GeoByClient[[#This Row],[CLID]])</f>
        <v>9</v>
      </c>
      <c r="D19" s="3" t="str">
        <f>MID(GeoByClient[[#This Row],[CLID]],3,7)</f>
        <v>CL96680</v>
      </c>
      <c r="E19" s="3" t="str">
        <f>RIGHT(GeoByClient[[#This Row],[CLID]],7)</f>
        <v>CL96680</v>
      </c>
      <c r="F19" s="9" t="str">
        <f>VLOOKUP(GeoByClient[[#This Row],[GEOID]],GEONames[[GEOID]:[GEO Name]],2,FALSE)</f>
        <v>NAM</v>
      </c>
      <c r="J19"/>
    </row>
    <row r="20" spans="1:10" x14ac:dyDescent="0.25">
      <c r="A20" s="3" t="s">
        <v>153</v>
      </c>
      <c r="B20" s="3" t="s">
        <v>57</v>
      </c>
      <c r="C20" s="3">
        <f>LEN(GeoByClient[[#This Row],[CLID]])</f>
        <v>9</v>
      </c>
      <c r="D20" s="3" t="str">
        <f>MID(GeoByClient[[#This Row],[CLID]],3,7)</f>
        <v>CL79204</v>
      </c>
      <c r="E20" s="3" t="str">
        <f>RIGHT(GeoByClient[[#This Row],[CLID]],7)</f>
        <v>CL79204</v>
      </c>
      <c r="F20" s="9" t="str">
        <f>VLOOKUP(GeoByClient[[#This Row],[GEOID]],GEONames[[GEOID]:[GEO Name]],2,FALSE)</f>
        <v>NAM</v>
      </c>
      <c r="J20"/>
    </row>
    <row r="21" spans="1:10" x14ac:dyDescent="0.25">
      <c r="A21" s="3" t="s">
        <v>154</v>
      </c>
      <c r="B21" s="3" t="s">
        <v>57</v>
      </c>
      <c r="C21" s="3">
        <f>LEN(GeoByClient[[#This Row],[CLID]])</f>
        <v>9</v>
      </c>
      <c r="D21" s="3" t="str">
        <f>MID(GeoByClient[[#This Row],[CLID]],3,7)</f>
        <v>CL83029</v>
      </c>
      <c r="E21" s="3" t="str">
        <f>RIGHT(GeoByClient[[#This Row],[CLID]],7)</f>
        <v>CL83029</v>
      </c>
      <c r="F21" s="9" t="str">
        <f>VLOOKUP(GeoByClient[[#This Row],[GEOID]],GEONames[[GEOID]:[GEO Name]],2,FALSE)</f>
        <v>NAM</v>
      </c>
      <c r="J21"/>
    </row>
    <row r="22" spans="1:10" x14ac:dyDescent="0.25">
      <c r="A22" s="3" t="s">
        <v>155</v>
      </c>
      <c r="B22" s="3" t="s">
        <v>55</v>
      </c>
      <c r="C22" s="3">
        <f>LEN(GeoByClient[[#This Row],[CLID]])</f>
        <v>9</v>
      </c>
      <c r="D22" s="3" t="str">
        <f>MID(GeoByClient[[#This Row],[CLID]],3,7)</f>
        <v>CL22675</v>
      </c>
      <c r="E22" s="3" t="str">
        <f>RIGHT(GeoByClient[[#This Row],[CLID]],7)</f>
        <v>CL22675</v>
      </c>
      <c r="F22" s="9" t="str">
        <f>VLOOKUP(GeoByClient[[#This Row],[GEOID]],GEONames[[GEOID]:[GEO Name]],2,FALSE)</f>
        <v>LATAM</v>
      </c>
      <c r="J22"/>
    </row>
    <row r="23" spans="1:10" x14ac:dyDescent="0.25">
      <c r="A23" s="3" t="s">
        <v>156</v>
      </c>
      <c r="B23" s="3" t="s">
        <v>56</v>
      </c>
      <c r="C23" s="3">
        <f>LEN(GeoByClient[[#This Row],[CLID]])</f>
        <v>9</v>
      </c>
      <c r="D23" s="3" t="str">
        <f>MID(GeoByClient[[#This Row],[CLID]],3,7)</f>
        <v>CL83083</v>
      </c>
      <c r="E23" s="3" t="str">
        <f>RIGHT(GeoByClient[[#This Row],[CLID]],7)</f>
        <v>CL83083</v>
      </c>
      <c r="F23" s="9" t="str">
        <f>VLOOKUP(GeoByClient[[#This Row],[GEOID]],GEONames[[GEOID]:[GEO Name]],2,FALSE)</f>
        <v>APAC</v>
      </c>
      <c r="J23"/>
    </row>
    <row r="24" spans="1:10" x14ac:dyDescent="0.25">
      <c r="A24" s="3" t="s">
        <v>157</v>
      </c>
      <c r="B24" s="3" t="s">
        <v>55</v>
      </c>
      <c r="C24" s="3">
        <f>LEN(GeoByClient[[#This Row],[CLID]])</f>
        <v>9</v>
      </c>
      <c r="D24" s="3" t="str">
        <f>MID(GeoByClient[[#This Row],[CLID]],3,7)</f>
        <v>CL36191</v>
      </c>
      <c r="E24" s="3" t="str">
        <f>RIGHT(GeoByClient[[#This Row],[CLID]],7)</f>
        <v>CL36191</v>
      </c>
      <c r="F24" s="9" t="str">
        <f>VLOOKUP(GeoByClient[[#This Row],[GEOID]],GEONames[[GEOID]:[GEO Name]],2,FALSE)</f>
        <v>LATAM</v>
      </c>
      <c r="J24"/>
    </row>
    <row r="25" spans="1:10" x14ac:dyDescent="0.25">
      <c r="A25" s="3" t="s">
        <v>158</v>
      </c>
      <c r="B25" s="3" t="s">
        <v>55</v>
      </c>
      <c r="C25" s="3">
        <f>LEN(GeoByClient[[#This Row],[CLID]])</f>
        <v>9</v>
      </c>
      <c r="D25" s="3" t="str">
        <f>MID(GeoByClient[[#This Row],[CLID]],3,7)</f>
        <v>CL81431</v>
      </c>
      <c r="E25" s="3" t="str">
        <f>RIGHT(GeoByClient[[#This Row],[CLID]],7)</f>
        <v>CL81431</v>
      </c>
      <c r="F25" s="9" t="str">
        <f>VLOOKUP(GeoByClient[[#This Row],[GEOID]],GEONames[[GEOID]:[GEO Name]],2,FALSE)</f>
        <v>LATAM</v>
      </c>
      <c r="J25"/>
    </row>
    <row r="26" spans="1:10" x14ac:dyDescent="0.25">
      <c r="A26" s="3" t="s">
        <v>159</v>
      </c>
      <c r="B26" s="3" t="s">
        <v>56</v>
      </c>
      <c r="C26" s="3">
        <f>LEN(GeoByClient[[#This Row],[CLID]])</f>
        <v>9</v>
      </c>
      <c r="D26" s="3" t="str">
        <f>MID(GeoByClient[[#This Row],[CLID]],3,7)</f>
        <v>CL96487</v>
      </c>
      <c r="E26" s="3" t="str">
        <f>RIGHT(GeoByClient[[#This Row],[CLID]],7)</f>
        <v>CL96487</v>
      </c>
      <c r="F26" s="9" t="str">
        <f>VLOOKUP(GeoByClient[[#This Row],[GEOID]],GEONames[[GEOID]:[GEO Name]],2,FALSE)</f>
        <v>APAC</v>
      </c>
      <c r="J26"/>
    </row>
    <row r="27" spans="1:10" x14ac:dyDescent="0.25">
      <c r="A27" s="3" t="s">
        <v>160</v>
      </c>
      <c r="B27" s="3" t="s">
        <v>57</v>
      </c>
      <c r="C27" s="3">
        <f>LEN(GeoByClient[[#This Row],[CLID]])</f>
        <v>9</v>
      </c>
      <c r="D27" s="3" t="str">
        <f>MID(GeoByClient[[#This Row],[CLID]],3,7)</f>
        <v>CL52426</v>
      </c>
      <c r="E27" s="3" t="str">
        <f>RIGHT(GeoByClient[[#This Row],[CLID]],7)</f>
        <v>CL52426</v>
      </c>
      <c r="F27" s="9" t="str">
        <f>VLOOKUP(GeoByClient[[#This Row],[GEOID]],GEONames[[GEOID]:[GEO Name]],2,FALSE)</f>
        <v>NAM</v>
      </c>
      <c r="J27"/>
    </row>
    <row r="28" spans="1:10" x14ac:dyDescent="0.25">
      <c r="A28" s="3" t="s">
        <v>161</v>
      </c>
      <c r="B28" s="3" t="s">
        <v>57</v>
      </c>
      <c r="C28" s="3">
        <f>LEN(GeoByClient[[#This Row],[CLID]])</f>
        <v>9</v>
      </c>
      <c r="D28" s="3" t="str">
        <f>MID(GeoByClient[[#This Row],[CLID]],3,7)</f>
        <v>CL64939</v>
      </c>
      <c r="E28" s="3" t="str">
        <f>RIGHT(GeoByClient[[#This Row],[CLID]],7)</f>
        <v>CL64939</v>
      </c>
      <c r="F28" s="9" t="str">
        <f>VLOOKUP(GeoByClient[[#This Row],[GEOID]],GEONames[[GEOID]:[GEO Name]],2,FALSE)</f>
        <v>NAM</v>
      </c>
      <c r="J28"/>
    </row>
    <row r="29" spans="1:10" x14ac:dyDescent="0.25">
      <c r="A29" s="3" t="s">
        <v>162</v>
      </c>
      <c r="B29" s="3" t="s">
        <v>57</v>
      </c>
      <c r="C29" s="3">
        <f>LEN(GeoByClient[[#This Row],[CLID]])</f>
        <v>9</v>
      </c>
      <c r="D29" s="3" t="str">
        <f>MID(GeoByClient[[#This Row],[CLID]],3,7)</f>
        <v>CL50651</v>
      </c>
      <c r="E29" s="3" t="str">
        <f>RIGHT(GeoByClient[[#This Row],[CLID]],7)</f>
        <v>CL50651</v>
      </c>
      <c r="F29" s="9" t="str">
        <f>VLOOKUP(GeoByClient[[#This Row],[GEOID]],GEONames[[GEOID]:[GEO Name]],2,FALSE)</f>
        <v>NAM</v>
      </c>
      <c r="J29"/>
    </row>
    <row r="30" spans="1:10" x14ac:dyDescent="0.25">
      <c r="A30" s="3" t="s">
        <v>163</v>
      </c>
      <c r="B30" s="3" t="s">
        <v>57</v>
      </c>
      <c r="C30" s="3">
        <f>LEN(GeoByClient[[#This Row],[CLID]])</f>
        <v>9</v>
      </c>
      <c r="D30" s="3" t="str">
        <f>MID(GeoByClient[[#This Row],[CLID]],3,7)</f>
        <v>CL13213</v>
      </c>
      <c r="E30" s="3" t="str">
        <f>RIGHT(GeoByClient[[#This Row],[CLID]],7)</f>
        <v>CL13213</v>
      </c>
      <c r="F30" s="9" t="str">
        <f>VLOOKUP(GeoByClient[[#This Row],[GEOID]],GEONames[[GEOID]:[GEO Name]],2,FALSE)</f>
        <v>NAM</v>
      </c>
      <c r="J30"/>
    </row>
    <row r="31" spans="1:10" x14ac:dyDescent="0.25">
      <c r="A31" s="3" t="s">
        <v>164</v>
      </c>
      <c r="B31" s="3" t="s">
        <v>54</v>
      </c>
      <c r="C31" s="3">
        <f>LEN(GeoByClient[[#This Row],[CLID]])</f>
        <v>9</v>
      </c>
      <c r="D31" s="3" t="str">
        <f>MID(GeoByClient[[#This Row],[CLID]],3,7)</f>
        <v>CL90358</v>
      </c>
      <c r="E31" s="3" t="str">
        <f>RIGHT(GeoByClient[[#This Row],[CLID]],7)</f>
        <v>CL90358</v>
      </c>
      <c r="F31" s="9" t="str">
        <f>VLOOKUP(GeoByClient[[#This Row],[GEOID]],GEONames[[GEOID]:[GEO Name]],2,FALSE)</f>
        <v>EMEA</v>
      </c>
      <c r="J31"/>
    </row>
    <row r="32" spans="1:10" x14ac:dyDescent="0.25">
      <c r="A32" s="3" t="s">
        <v>165</v>
      </c>
      <c r="B32" s="3" t="s">
        <v>54</v>
      </c>
      <c r="C32" s="3">
        <f>LEN(GeoByClient[[#This Row],[CLID]])</f>
        <v>9</v>
      </c>
      <c r="D32" s="3" t="str">
        <f>MID(GeoByClient[[#This Row],[CLID]],3,7)</f>
        <v>CL71409</v>
      </c>
      <c r="E32" s="3" t="str">
        <f>RIGHT(GeoByClient[[#This Row],[CLID]],7)</f>
        <v>CL71409</v>
      </c>
      <c r="F32" s="9" t="str">
        <f>VLOOKUP(GeoByClient[[#This Row],[GEOID]],GEONames[[GEOID]:[GEO Name]],2,FALSE)</f>
        <v>EMEA</v>
      </c>
      <c r="J32"/>
    </row>
    <row r="33" spans="1:10" x14ac:dyDescent="0.25">
      <c r="A33" s="3" t="s">
        <v>166</v>
      </c>
      <c r="B33" s="3" t="s">
        <v>56</v>
      </c>
      <c r="C33" s="3">
        <f>LEN(GeoByClient[[#This Row],[CLID]])</f>
        <v>9</v>
      </c>
      <c r="D33" s="3" t="str">
        <f>MID(GeoByClient[[#This Row],[CLID]],3,7)</f>
        <v>CL24510</v>
      </c>
      <c r="E33" s="3" t="str">
        <f>RIGHT(GeoByClient[[#This Row],[CLID]],7)</f>
        <v>CL24510</v>
      </c>
      <c r="F33" s="9" t="str">
        <f>VLOOKUP(GeoByClient[[#This Row],[GEOID]],GEONames[[GEOID]:[GEO Name]],2,FALSE)</f>
        <v>APAC</v>
      </c>
      <c r="J33"/>
    </row>
    <row r="34" spans="1:10" x14ac:dyDescent="0.25">
      <c r="A34" s="3" t="s">
        <v>167</v>
      </c>
      <c r="B34" s="3" t="s">
        <v>56</v>
      </c>
      <c r="C34" s="3">
        <f>LEN(GeoByClient[[#This Row],[CLID]])</f>
        <v>9</v>
      </c>
      <c r="D34" s="3" t="str">
        <f>MID(GeoByClient[[#This Row],[CLID]],3,7)</f>
        <v>CL95487</v>
      </c>
      <c r="E34" s="3" t="str">
        <f>RIGHT(GeoByClient[[#This Row],[CLID]],7)</f>
        <v>CL95487</v>
      </c>
      <c r="F34" s="9" t="str">
        <f>VLOOKUP(GeoByClient[[#This Row],[GEOID]],GEONames[[GEOID]:[GEO Name]],2,FALSE)</f>
        <v>APAC</v>
      </c>
      <c r="J34"/>
    </row>
    <row r="35" spans="1:10" x14ac:dyDescent="0.25">
      <c r="A35" s="3" t="s">
        <v>168</v>
      </c>
      <c r="B35" s="3" t="s">
        <v>55</v>
      </c>
      <c r="C35" s="3">
        <f>LEN(GeoByClient[[#This Row],[CLID]])</f>
        <v>9</v>
      </c>
      <c r="D35" s="3" t="str">
        <f>MID(GeoByClient[[#This Row],[CLID]],3,7)</f>
        <v>CL23634</v>
      </c>
      <c r="E35" s="3" t="str">
        <f>RIGHT(GeoByClient[[#This Row],[CLID]],7)</f>
        <v>CL23634</v>
      </c>
      <c r="F35" s="9" t="str">
        <f>VLOOKUP(GeoByClient[[#This Row],[GEOID]],GEONames[[GEOID]:[GEO Name]],2,FALSE)</f>
        <v>LATAM</v>
      </c>
      <c r="J35"/>
    </row>
    <row r="36" spans="1:10" x14ac:dyDescent="0.25">
      <c r="A36" s="3" t="s">
        <v>169</v>
      </c>
      <c r="B36" s="3" t="s">
        <v>57</v>
      </c>
      <c r="C36" s="3">
        <f>LEN(GeoByClient[[#This Row],[CLID]])</f>
        <v>9</v>
      </c>
      <c r="D36" s="3" t="str">
        <f>MID(GeoByClient[[#This Row],[CLID]],3,7)</f>
        <v>CL50297</v>
      </c>
      <c r="E36" s="3" t="str">
        <f>RIGHT(GeoByClient[[#This Row],[CLID]],7)</f>
        <v>CL50297</v>
      </c>
      <c r="F36" s="9" t="str">
        <f>VLOOKUP(GeoByClient[[#This Row],[GEOID]],GEONames[[GEOID]:[GEO Name]],2,FALSE)</f>
        <v>NAM</v>
      </c>
      <c r="J36"/>
    </row>
    <row r="37" spans="1:10" x14ac:dyDescent="0.25">
      <c r="A37" s="3" t="s">
        <v>170</v>
      </c>
      <c r="B37" s="3" t="s">
        <v>56</v>
      </c>
      <c r="C37" s="3">
        <f>LEN(GeoByClient[[#This Row],[CLID]])</f>
        <v>9</v>
      </c>
      <c r="D37" s="3" t="str">
        <f>MID(GeoByClient[[#This Row],[CLID]],3,7)</f>
        <v>CL35993</v>
      </c>
      <c r="E37" s="3" t="str">
        <f>RIGHT(GeoByClient[[#This Row],[CLID]],7)</f>
        <v>CL35993</v>
      </c>
      <c r="F37" s="9" t="str">
        <f>VLOOKUP(GeoByClient[[#This Row],[GEOID]],GEONames[[GEOID]:[GEO Name]],2,FALSE)</f>
        <v>APAC</v>
      </c>
      <c r="J37"/>
    </row>
    <row r="38" spans="1:10" x14ac:dyDescent="0.25">
      <c r="A38" s="3" t="s">
        <v>171</v>
      </c>
      <c r="B38" s="3" t="s">
        <v>56</v>
      </c>
      <c r="C38" s="3">
        <f>LEN(GeoByClient[[#This Row],[CLID]])</f>
        <v>9</v>
      </c>
      <c r="D38" s="3" t="str">
        <f>MID(GeoByClient[[#This Row],[CLID]],3,7)</f>
        <v>CL60563</v>
      </c>
      <c r="E38" s="3" t="str">
        <f>RIGHT(GeoByClient[[#This Row],[CLID]],7)</f>
        <v>CL60563</v>
      </c>
      <c r="F38" s="9" t="str">
        <f>VLOOKUP(GeoByClient[[#This Row],[GEOID]],GEONames[[GEOID]:[GEO Name]],2,FALSE)</f>
        <v>APAC</v>
      </c>
      <c r="J38"/>
    </row>
    <row r="39" spans="1:10" x14ac:dyDescent="0.25">
      <c r="A39" s="3" t="s">
        <v>172</v>
      </c>
      <c r="B39" s="3" t="s">
        <v>55</v>
      </c>
      <c r="C39" s="3">
        <f>LEN(GeoByClient[[#This Row],[CLID]])</f>
        <v>9</v>
      </c>
      <c r="D39" s="3" t="str">
        <f>MID(GeoByClient[[#This Row],[CLID]],3,7)</f>
        <v>CL11420</v>
      </c>
      <c r="E39" s="3" t="str">
        <f>RIGHT(GeoByClient[[#This Row],[CLID]],7)</f>
        <v>CL11420</v>
      </c>
      <c r="F39" s="9" t="str">
        <f>VLOOKUP(GeoByClient[[#This Row],[GEOID]],GEONames[[GEOID]:[GEO Name]],2,FALSE)</f>
        <v>LATAM</v>
      </c>
      <c r="J39"/>
    </row>
    <row r="40" spans="1:10" x14ac:dyDescent="0.25">
      <c r="A40" s="3" t="s">
        <v>173</v>
      </c>
      <c r="B40" s="3" t="s">
        <v>54</v>
      </c>
      <c r="C40" s="3">
        <f>LEN(GeoByClient[[#This Row],[CLID]])</f>
        <v>9</v>
      </c>
      <c r="D40" s="3" t="str">
        <f>MID(GeoByClient[[#This Row],[CLID]],3,7)</f>
        <v>CL13257</v>
      </c>
      <c r="E40" s="3" t="str">
        <f>RIGHT(GeoByClient[[#This Row],[CLID]],7)</f>
        <v>CL13257</v>
      </c>
      <c r="F40" s="9" t="str">
        <f>VLOOKUP(GeoByClient[[#This Row],[GEOID]],GEONames[[GEOID]:[GEO Name]],2,FALSE)</f>
        <v>EMEA</v>
      </c>
      <c r="J40"/>
    </row>
    <row r="41" spans="1:10" x14ac:dyDescent="0.25">
      <c r="A41" s="3" t="s">
        <v>174</v>
      </c>
      <c r="B41" s="3" t="s">
        <v>57</v>
      </c>
      <c r="C41" s="3">
        <f>LEN(GeoByClient[[#This Row],[CLID]])</f>
        <v>9</v>
      </c>
      <c r="D41" s="3" t="str">
        <f>MID(GeoByClient[[#This Row],[CLID]],3,7)</f>
        <v>CL94846</v>
      </c>
      <c r="E41" s="3" t="str">
        <f>RIGHT(GeoByClient[[#This Row],[CLID]],7)</f>
        <v>CL94846</v>
      </c>
      <c r="F41" s="9" t="str">
        <f>VLOOKUP(GeoByClient[[#This Row],[GEOID]],GEONames[[GEOID]:[GEO Name]],2,FALSE)</f>
        <v>NAM</v>
      </c>
      <c r="J41"/>
    </row>
    <row r="42" spans="1:10" x14ac:dyDescent="0.25">
      <c r="A42" s="3" t="s">
        <v>175</v>
      </c>
      <c r="B42" s="3" t="s">
        <v>54</v>
      </c>
      <c r="C42" s="3">
        <f>LEN(GeoByClient[[#This Row],[CLID]])</f>
        <v>9</v>
      </c>
      <c r="D42" s="3" t="str">
        <f>MID(GeoByClient[[#This Row],[CLID]],3,7)</f>
        <v>CL87149</v>
      </c>
      <c r="E42" s="3" t="str">
        <f>RIGHT(GeoByClient[[#This Row],[CLID]],7)</f>
        <v>CL87149</v>
      </c>
      <c r="F42" s="9" t="str">
        <f>VLOOKUP(GeoByClient[[#This Row],[GEOID]],GEONames[[GEOID]:[GEO Name]],2,FALSE)</f>
        <v>EMEA</v>
      </c>
      <c r="J42"/>
    </row>
    <row r="43" spans="1:10" x14ac:dyDescent="0.25">
      <c r="A43" s="3" t="s">
        <v>176</v>
      </c>
      <c r="B43" s="3" t="s">
        <v>55</v>
      </c>
      <c r="C43" s="3">
        <f>LEN(GeoByClient[[#This Row],[CLID]])</f>
        <v>9</v>
      </c>
      <c r="D43" s="3" t="str">
        <f>MID(GeoByClient[[#This Row],[CLID]],3,7)</f>
        <v>CL49900</v>
      </c>
      <c r="E43" s="3" t="str">
        <f>RIGHT(GeoByClient[[#This Row],[CLID]],7)</f>
        <v>CL49900</v>
      </c>
      <c r="F43" s="9" t="str">
        <f>VLOOKUP(GeoByClient[[#This Row],[GEOID]],GEONames[[GEOID]:[GEO Name]],2,FALSE)</f>
        <v>LATAM</v>
      </c>
      <c r="J43"/>
    </row>
    <row r="44" spans="1:10" x14ac:dyDescent="0.25">
      <c r="A44" s="3" t="s">
        <v>177</v>
      </c>
      <c r="B44" s="3" t="s">
        <v>54</v>
      </c>
      <c r="C44" s="3">
        <f>LEN(GeoByClient[[#This Row],[CLID]])</f>
        <v>9</v>
      </c>
      <c r="D44" s="3" t="str">
        <f>MID(GeoByClient[[#This Row],[CLID]],3,7)</f>
        <v>CL29380</v>
      </c>
      <c r="E44" s="3" t="str">
        <f>RIGHT(GeoByClient[[#This Row],[CLID]],7)</f>
        <v>CL29380</v>
      </c>
      <c r="F44" s="9" t="str">
        <f>VLOOKUP(GeoByClient[[#This Row],[GEOID]],GEONames[[GEOID]:[GEO Name]],2,FALSE)</f>
        <v>EMEA</v>
      </c>
      <c r="J44"/>
    </row>
    <row r="45" spans="1:10" x14ac:dyDescent="0.25">
      <c r="A45" s="3" t="s">
        <v>178</v>
      </c>
      <c r="B45" s="3" t="s">
        <v>55</v>
      </c>
      <c r="C45" s="3">
        <f>LEN(GeoByClient[[#This Row],[CLID]])</f>
        <v>9</v>
      </c>
      <c r="D45" s="3" t="str">
        <f>MID(GeoByClient[[#This Row],[CLID]],3,7)</f>
        <v>CL37879</v>
      </c>
      <c r="E45" s="3" t="str">
        <f>RIGHT(GeoByClient[[#This Row],[CLID]],7)</f>
        <v>CL37879</v>
      </c>
      <c r="F45" s="9" t="str">
        <f>VLOOKUP(GeoByClient[[#This Row],[GEOID]],GEONames[[GEOID]:[GEO Name]],2,FALSE)</f>
        <v>LATAM</v>
      </c>
      <c r="J45"/>
    </row>
    <row r="46" spans="1:10" x14ac:dyDescent="0.25">
      <c r="A46" s="3" t="s">
        <v>179</v>
      </c>
      <c r="B46" s="3" t="s">
        <v>56</v>
      </c>
      <c r="C46" s="3">
        <f>LEN(GeoByClient[[#This Row],[CLID]])</f>
        <v>9</v>
      </c>
      <c r="D46" s="3" t="str">
        <f>MID(GeoByClient[[#This Row],[CLID]],3,7)</f>
        <v>CL55399</v>
      </c>
      <c r="E46" s="3" t="str">
        <f>RIGHT(GeoByClient[[#This Row],[CLID]],7)</f>
        <v>CL55399</v>
      </c>
      <c r="F46" s="9" t="str">
        <f>VLOOKUP(GeoByClient[[#This Row],[GEOID]],GEONames[[GEOID]:[GEO Name]],2,FALSE)</f>
        <v>APAC</v>
      </c>
      <c r="J46"/>
    </row>
    <row r="47" spans="1:10" x14ac:dyDescent="0.25">
      <c r="A47" s="3" t="s">
        <v>180</v>
      </c>
      <c r="B47" s="3" t="s">
        <v>56</v>
      </c>
      <c r="C47" s="3">
        <f>LEN(GeoByClient[[#This Row],[CLID]])</f>
        <v>9</v>
      </c>
      <c r="D47" s="3" t="str">
        <f>MID(GeoByClient[[#This Row],[CLID]],3,7)</f>
        <v>CL44634</v>
      </c>
      <c r="E47" s="3" t="str">
        <f>RIGHT(GeoByClient[[#This Row],[CLID]],7)</f>
        <v>CL44634</v>
      </c>
      <c r="F47" s="9" t="str">
        <f>VLOOKUP(GeoByClient[[#This Row],[GEOID]],GEONames[[GEOID]:[GEO Name]],2,FALSE)</f>
        <v>APAC</v>
      </c>
      <c r="J47"/>
    </row>
    <row r="48" spans="1:10" x14ac:dyDescent="0.25">
      <c r="A48" s="3" t="s">
        <v>181</v>
      </c>
      <c r="B48" s="3" t="s">
        <v>55</v>
      </c>
      <c r="C48" s="3">
        <f>LEN(GeoByClient[[#This Row],[CLID]])</f>
        <v>9</v>
      </c>
      <c r="D48" s="3" t="str">
        <f>MID(GeoByClient[[#This Row],[CLID]],3,7)</f>
        <v>CL67438</v>
      </c>
      <c r="E48" s="3" t="str">
        <f>RIGHT(GeoByClient[[#This Row],[CLID]],7)</f>
        <v>CL67438</v>
      </c>
      <c r="F48" s="9" t="str">
        <f>VLOOKUP(GeoByClient[[#This Row],[GEOID]],GEONames[[GEOID]:[GEO Name]],2,FALSE)</f>
        <v>LATAM</v>
      </c>
      <c r="J48"/>
    </row>
    <row r="49" spans="1:10" x14ac:dyDescent="0.25">
      <c r="A49" s="3" t="s">
        <v>182</v>
      </c>
      <c r="B49" s="3" t="s">
        <v>56</v>
      </c>
      <c r="C49" s="3">
        <f>LEN(GeoByClient[[#This Row],[CLID]])</f>
        <v>9</v>
      </c>
      <c r="D49" s="3" t="str">
        <f>MID(GeoByClient[[#This Row],[CLID]],3,7)</f>
        <v>CL79103</v>
      </c>
      <c r="E49" s="3" t="str">
        <f>RIGHT(GeoByClient[[#This Row],[CLID]],7)</f>
        <v>CL79103</v>
      </c>
      <c r="F49" s="9" t="str">
        <f>VLOOKUP(GeoByClient[[#This Row],[GEOID]],GEONames[[GEOID]:[GEO Name]],2,FALSE)</f>
        <v>APAC</v>
      </c>
      <c r="J49"/>
    </row>
    <row r="50" spans="1:10" x14ac:dyDescent="0.25">
      <c r="A50" s="3" t="s">
        <v>183</v>
      </c>
      <c r="B50" s="3" t="s">
        <v>56</v>
      </c>
      <c r="C50" s="3">
        <f>LEN(GeoByClient[[#This Row],[CLID]])</f>
        <v>9</v>
      </c>
      <c r="D50" s="3" t="str">
        <f>MID(GeoByClient[[#This Row],[CLID]],3,7)</f>
        <v>CL99768</v>
      </c>
      <c r="E50" s="3" t="str">
        <f>RIGHT(GeoByClient[[#This Row],[CLID]],7)</f>
        <v>CL99768</v>
      </c>
      <c r="F50" s="9" t="str">
        <f>VLOOKUP(GeoByClient[[#This Row],[GEOID]],GEONames[[GEOID]:[GEO Name]],2,FALSE)</f>
        <v>APAC</v>
      </c>
      <c r="J50"/>
    </row>
    <row r="51" spans="1:10" x14ac:dyDescent="0.25">
      <c r="A51" s="3" t="s">
        <v>184</v>
      </c>
      <c r="B51" s="3" t="s">
        <v>55</v>
      </c>
      <c r="C51" s="3">
        <f>LEN(GeoByClient[[#This Row],[CLID]])</f>
        <v>9</v>
      </c>
      <c r="D51" s="3" t="str">
        <f>MID(GeoByClient[[#This Row],[CLID]],3,7)</f>
        <v>CL28683</v>
      </c>
      <c r="E51" s="3" t="str">
        <f>RIGHT(GeoByClient[[#This Row],[CLID]],7)</f>
        <v>CL28683</v>
      </c>
      <c r="F51" s="9" t="str">
        <f>VLOOKUP(GeoByClient[[#This Row],[GEOID]],GEONames[[GEOID]:[GEO Name]],2,FALSE)</f>
        <v>LATAM</v>
      </c>
      <c r="J51"/>
    </row>
    <row r="52" spans="1:10" x14ac:dyDescent="0.25">
      <c r="A52" s="3" t="s">
        <v>185</v>
      </c>
      <c r="B52" s="3" t="s">
        <v>56</v>
      </c>
      <c r="C52" s="3">
        <f>LEN(GeoByClient[[#This Row],[CLID]])</f>
        <v>9</v>
      </c>
      <c r="D52" s="3" t="str">
        <f>MID(GeoByClient[[#This Row],[CLID]],3,7)</f>
        <v>CL99496</v>
      </c>
      <c r="E52" s="3" t="str">
        <f>RIGHT(GeoByClient[[#This Row],[CLID]],7)</f>
        <v>CL99496</v>
      </c>
      <c r="F52" s="9" t="str">
        <f>VLOOKUP(GeoByClient[[#This Row],[GEOID]],GEONames[[GEOID]:[GEO Name]],2,FALSE)</f>
        <v>APAC</v>
      </c>
      <c r="J52"/>
    </row>
    <row r="53" spans="1:10" x14ac:dyDescent="0.25">
      <c r="A53" s="3" t="s">
        <v>186</v>
      </c>
      <c r="B53" s="3" t="s">
        <v>54</v>
      </c>
      <c r="C53" s="3">
        <f>LEN(GeoByClient[[#This Row],[CLID]])</f>
        <v>9</v>
      </c>
      <c r="D53" s="3" t="str">
        <f>MID(GeoByClient[[#This Row],[CLID]],3,7)</f>
        <v>CL92654</v>
      </c>
      <c r="E53" s="3" t="str">
        <f>RIGHT(GeoByClient[[#This Row],[CLID]],7)</f>
        <v>CL92654</v>
      </c>
      <c r="F53" s="9" t="str">
        <f>VLOOKUP(GeoByClient[[#This Row],[GEOID]],GEONames[[GEOID]:[GEO Name]],2,FALSE)</f>
        <v>EMEA</v>
      </c>
      <c r="J53"/>
    </row>
    <row r="54" spans="1:10" x14ac:dyDescent="0.25">
      <c r="A54" s="3" t="s">
        <v>187</v>
      </c>
      <c r="B54" s="3" t="s">
        <v>56</v>
      </c>
      <c r="C54" s="3">
        <f>LEN(GeoByClient[[#This Row],[CLID]])</f>
        <v>9</v>
      </c>
      <c r="D54" s="3" t="str">
        <f>MID(GeoByClient[[#This Row],[CLID]],3,7)</f>
        <v>CL82440</v>
      </c>
      <c r="E54" s="3" t="str">
        <f>RIGHT(GeoByClient[[#This Row],[CLID]],7)</f>
        <v>CL82440</v>
      </c>
      <c r="F54" s="9" t="str">
        <f>VLOOKUP(GeoByClient[[#This Row],[GEOID]],GEONames[[GEOID]:[GEO Name]],2,FALSE)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D652-4079-477F-8428-6B5A846C1A3F}">
  <dimension ref="A1:C54"/>
  <sheetViews>
    <sheetView workbookViewId="0">
      <selection activeCell="F19" sqref="F19"/>
    </sheetView>
  </sheetViews>
  <sheetFormatPr defaultRowHeight="12.5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5" x14ac:dyDescent="0.25">
      <c r="A2" t="s">
        <v>135</v>
      </c>
      <c r="B2" t="s">
        <v>57</v>
      </c>
      <c r="C2" s="2"/>
    </row>
    <row r="3" spans="1:3" ht="25" x14ac:dyDescent="0.25">
      <c r="A3" t="s">
        <v>136</v>
      </c>
      <c r="B3" t="s">
        <v>57</v>
      </c>
    </row>
    <row r="4" spans="1:3" ht="25" x14ac:dyDescent="0.25">
      <c r="A4" t="s">
        <v>137</v>
      </c>
      <c r="B4" t="s">
        <v>54</v>
      </c>
    </row>
    <row r="5" spans="1:3" ht="25" x14ac:dyDescent="0.25">
      <c r="A5" t="s">
        <v>138</v>
      </c>
      <c r="B5" t="s">
        <v>57</v>
      </c>
    </row>
    <row r="6" spans="1:3" ht="25" x14ac:dyDescent="0.25">
      <c r="A6" t="s">
        <v>139</v>
      </c>
      <c r="B6" t="s">
        <v>54</v>
      </c>
    </row>
    <row r="7" spans="1:3" ht="25" x14ac:dyDescent="0.25">
      <c r="A7" t="s">
        <v>140</v>
      </c>
      <c r="B7" t="s">
        <v>57</v>
      </c>
    </row>
    <row r="8" spans="1:3" ht="25" x14ac:dyDescent="0.25">
      <c r="A8" t="s">
        <v>141</v>
      </c>
      <c r="B8" t="s">
        <v>57</v>
      </c>
    </row>
    <row r="9" spans="1:3" ht="25" x14ac:dyDescent="0.25">
      <c r="A9" t="s">
        <v>142</v>
      </c>
      <c r="B9" t="s">
        <v>57</v>
      </c>
    </row>
    <row r="10" spans="1:3" ht="25" x14ac:dyDescent="0.25">
      <c r="A10" t="s">
        <v>143</v>
      </c>
      <c r="B10" t="s">
        <v>56</v>
      </c>
    </row>
    <row r="11" spans="1:3" ht="25" x14ac:dyDescent="0.25">
      <c r="A11" t="s">
        <v>144</v>
      </c>
      <c r="B11" t="s">
        <v>55</v>
      </c>
    </row>
    <row r="12" spans="1:3" ht="25" x14ac:dyDescent="0.25">
      <c r="A12" t="s">
        <v>145</v>
      </c>
      <c r="B12" t="s">
        <v>57</v>
      </c>
    </row>
    <row r="13" spans="1:3" ht="25" x14ac:dyDescent="0.25">
      <c r="A13" t="s">
        <v>146</v>
      </c>
      <c r="B13" t="s">
        <v>56</v>
      </c>
    </row>
    <row r="14" spans="1:3" ht="25" x14ac:dyDescent="0.25">
      <c r="A14" t="s">
        <v>147</v>
      </c>
      <c r="B14" t="s">
        <v>57</v>
      </c>
    </row>
    <row r="15" spans="1:3" ht="25" x14ac:dyDescent="0.25">
      <c r="A15" t="s">
        <v>148</v>
      </c>
      <c r="B15" t="s">
        <v>55</v>
      </c>
    </row>
    <row r="16" spans="1:3" ht="25" x14ac:dyDescent="0.25">
      <c r="A16" t="s">
        <v>149</v>
      </c>
      <c r="B16" t="s">
        <v>57</v>
      </c>
    </row>
    <row r="17" spans="1:2" ht="25" x14ac:dyDescent="0.25">
      <c r="A17" t="s">
        <v>150</v>
      </c>
      <c r="B17" t="s">
        <v>57</v>
      </c>
    </row>
    <row r="18" spans="1:2" ht="25" x14ac:dyDescent="0.25">
      <c r="A18" t="s">
        <v>151</v>
      </c>
      <c r="B18" t="s">
        <v>57</v>
      </c>
    </row>
    <row r="19" spans="1:2" ht="25" x14ac:dyDescent="0.25">
      <c r="A19" t="s">
        <v>152</v>
      </c>
      <c r="B19" t="s">
        <v>57</v>
      </c>
    </row>
    <row r="20" spans="1:2" ht="25" x14ac:dyDescent="0.25">
      <c r="A20" t="s">
        <v>153</v>
      </c>
      <c r="B20" t="s">
        <v>57</v>
      </c>
    </row>
    <row r="21" spans="1:2" ht="25" x14ac:dyDescent="0.25">
      <c r="A21" t="s">
        <v>154</v>
      </c>
      <c r="B21" t="s">
        <v>57</v>
      </c>
    </row>
    <row r="22" spans="1:2" ht="25" x14ac:dyDescent="0.25">
      <c r="A22" t="s">
        <v>155</v>
      </c>
      <c r="B22" t="s">
        <v>55</v>
      </c>
    </row>
    <row r="23" spans="1:2" ht="25" x14ac:dyDescent="0.25">
      <c r="A23" t="s">
        <v>156</v>
      </c>
      <c r="B23" t="s">
        <v>56</v>
      </c>
    </row>
    <row r="24" spans="1:2" ht="25" x14ac:dyDescent="0.25">
      <c r="A24" t="s">
        <v>157</v>
      </c>
      <c r="B24" t="s">
        <v>55</v>
      </c>
    </row>
    <row r="25" spans="1:2" ht="25" x14ac:dyDescent="0.25">
      <c r="A25" t="s">
        <v>158</v>
      </c>
      <c r="B25" t="s">
        <v>55</v>
      </c>
    </row>
    <row r="26" spans="1:2" ht="25" x14ac:dyDescent="0.25">
      <c r="A26" t="s">
        <v>159</v>
      </c>
      <c r="B26" t="s">
        <v>56</v>
      </c>
    </row>
    <row r="27" spans="1:2" ht="25" x14ac:dyDescent="0.25">
      <c r="A27" t="s">
        <v>160</v>
      </c>
      <c r="B27" t="s">
        <v>57</v>
      </c>
    </row>
    <row r="28" spans="1:2" ht="25" x14ac:dyDescent="0.25">
      <c r="A28" t="s">
        <v>161</v>
      </c>
      <c r="B28" t="s">
        <v>57</v>
      </c>
    </row>
    <row r="29" spans="1:2" ht="25" x14ac:dyDescent="0.25">
      <c r="A29" t="s">
        <v>162</v>
      </c>
      <c r="B29" t="s">
        <v>57</v>
      </c>
    </row>
    <row r="30" spans="1:2" ht="25" x14ac:dyDescent="0.25">
      <c r="A30" t="s">
        <v>163</v>
      </c>
      <c r="B30" t="s">
        <v>57</v>
      </c>
    </row>
    <row r="31" spans="1:2" ht="25" x14ac:dyDescent="0.25">
      <c r="A31" t="s">
        <v>164</v>
      </c>
      <c r="B31" t="s">
        <v>54</v>
      </c>
    </row>
    <row r="32" spans="1:2" ht="25" x14ac:dyDescent="0.25">
      <c r="A32" t="s">
        <v>165</v>
      </c>
      <c r="B32" t="s">
        <v>54</v>
      </c>
    </row>
    <row r="33" spans="1:2" ht="25" x14ac:dyDescent="0.25">
      <c r="A33" t="s">
        <v>166</v>
      </c>
      <c r="B33" t="s">
        <v>56</v>
      </c>
    </row>
    <row r="34" spans="1:2" ht="25" x14ac:dyDescent="0.25">
      <c r="A34" t="s">
        <v>167</v>
      </c>
      <c r="B34" t="s">
        <v>56</v>
      </c>
    </row>
    <row r="35" spans="1:2" ht="25" x14ac:dyDescent="0.25">
      <c r="A35" t="s">
        <v>168</v>
      </c>
      <c r="B35" t="s">
        <v>55</v>
      </c>
    </row>
    <row r="36" spans="1:2" ht="25" x14ac:dyDescent="0.25">
      <c r="A36" t="s">
        <v>169</v>
      </c>
      <c r="B36" t="s">
        <v>57</v>
      </c>
    </row>
    <row r="37" spans="1:2" ht="25" x14ac:dyDescent="0.25">
      <c r="A37" t="s">
        <v>170</v>
      </c>
      <c r="B37" t="s">
        <v>56</v>
      </c>
    </row>
    <row r="38" spans="1:2" ht="25" x14ac:dyDescent="0.25">
      <c r="A38" t="s">
        <v>171</v>
      </c>
      <c r="B38" t="s">
        <v>56</v>
      </c>
    </row>
    <row r="39" spans="1:2" ht="25" x14ac:dyDescent="0.25">
      <c r="A39" t="s">
        <v>172</v>
      </c>
      <c r="B39" t="s">
        <v>55</v>
      </c>
    </row>
    <row r="40" spans="1:2" ht="25" x14ac:dyDescent="0.25">
      <c r="A40" t="s">
        <v>173</v>
      </c>
      <c r="B40" t="s">
        <v>54</v>
      </c>
    </row>
    <row r="41" spans="1:2" ht="25" x14ac:dyDescent="0.25">
      <c r="A41" t="s">
        <v>174</v>
      </c>
      <c r="B41" t="s">
        <v>57</v>
      </c>
    </row>
    <row r="42" spans="1:2" ht="25" x14ac:dyDescent="0.25">
      <c r="A42" t="s">
        <v>175</v>
      </c>
      <c r="B42" t="s">
        <v>54</v>
      </c>
    </row>
    <row r="43" spans="1:2" ht="25" x14ac:dyDescent="0.25">
      <c r="A43" t="s">
        <v>176</v>
      </c>
      <c r="B43" t="s">
        <v>55</v>
      </c>
    </row>
    <row r="44" spans="1:2" ht="25" x14ac:dyDescent="0.25">
      <c r="A44" t="s">
        <v>177</v>
      </c>
      <c r="B44" t="s">
        <v>54</v>
      </c>
    </row>
    <row r="45" spans="1:2" ht="25" x14ac:dyDescent="0.25">
      <c r="A45" t="s">
        <v>178</v>
      </c>
      <c r="B45" t="s">
        <v>55</v>
      </c>
    </row>
    <row r="46" spans="1:2" ht="25" x14ac:dyDescent="0.25">
      <c r="A46" t="s">
        <v>179</v>
      </c>
      <c r="B46" t="s">
        <v>56</v>
      </c>
    </row>
    <row r="47" spans="1:2" ht="25" x14ac:dyDescent="0.25">
      <c r="A47" t="s">
        <v>180</v>
      </c>
      <c r="B47" t="s">
        <v>56</v>
      </c>
    </row>
    <row r="48" spans="1:2" ht="25" x14ac:dyDescent="0.25">
      <c r="A48" t="s">
        <v>181</v>
      </c>
      <c r="B48" t="s">
        <v>55</v>
      </c>
    </row>
    <row r="49" spans="1:2" ht="25" x14ac:dyDescent="0.25">
      <c r="A49" t="s">
        <v>182</v>
      </c>
      <c r="B49" t="s">
        <v>56</v>
      </c>
    </row>
    <row r="50" spans="1:2" ht="25" x14ac:dyDescent="0.25">
      <c r="A50" t="s">
        <v>183</v>
      </c>
      <c r="B50" t="s">
        <v>56</v>
      </c>
    </row>
    <row r="51" spans="1:2" ht="25" x14ac:dyDescent="0.25">
      <c r="A51" t="s">
        <v>184</v>
      </c>
      <c r="B51" t="s">
        <v>55</v>
      </c>
    </row>
    <row r="52" spans="1:2" ht="25" x14ac:dyDescent="0.25">
      <c r="A52" t="s">
        <v>185</v>
      </c>
      <c r="B52" t="s">
        <v>56</v>
      </c>
    </row>
    <row r="53" spans="1:2" ht="25" x14ac:dyDescent="0.25">
      <c r="A53" t="s">
        <v>186</v>
      </c>
      <c r="B53" t="s">
        <v>54</v>
      </c>
    </row>
    <row r="54" spans="1:2" ht="25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E981-BC4A-4F1A-99D8-FE5081B57A6D}">
  <dimension ref="A1:C908"/>
  <sheetViews>
    <sheetView workbookViewId="0">
      <selection activeCell="F19" sqref="F19"/>
    </sheetView>
  </sheetViews>
  <sheetFormatPr defaultRowHeight="12.5" x14ac:dyDescent="0.25"/>
  <cols>
    <col min="2" max="2" width="7.1796875" customWidth="1"/>
    <col min="3" max="3" width="5.7265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5" x14ac:dyDescent="0.25">
      <c r="A2" s="1" t="s">
        <v>23</v>
      </c>
      <c r="B2" s="1" t="s">
        <v>118</v>
      </c>
      <c r="C2" t="s">
        <v>188</v>
      </c>
    </row>
    <row r="3" spans="1:3" ht="25" x14ac:dyDescent="0.25">
      <c r="A3" s="1"/>
      <c r="B3" s="1" t="s">
        <v>119</v>
      </c>
      <c r="C3" t="s">
        <v>189</v>
      </c>
    </row>
    <row r="4" spans="1:3" ht="25" x14ac:dyDescent="0.25">
      <c r="A4" s="1"/>
      <c r="B4" s="1" t="s">
        <v>120</v>
      </c>
      <c r="C4" t="s">
        <v>190</v>
      </c>
    </row>
    <row r="5" spans="1:3" ht="25" x14ac:dyDescent="0.25">
      <c r="A5" s="1"/>
      <c r="B5" s="1" t="s">
        <v>121</v>
      </c>
      <c r="C5" t="s">
        <v>102</v>
      </c>
    </row>
    <row r="6" spans="1:3" ht="25" x14ac:dyDescent="0.25">
      <c r="A6" s="1"/>
      <c r="B6" s="1" t="s">
        <v>122</v>
      </c>
      <c r="C6" t="s">
        <v>191</v>
      </c>
    </row>
    <row r="7" spans="1:3" ht="25" x14ac:dyDescent="0.25">
      <c r="A7" s="1"/>
      <c r="B7" s="1" t="s">
        <v>123</v>
      </c>
      <c r="C7" t="s">
        <v>79</v>
      </c>
    </row>
    <row r="8" spans="1:3" ht="25" x14ac:dyDescent="0.25">
      <c r="A8" s="1"/>
      <c r="B8" s="1" t="s">
        <v>124</v>
      </c>
      <c r="C8" t="s">
        <v>192</v>
      </c>
    </row>
    <row r="9" spans="1:3" ht="25" x14ac:dyDescent="0.25">
      <c r="A9" s="1"/>
      <c r="B9" s="1" t="s">
        <v>58</v>
      </c>
      <c r="C9" t="s">
        <v>193</v>
      </c>
    </row>
    <row r="10" spans="1:3" ht="25" x14ac:dyDescent="0.25">
      <c r="A10" s="1"/>
      <c r="B10" s="1" t="s">
        <v>59</v>
      </c>
      <c r="C10" t="s">
        <v>194</v>
      </c>
    </row>
    <row r="11" spans="1:3" ht="25" x14ac:dyDescent="0.25">
      <c r="A11" s="1"/>
      <c r="B11" s="1" t="s">
        <v>60</v>
      </c>
      <c r="C11" t="s">
        <v>195</v>
      </c>
    </row>
    <row r="12" spans="1:3" ht="25" x14ac:dyDescent="0.25">
      <c r="A12" s="1"/>
      <c r="B12" s="1" t="s">
        <v>125</v>
      </c>
      <c r="C12" t="s">
        <v>196</v>
      </c>
    </row>
    <row r="13" spans="1:3" ht="25" x14ac:dyDescent="0.25">
      <c r="A13" s="1"/>
      <c r="B13" s="1" t="s">
        <v>126</v>
      </c>
      <c r="C13" t="s">
        <v>197</v>
      </c>
    </row>
    <row r="14" spans="1:3" ht="25" x14ac:dyDescent="0.25">
      <c r="A14" s="1"/>
      <c r="B14" s="1" t="s">
        <v>127</v>
      </c>
      <c r="C14" t="s">
        <v>116</v>
      </c>
    </row>
    <row r="15" spans="1:3" ht="25" x14ac:dyDescent="0.25">
      <c r="A15" s="1"/>
      <c r="B15" s="1" t="s">
        <v>128</v>
      </c>
      <c r="C15" t="s">
        <v>198</v>
      </c>
    </row>
    <row r="16" spans="1:3" ht="25" x14ac:dyDescent="0.25">
      <c r="A16" s="1"/>
      <c r="B16" s="1" t="s">
        <v>129</v>
      </c>
      <c r="C16" t="s">
        <v>199</v>
      </c>
    </row>
    <row r="17" spans="1:3" ht="25" x14ac:dyDescent="0.25">
      <c r="A17" s="1"/>
      <c r="B17" s="1" t="s">
        <v>130</v>
      </c>
      <c r="C17" t="s">
        <v>91</v>
      </c>
    </row>
    <row r="18" spans="1:3" ht="25" x14ac:dyDescent="0.25">
      <c r="A18" s="1" t="s">
        <v>33</v>
      </c>
      <c r="B18" s="1" t="s">
        <v>131</v>
      </c>
      <c r="C18" t="s">
        <v>200</v>
      </c>
    </row>
    <row r="19" spans="1:3" ht="25" x14ac:dyDescent="0.25">
      <c r="A19" s="1"/>
      <c r="B19" s="1" t="s">
        <v>132</v>
      </c>
      <c r="C19" t="s">
        <v>201</v>
      </c>
    </row>
    <row r="20" spans="1:3" ht="25" x14ac:dyDescent="0.25">
      <c r="A20" s="1"/>
      <c r="B20" s="1" t="s">
        <v>118</v>
      </c>
      <c r="C20" t="s">
        <v>202</v>
      </c>
    </row>
    <row r="21" spans="1:3" ht="25" x14ac:dyDescent="0.25">
      <c r="A21" s="1"/>
      <c r="B21" s="1" t="s">
        <v>119</v>
      </c>
      <c r="C21" t="s">
        <v>203</v>
      </c>
    </row>
    <row r="22" spans="1:3" ht="25" x14ac:dyDescent="0.25">
      <c r="A22" s="1"/>
      <c r="B22" s="1" t="s">
        <v>120</v>
      </c>
      <c r="C22" t="s">
        <v>112</v>
      </c>
    </row>
    <row r="23" spans="1:3" ht="25" x14ac:dyDescent="0.25">
      <c r="A23" s="1"/>
      <c r="B23" s="1" t="s">
        <v>121</v>
      </c>
      <c r="C23" t="s">
        <v>204</v>
      </c>
    </row>
    <row r="24" spans="1:3" ht="25" x14ac:dyDescent="0.25">
      <c r="A24" s="1"/>
      <c r="B24" s="1" t="s">
        <v>122</v>
      </c>
      <c r="C24" t="s">
        <v>205</v>
      </c>
    </row>
    <row r="25" spans="1:3" ht="25" x14ac:dyDescent="0.25">
      <c r="A25" s="1"/>
      <c r="B25" s="1" t="s">
        <v>123</v>
      </c>
      <c r="C25" t="s">
        <v>206</v>
      </c>
    </row>
    <row r="26" spans="1:3" ht="25" x14ac:dyDescent="0.25">
      <c r="A26" s="1"/>
      <c r="B26" s="1" t="s">
        <v>124</v>
      </c>
      <c r="C26" t="s">
        <v>207</v>
      </c>
    </row>
    <row r="27" spans="1:3" ht="25" x14ac:dyDescent="0.25">
      <c r="A27" s="1"/>
      <c r="B27" s="1" t="s">
        <v>58</v>
      </c>
      <c r="C27" t="s">
        <v>208</v>
      </c>
    </row>
    <row r="28" spans="1:3" ht="25" x14ac:dyDescent="0.25">
      <c r="A28" s="1"/>
      <c r="B28" s="1" t="s">
        <v>59</v>
      </c>
      <c r="C28" t="s">
        <v>209</v>
      </c>
    </row>
    <row r="29" spans="1:3" ht="25" x14ac:dyDescent="0.25">
      <c r="A29" s="1"/>
      <c r="B29" s="1" t="s">
        <v>60</v>
      </c>
      <c r="C29" t="s">
        <v>210</v>
      </c>
    </row>
    <row r="30" spans="1:3" ht="25" x14ac:dyDescent="0.25">
      <c r="A30" s="1"/>
      <c r="B30" s="1" t="s">
        <v>125</v>
      </c>
      <c r="C30" t="s">
        <v>211</v>
      </c>
    </row>
    <row r="31" spans="1:3" ht="25" x14ac:dyDescent="0.25">
      <c r="A31" s="1"/>
      <c r="B31" s="1" t="s">
        <v>126</v>
      </c>
      <c r="C31" t="s">
        <v>212</v>
      </c>
    </row>
    <row r="32" spans="1:3" ht="25" x14ac:dyDescent="0.25">
      <c r="A32" s="1"/>
      <c r="B32" s="1" t="s">
        <v>127</v>
      </c>
      <c r="C32" t="s">
        <v>213</v>
      </c>
    </row>
    <row r="33" spans="1:3" ht="25" x14ac:dyDescent="0.25">
      <c r="A33" s="1"/>
      <c r="B33" s="1" t="s">
        <v>128</v>
      </c>
      <c r="C33" t="s">
        <v>214</v>
      </c>
    </row>
    <row r="34" spans="1:3" ht="25" x14ac:dyDescent="0.25">
      <c r="A34" s="1"/>
      <c r="B34" s="1" t="s">
        <v>129</v>
      </c>
      <c r="C34" t="s">
        <v>215</v>
      </c>
    </row>
    <row r="35" spans="1:3" ht="25" x14ac:dyDescent="0.25">
      <c r="A35" s="1"/>
      <c r="B35" s="1" t="s">
        <v>130</v>
      </c>
      <c r="C35" t="s">
        <v>216</v>
      </c>
    </row>
    <row r="36" spans="1:3" ht="25" x14ac:dyDescent="0.25">
      <c r="A36" s="1" t="s">
        <v>22</v>
      </c>
      <c r="B36" s="1" t="s">
        <v>131</v>
      </c>
      <c r="C36" t="s">
        <v>217</v>
      </c>
    </row>
    <row r="37" spans="1:3" ht="25" x14ac:dyDescent="0.25">
      <c r="A37" s="1"/>
      <c r="B37" s="1" t="s">
        <v>132</v>
      </c>
      <c r="C37" t="s">
        <v>218</v>
      </c>
    </row>
    <row r="38" spans="1:3" ht="25" x14ac:dyDescent="0.25">
      <c r="A38" s="1"/>
      <c r="B38" s="1" t="s">
        <v>118</v>
      </c>
      <c r="C38" t="s">
        <v>219</v>
      </c>
    </row>
    <row r="39" spans="1:3" ht="25" x14ac:dyDescent="0.25">
      <c r="A39" s="1"/>
      <c r="B39" s="1" t="s">
        <v>119</v>
      </c>
      <c r="C39" t="s">
        <v>220</v>
      </c>
    </row>
    <row r="40" spans="1:3" ht="25" x14ac:dyDescent="0.25">
      <c r="A40" s="1"/>
      <c r="B40" s="1" t="s">
        <v>120</v>
      </c>
      <c r="C40" t="s">
        <v>218</v>
      </c>
    </row>
    <row r="41" spans="1:3" ht="25" x14ac:dyDescent="0.25">
      <c r="A41" s="1"/>
      <c r="B41" s="1" t="s">
        <v>121</v>
      </c>
      <c r="C41" t="s">
        <v>221</v>
      </c>
    </row>
    <row r="42" spans="1:3" ht="25" x14ac:dyDescent="0.25">
      <c r="A42" s="1"/>
      <c r="B42" s="1" t="s">
        <v>122</v>
      </c>
      <c r="C42" t="s">
        <v>222</v>
      </c>
    </row>
    <row r="43" spans="1:3" ht="25" x14ac:dyDescent="0.25">
      <c r="A43" s="1"/>
      <c r="B43" s="1" t="s">
        <v>123</v>
      </c>
      <c r="C43" t="s">
        <v>223</v>
      </c>
    </row>
    <row r="44" spans="1:3" ht="25" x14ac:dyDescent="0.25">
      <c r="A44" s="1"/>
      <c r="B44" s="1" t="s">
        <v>124</v>
      </c>
      <c r="C44" t="s">
        <v>224</v>
      </c>
    </row>
    <row r="45" spans="1:3" ht="25" x14ac:dyDescent="0.25">
      <c r="A45" s="1"/>
      <c r="B45" s="1" t="s">
        <v>58</v>
      </c>
      <c r="C45" t="s">
        <v>225</v>
      </c>
    </row>
    <row r="46" spans="1:3" ht="25" x14ac:dyDescent="0.25">
      <c r="A46" s="1"/>
      <c r="B46" s="1" t="s">
        <v>59</v>
      </c>
      <c r="C46" t="s">
        <v>226</v>
      </c>
    </row>
    <row r="47" spans="1:3" ht="25" x14ac:dyDescent="0.25">
      <c r="A47" s="1"/>
      <c r="B47" s="1" t="s">
        <v>60</v>
      </c>
      <c r="C47" t="s">
        <v>221</v>
      </c>
    </row>
    <row r="48" spans="1:3" ht="25" x14ac:dyDescent="0.25">
      <c r="A48" s="1"/>
      <c r="B48" s="1" t="s">
        <v>126</v>
      </c>
      <c r="C48" t="s">
        <v>227</v>
      </c>
    </row>
    <row r="49" spans="1:3" ht="25" x14ac:dyDescent="0.25">
      <c r="A49" s="1"/>
      <c r="B49" s="1" t="s">
        <v>127</v>
      </c>
      <c r="C49" t="s">
        <v>228</v>
      </c>
    </row>
    <row r="50" spans="1:3" ht="25" x14ac:dyDescent="0.25">
      <c r="A50" s="1"/>
      <c r="B50" s="1" t="s">
        <v>128</v>
      </c>
      <c r="C50" t="s">
        <v>229</v>
      </c>
    </row>
    <row r="51" spans="1:3" ht="25" x14ac:dyDescent="0.25">
      <c r="A51" s="1"/>
      <c r="B51" s="1" t="s">
        <v>129</v>
      </c>
      <c r="C51" t="s">
        <v>86</v>
      </c>
    </row>
    <row r="52" spans="1:3" ht="25" x14ac:dyDescent="0.25">
      <c r="A52" s="1"/>
      <c r="B52" s="1" t="s">
        <v>130</v>
      </c>
      <c r="C52" t="s">
        <v>88</v>
      </c>
    </row>
    <row r="53" spans="1:3" ht="25" x14ac:dyDescent="0.25">
      <c r="A53" s="1" t="s">
        <v>49</v>
      </c>
      <c r="B53" s="1" t="s">
        <v>121</v>
      </c>
      <c r="C53" t="s">
        <v>230</v>
      </c>
    </row>
    <row r="54" spans="1:3" ht="25" x14ac:dyDescent="0.25">
      <c r="A54" s="1"/>
      <c r="B54" s="1" t="s">
        <v>122</v>
      </c>
      <c r="C54" t="s">
        <v>231</v>
      </c>
    </row>
    <row r="55" spans="1:3" ht="25" x14ac:dyDescent="0.25">
      <c r="A55" s="1"/>
      <c r="B55" s="1" t="s">
        <v>123</v>
      </c>
      <c r="C55" t="s">
        <v>232</v>
      </c>
    </row>
    <row r="56" spans="1:3" ht="25" x14ac:dyDescent="0.25">
      <c r="A56" s="1"/>
      <c r="B56" s="1" t="s">
        <v>124</v>
      </c>
      <c r="C56" t="s">
        <v>233</v>
      </c>
    </row>
    <row r="57" spans="1:3" ht="25" x14ac:dyDescent="0.25">
      <c r="A57" s="1"/>
      <c r="B57" s="1" t="s">
        <v>58</v>
      </c>
      <c r="C57" t="s">
        <v>234</v>
      </c>
    </row>
    <row r="58" spans="1:3" ht="25" x14ac:dyDescent="0.25">
      <c r="A58" s="1"/>
      <c r="B58" s="1" t="s">
        <v>59</v>
      </c>
      <c r="C58" t="s">
        <v>235</v>
      </c>
    </row>
    <row r="59" spans="1:3" ht="25" x14ac:dyDescent="0.25">
      <c r="A59" s="1"/>
      <c r="B59" s="1" t="s">
        <v>60</v>
      </c>
      <c r="C59" t="s">
        <v>230</v>
      </c>
    </row>
    <row r="60" spans="1:3" ht="25" x14ac:dyDescent="0.25">
      <c r="A60" s="1"/>
      <c r="B60" s="1" t="s">
        <v>125</v>
      </c>
      <c r="C60" t="s">
        <v>98</v>
      </c>
    </row>
    <row r="61" spans="1:3" ht="25" x14ac:dyDescent="0.25">
      <c r="A61" s="1"/>
      <c r="B61" s="1" t="s">
        <v>126</v>
      </c>
      <c r="C61" t="s">
        <v>236</v>
      </c>
    </row>
    <row r="62" spans="1:3" ht="25" x14ac:dyDescent="0.25">
      <c r="A62" s="1"/>
      <c r="B62" s="1" t="s">
        <v>127</v>
      </c>
      <c r="C62" t="s">
        <v>237</v>
      </c>
    </row>
    <row r="63" spans="1:3" ht="25" x14ac:dyDescent="0.25">
      <c r="A63" s="1"/>
      <c r="B63" s="1" t="s">
        <v>128</v>
      </c>
      <c r="C63" t="s">
        <v>238</v>
      </c>
    </row>
    <row r="64" spans="1:3" ht="25" x14ac:dyDescent="0.25">
      <c r="A64" s="1"/>
      <c r="B64" s="1" t="s">
        <v>129</v>
      </c>
      <c r="C64" t="s">
        <v>239</v>
      </c>
    </row>
    <row r="65" spans="1:3" ht="25" x14ac:dyDescent="0.25">
      <c r="A65" s="1"/>
      <c r="B65" s="1" t="s">
        <v>130</v>
      </c>
      <c r="C65" t="s">
        <v>240</v>
      </c>
    </row>
    <row r="66" spans="1:3" ht="25" x14ac:dyDescent="0.25">
      <c r="A66" s="1" t="s">
        <v>35</v>
      </c>
      <c r="B66" s="1" t="s">
        <v>131</v>
      </c>
      <c r="C66" t="s">
        <v>241</v>
      </c>
    </row>
    <row r="67" spans="1:3" ht="25" x14ac:dyDescent="0.25">
      <c r="A67" s="1"/>
      <c r="B67" s="1" t="s">
        <v>132</v>
      </c>
      <c r="C67" t="s">
        <v>242</v>
      </c>
    </row>
    <row r="68" spans="1:3" ht="25" x14ac:dyDescent="0.25">
      <c r="A68" s="1"/>
      <c r="B68" s="1" t="s">
        <v>118</v>
      </c>
      <c r="C68" t="s">
        <v>243</v>
      </c>
    </row>
    <row r="69" spans="1:3" ht="25" x14ac:dyDescent="0.25">
      <c r="A69" s="1"/>
      <c r="B69" s="1" t="s">
        <v>119</v>
      </c>
      <c r="C69" t="s">
        <v>244</v>
      </c>
    </row>
    <row r="70" spans="1:3" ht="25" x14ac:dyDescent="0.25">
      <c r="A70" s="1"/>
      <c r="B70" s="1" t="s">
        <v>120</v>
      </c>
      <c r="C70" t="s">
        <v>245</v>
      </c>
    </row>
    <row r="71" spans="1:3" ht="25" x14ac:dyDescent="0.25">
      <c r="A71" s="1"/>
      <c r="B71" s="1" t="s">
        <v>121</v>
      </c>
      <c r="C71" t="s">
        <v>246</v>
      </c>
    </row>
    <row r="72" spans="1:3" ht="25" x14ac:dyDescent="0.25">
      <c r="A72" s="1"/>
      <c r="B72" s="1" t="s">
        <v>122</v>
      </c>
      <c r="C72" t="s">
        <v>247</v>
      </c>
    </row>
    <row r="73" spans="1:3" ht="25" x14ac:dyDescent="0.25">
      <c r="A73" s="1"/>
      <c r="B73" s="1" t="s">
        <v>123</v>
      </c>
      <c r="C73" t="s">
        <v>248</v>
      </c>
    </row>
    <row r="74" spans="1:3" ht="25" x14ac:dyDescent="0.25">
      <c r="A74" s="1"/>
      <c r="B74" s="1" t="s">
        <v>124</v>
      </c>
      <c r="C74" t="s">
        <v>249</v>
      </c>
    </row>
    <row r="75" spans="1:3" ht="25" x14ac:dyDescent="0.25">
      <c r="A75" s="1"/>
      <c r="B75" s="1" t="s">
        <v>58</v>
      </c>
      <c r="C75" t="s">
        <v>250</v>
      </c>
    </row>
    <row r="76" spans="1:3" ht="25" x14ac:dyDescent="0.25">
      <c r="A76" s="1"/>
      <c r="B76" s="1" t="s">
        <v>59</v>
      </c>
      <c r="C76" t="s">
        <v>251</v>
      </c>
    </row>
    <row r="77" spans="1:3" ht="25" x14ac:dyDescent="0.25">
      <c r="A77" s="1"/>
      <c r="B77" s="1" t="s">
        <v>60</v>
      </c>
      <c r="C77" t="s">
        <v>243</v>
      </c>
    </row>
    <row r="78" spans="1:3" ht="25" x14ac:dyDescent="0.25">
      <c r="A78" s="1"/>
      <c r="B78" s="1" t="s">
        <v>125</v>
      </c>
      <c r="C78" t="s">
        <v>252</v>
      </c>
    </row>
    <row r="79" spans="1:3" ht="25" x14ac:dyDescent="0.25">
      <c r="A79" s="1"/>
      <c r="B79" s="1" t="s">
        <v>126</v>
      </c>
      <c r="C79" t="s">
        <v>253</v>
      </c>
    </row>
    <row r="80" spans="1:3" ht="25" x14ac:dyDescent="0.25">
      <c r="A80" s="1"/>
      <c r="B80" s="1" t="s">
        <v>127</v>
      </c>
      <c r="C80" t="s">
        <v>254</v>
      </c>
    </row>
    <row r="81" spans="1:3" ht="25" x14ac:dyDescent="0.25">
      <c r="A81" s="1"/>
      <c r="B81" s="1" t="s">
        <v>128</v>
      </c>
      <c r="C81" t="s">
        <v>255</v>
      </c>
    </row>
    <row r="82" spans="1:3" ht="25" x14ac:dyDescent="0.25">
      <c r="A82" s="1"/>
      <c r="B82" s="1" t="s">
        <v>129</v>
      </c>
      <c r="C82" t="s">
        <v>256</v>
      </c>
    </row>
    <row r="83" spans="1:3" ht="25" x14ac:dyDescent="0.25">
      <c r="A83" s="1"/>
      <c r="B83" s="1" t="s">
        <v>130</v>
      </c>
      <c r="C83" t="s">
        <v>257</v>
      </c>
    </row>
    <row r="84" spans="1:3" ht="25" x14ac:dyDescent="0.25">
      <c r="A84" s="1" t="s">
        <v>44</v>
      </c>
      <c r="B84" s="1" t="s">
        <v>124</v>
      </c>
      <c r="C84" t="s">
        <v>258</v>
      </c>
    </row>
    <row r="85" spans="1:3" ht="25" x14ac:dyDescent="0.25">
      <c r="A85" s="1"/>
      <c r="B85" s="1" t="s">
        <v>58</v>
      </c>
      <c r="C85" t="s">
        <v>104</v>
      </c>
    </row>
    <row r="86" spans="1:3" ht="25" x14ac:dyDescent="0.25">
      <c r="A86" s="1"/>
      <c r="B86" s="1" t="s">
        <v>59</v>
      </c>
      <c r="C86" t="s">
        <v>259</v>
      </c>
    </row>
    <row r="87" spans="1:3" ht="25" x14ac:dyDescent="0.25">
      <c r="A87" s="1"/>
      <c r="B87" s="1" t="s">
        <v>60</v>
      </c>
      <c r="C87" t="s">
        <v>260</v>
      </c>
    </row>
    <row r="88" spans="1:3" ht="25" x14ac:dyDescent="0.25">
      <c r="A88" s="1"/>
      <c r="B88" s="1" t="s">
        <v>128</v>
      </c>
      <c r="C88" t="s">
        <v>261</v>
      </c>
    </row>
    <row r="89" spans="1:3" ht="25" x14ac:dyDescent="0.25">
      <c r="A89" s="1"/>
      <c r="B89" s="1" t="s">
        <v>129</v>
      </c>
      <c r="C89" t="s">
        <v>262</v>
      </c>
    </row>
    <row r="90" spans="1:3" ht="25" x14ac:dyDescent="0.25">
      <c r="A90" s="1"/>
      <c r="B90" s="1" t="s">
        <v>130</v>
      </c>
      <c r="C90" t="s">
        <v>101</v>
      </c>
    </row>
    <row r="91" spans="1:3" ht="25" x14ac:dyDescent="0.25">
      <c r="A91" s="1" t="s">
        <v>28</v>
      </c>
      <c r="B91" s="1" t="s">
        <v>131</v>
      </c>
      <c r="C91" t="s">
        <v>263</v>
      </c>
    </row>
    <row r="92" spans="1:3" ht="25" x14ac:dyDescent="0.25">
      <c r="A92" s="1"/>
      <c r="B92" s="1" t="s">
        <v>132</v>
      </c>
      <c r="C92" t="s">
        <v>264</v>
      </c>
    </row>
    <row r="93" spans="1:3" ht="25" x14ac:dyDescent="0.25">
      <c r="A93" s="1"/>
      <c r="B93" s="1" t="s">
        <v>118</v>
      </c>
      <c r="C93" t="s">
        <v>265</v>
      </c>
    </row>
    <row r="94" spans="1:3" ht="25" x14ac:dyDescent="0.25">
      <c r="A94" s="1"/>
      <c r="B94" s="1" t="s">
        <v>119</v>
      </c>
      <c r="C94" t="s">
        <v>266</v>
      </c>
    </row>
    <row r="95" spans="1:3" ht="25" x14ac:dyDescent="0.25">
      <c r="A95" s="1"/>
      <c r="B95" s="1" t="s">
        <v>120</v>
      </c>
      <c r="C95" t="s">
        <v>267</v>
      </c>
    </row>
    <row r="96" spans="1:3" ht="25" x14ac:dyDescent="0.25">
      <c r="A96" s="1"/>
      <c r="B96" s="1" t="s">
        <v>121</v>
      </c>
      <c r="C96" t="s">
        <v>111</v>
      </c>
    </row>
    <row r="97" spans="1:3" ht="25" x14ac:dyDescent="0.25">
      <c r="A97" s="1"/>
      <c r="B97" s="1" t="s">
        <v>122</v>
      </c>
      <c r="C97" t="s">
        <v>268</v>
      </c>
    </row>
    <row r="98" spans="1:3" ht="25" x14ac:dyDescent="0.25">
      <c r="A98" s="1"/>
      <c r="B98" s="1" t="s">
        <v>123</v>
      </c>
      <c r="C98" t="s">
        <v>269</v>
      </c>
    </row>
    <row r="99" spans="1:3" ht="25" x14ac:dyDescent="0.25">
      <c r="A99" s="1"/>
      <c r="B99" s="1" t="s">
        <v>124</v>
      </c>
      <c r="C99" t="s">
        <v>88</v>
      </c>
    </row>
    <row r="100" spans="1:3" ht="25" x14ac:dyDescent="0.25">
      <c r="A100" s="1"/>
      <c r="B100" s="1" t="s">
        <v>58</v>
      </c>
      <c r="C100" t="s">
        <v>218</v>
      </c>
    </row>
    <row r="101" spans="1:3" ht="25" x14ac:dyDescent="0.25">
      <c r="A101" s="1"/>
      <c r="B101" s="1" t="s">
        <v>59</v>
      </c>
      <c r="C101" t="s">
        <v>270</v>
      </c>
    </row>
    <row r="102" spans="1:3" ht="25" x14ac:dyDescent="0.25">
      <c r="A102" s="1"/>
      <c r="B102" s="1" t="s">
        <v>60</v>
      </c>
      <c r="C102" t="s">
        <v>271</v>
      </c>
    </row>
    <row r="103" spans="1:3" ht="25" x14ac:dyDescent="0.25">
      <c r="A103" s="1"/>
      <c r="B103" s="1" t="s">
        <v>125</v>
      </c>
      <c r="C103" t="s">
        <v>94</v>
      </c>
    </row>
    <row r="104" spans="1:3" ht="25" x14ac:dyDescent="0.25">
      <c r="A104" s="1"/>
      <c r="B104" s="1" t="s">
        <v>126</v>
      </c>
      <c r="C104" t="s">
        <v>272</v>
      </c>
    </row>
    <row r="105" spans="1:3" ht="25" x14ac:dyDescent="0.25">
      <c r="A105" s="1"/>
      <c r="B105" s="1" t="s">
        <v>127</v>
      </c>
      <c r="C105" t="s">
        <v>273</v>
      </c>
    </row>
    <row r="106" spans="1:3" ht="25" x14ac:dyDescent="0.25">
      <c r="A106" s="1"/>
      <c r="B106" s="1" t="s">
        <v>128</v>
      </c>
      <c r="C106" t="s">
        <v>274</v>
      </c>
    </row>
    <row r="107" spans="1:3" ht="25" x14ac:dyDescent="0.25">
      <c r="A107" s="1"/>
      <c r="B107" s="1" t="s">
        <v>129</v>
      </c>
      <c r="C107" t="s">
        <v>190</v>
      </c>
    </row>
    <row r="108" spans="1:3" ht="25" x14ac:dyDescent="0.25">
      <c r="A108" s="1"/>
      <c r="B108" s="1" t="s">
        <v>130</v>
      </c>
      <c r="C108" t="s">
        <v>275</v>
      </c>
    </row>
    <row r="109" spans="1:3" ht="25" x14ac:dyDescent="0.25">
      <c r="A109" s="1" t="s">
        <v>30</v>
      </c>
      <c r="B109" s="1" t="s">
        <v>131</v>
      </c>
      <c r="C109" t="s">
        <v>276</v>
      </c>
    </row>
    <row r="110" spans="1:3" ht="25" x14ac:dyDescent="0.25">
      <c r="A110" s="1"/>
      <c r="B110" s="1" t="s">
        <v>132</v>
      </c>
      <c r="C110" t="s">
        <v>100</v>
      </c>
    </row>
    <row r="111" spans="1:3" ht="25" x14ac:dyDescent="0.25">
      <c r="A111" s="1"/>
      <c r="B111" s="1" t="s">
        <v>118</v>
      </c>
      <c r="C111" t="s">
        <v>277</v>
      </c>
    </row>
    <row r="112" spans="1:3" ht="25" x14ac:dyDescent="0.25">
      <c r="A112" s="1"/>
      <c r="B112" s="1" t="s">
        <v>119</v>
      </c>
      <c r="C112" t="s">
        <v>278</v>
      </c>
    </row>
    <row r="113" spans="1:3" ht="25" x14ac:dyDescent="0.25">
      <c r="A113" s="1"/>
      <c r="B113" s="1" t="s">
        <v>120</v>
      </c>
      <c r="C113" t="s">
        <v>279</v>
      </c>
    </row>
    <row r="114" spans="1:3" ht="25" x14ac:dyDescent="0.25">
      <c r="A114" s="1"/>
      <c r="B114" s="1" t="s">
        <v>121</v>
      </c>
      <c r="C114" t="s">
        <v>280</v>
      </c>
    </row>
    <row r="115" spans="1:3" ht="25" x14ac:dyDescent="0.25">
      <c r="A115" s="1"/>
      <c r="B115" s="1" t="s">
        <v>122</v>
      </c>
      <c r="C115" t="s">
        <v>281</v>
      </c>
    </row>
    <row r="116" spans="1:3" ht="25" x14ac:dyDescent="0.25">
      <c r="A116" s="1"/>
      <c r="B116" s="1" t="s">
        <v>123</v>
      </c>
      <c r="C116" t="s">
        <v>282</v>
      </c>
    </row>
    <row r="117" spans="1:3" ht="25" x14ac:dyDescent="0.25">
      <c r="A117" s="1"/>
      <c r="B117" s="1" t="s">
        <v>124</v>
      </c>
      <c r="C117" t="s">
        <v>83</v>
      </c>
    </row>
    <row r="118" spans="1:3" ht="25" x14ac:dyDescent="0.25">
      <c r="A118" s="1"/>
      <c r="B118" s="1" t="s">
        <v>58</v>
      </c>
      <c r="C118" t="s">
        <v>83</v>
      </c>
    </row>
    <row r="119" spans="1:3" ht="25" x14ac:dyDescent="0.25">
      <c r="A119" s="1"/>
      <c r="B119" s="1" t="s">
        <v>59</v>
      </c>
      <c r="C119" t="s">
        <v>283</v>
      </c>
    </row>
    <row r="120" spans="1:3" ht="25" x14ac:dyDescent="0.25">
      <c r="A120" s="1"/>
      <c r="B120" s="1" t="s">
        <v>60</v>
      </c>
      <c r="C120" t="s">
        <v>284</v>
      </c>
    </row>
    <row r="121" spans="1:3" ht="25" x14ac:dyDescent="0.25">
      <c r="A121" s="1"/>
      <c r="B121" s="1" t="s">
        <v>125</v>
      </c>
      <c r="C121" t="s">
        <v>285</v>
      </c>
    </row>
    <row r="122" spans="1:3" ht="25" x14ac:dyDescent="0.25">
      <c r="A122" s="1"/>
      <c r="B122" s="1" t="s">
        <v>126</v>
      </c>
      <c r="C122" t="s">
        <v>286</v>
      </c>
    </row>
    <row r="123" spans="1:3" ht="25" x14ac:dyDescent="0.25">
      <c r="A123" s="1"/>
      <c r="B123" s="1" t="s">
        <v>127</v>
      </c>
      <c r="C123" t="s">
        <v>287</v>
      </c>
    </row>
    <row r="124" spans="1:3" ht="25" x14ac:dyDescent="0.25">
      <c r="A124" s="1"/>
      <c r="B124" s="1" t="s">
        <v>128</v>
      </c>
      <c r="C124" t="s">
        <v>288</v>
      </c>
    </row>
    <row r="125" spans="1:3" ht="25" x14ac:dyDescent="0.25">
      <c r="A125" s="1"/>
      <c r="B125" s="1" t="s">
        <v>129</v>
      </c>
      <c r="C125" t="s">
        <v>289</v>
      </c>
    </row>
    <row r="126" spans="1:3" ht="25" x14ac:dyDescent="0.25">
      <c r="A126" s="1"/>
      <c r="B126" s="1" t="s">
        <v>130</v>
      </c>
      <c r="C126" t="s">
        <v>228</v>
      </c>
    </row>
    <row r="127" spans="1:3" ht="25" x14ac:dyDescent="0.25">
      <c r="A127" s="1" t="s">
        <v>6</v>
      </c>
      <c r="B127" s="1" t="s">
        <v>131</v>
      </c>
      <c r="C127" t="s">
        <v>71</v>
      </c>
    </row>
    <row r="128" spans="1:3" ht="25" x14ac:dyDescent="0.25">
      <c r="A128" s="1"/>
      <c r="B128" s="1" t="s">
        <v>132</v>
      </c>
      <c r="C128" t="s">
        <v>290</v>
      </c>
    </row>
    <row r="129" spans="1:3" ht="25" x14ac:dyDescent="0.25">
      <c r="A129" s="1"/>
      <c r="B129" s="1" t="s">
        <v>118</v>
      </c>
      <c r="C129" t="s">
        <v>80</v>
      </c>
    </row>
    <row r="130" spans="1:3" ht="25" x14ac:dyDescent="0.25">
      <c r="A130" s="1"/>
      <c r="B130" s="1" t="s">
        <v>119</v>
      </c>
      <c r="C130" t="s">
        <v>291</v>
      </c>
    </row>
    <row r="131" spans="1:3" ht="25" x14ac:dyDescent="0.25">
      <c r="A131" s="1"/>
      <c r="B131" s="1" t="s">
        <v>120</v>
      </c>
      <c r="C131" t="s">
        <v>292</v>
      </c>
    </row>
    <row r="132" spans="1:3" ht="25" x14ac:dyDescent="0.25">
      <c r="A132" s="1"/>
      <c r="B132" s="1" t="s">
        <v>121</v>
      </c>
      <c r="C132" t="s">
        <v>293</v>
      </c>
    </row>
    <row r="133" spans="1:3" ht="25" x14ac:dyDescent="0.25">
      <c r="A133" s="1"/>
      <c r="B133" s="1" t="s">
        <v>122</v>
      </c>
      <c r="C133" t="s">
        <v>72</v>
      </c>
    </row>
    <row r="134" spans="1:3" ht="25" x14ac:dyDescent="0.25">
      <c r="A134" s="1"/>
      <c r="B134" s="1" t="s">
        <v>123</v>
      </c>
      <c r="C134" t="s">
        <v>294</v>
      </c>
    </row>
    <row r="135" spans="1:3" ht="25" x14ac:dyDescent="0.25">
      <c r="A135" s="1"/>
      <c r="B135" s="1" t="s">
        <v>124</v>
      </c>
      <c r="C135" t="s">
        <v>293</v>
      </c>
    </row>
    <row r="136" spans="1:3" ht="25" x14ac:dyDescent="0.25">
      <c r="A136" s="1"/>
      <c r="B136" s="1" t="s">
        <v>58</v>
      </c>
      <c r="C136" t="s">
        <v>295</v>
      </c>
    </row>
    <row r="137" spans="1:3" ht="25" x14ac:dyDescent="0.25">
      <c r="A137" s="1"/>
      <c r="B137" s="1" t="s">
        <v>59</v>
      </c>
      <c r="C137" t="s">
        <v>296</v>
      </c>
    </row>
    <row r="138" spans="1:3" ht="25" x14ac:dyDescent="0.25">
      <c r="A138" s="1"/>
      <c r="B138" s="1" t="s">
        <v>60</v>
      </c>
      <c r="C138" t="s">
        <v>297</v>
      </c>
    </row>
    <row r="139" spans="1:3" ht="25" x14ac:dyDescent="0.25">
      <c r="A139" s="1"/>
      <c r="B139" s="1" t="s">
        <v>125</v>
      </c>
      <c r="C139" t="s">
        <v>298</v>
      </c>
    </row>
    <row r="140" spans="1:3" ht="25" x14ac:dyDescent="0.25">
      <c r="A140" s="1"/>
      <c r="B140" s="1" t="s">
        <v>126</v>
      </c>
      <c r="C140" t="s">
        <v>299</v>
      </c>
    </row>
    <row r="141" spans="1:3" ht="25" x14ac:dyDescent="0.25">
      <c r="A141" s="1"/>
      <c r="B141" s="1" t="s">
        <v>127</v>
      </c>
      <c r="C141" t="s">
        <v>80</v>
      </c>
    </row>
    <row r="142" spans="1:3" ht="25" x14ac:dyDescent="0.25">
      <c r="A142" s="1"/>
      <c r="B142" s="1" t="s">
        <v>128</v>
      </c>
      <c r="C142" t="s">
        <v>300</v>
      </c>
    </row>
    <row r="143" spans="1:3" ht="25" x14ac:dyDescent="0.25">
      <c r="A143" s="1"/>
      <c r="B143" s="1" t="s">
        <v>129</v>
      </c>
      <c r="C143" t="s">
        <v>301</v>
      </c>
    </row>
    <row r="144" spans="1:3" ht="25" x14ac:dyDescent="0.25">
      <c r="A144" s="1"/>
      <c r="B144" s="1" t="s">
        <v>130</v>
      </c>
      <c r="C144" t="s">
        <v>302</v>
      </c>
    </row>
    <row r="145" spans="1:3" ht="25" x14ac:dyDescent="0.25">
      <c r="A145" s="1" t="s">
        <v>15</v>
      </c>
      <c r="B145" s="1" t="s">
        <v>131</v>
      </c>
      <c r="C145" t="s">
        <v>303</v>
      </c>
    </row>
    <row r="146" spans="1:3" ht="25" x14ac:dyDescent="0.25">
      <c r="A146" s="1"/>
      <c r="B146" s="1" t="s">
        <v>132</v>
      </c>
      <c r="C146" t="s">
        <v>304</v>
      </c>
    </row>
    <row r="147" spans="1:3" ht="25" x14ac:dyDescent="0.25">
      <c r="A147" s="1"/>
      <c r="B147" s="1" t="s">
        <v>118</v>
      </c>
      <c r="C147" t="s">
        <v>305</v>
      </c>
    </row>
    <row r="148" spans="1:3" ht="25" x14ac:dyDescent="0.25">
      <c r="A148" s="1"/>
      <c r="B148" s="1" t="s">
        <v>119</v>
      </c>
      <c r="C148" t="s">
        <v>306</v>
      </c>
    </row>
    <row r="149" spans="1:3" ht="25" x14ac:dyDescent="0.25">
      <c r="A149" s="1"/>
      <c r="B149" s="1" t="s">
        <v>120</v>
      </c>
      <c r="C149" t="s">
        <v>307</v>
      </c>
    </row>
    <row r="150" spans="1:3" ht="25" x14ac:dyDescent="0.25">
      <c r="A150" s="1"/>
      <c r="B150" s="1" t="s">
        <v>121</v>
      </c>
      <c r="C150" t="s">
        <v>308</v>
      </c>
    </row>
    <row r="151" spans="1:3" ht="25" x14ac:dyDescent="0.25">
      <c r="A151" s="1"/>
      <c r="B151" s="1" t="s">
        <v>122</v>
      </c>
      <c r="C151" t="s">
        <v>309</v>
      </c>
    </row>
    <row r="152" spans="1:3" ht="25" x14ac:dyDescent="0.25">
      <c r="A152" s="1"/>
      <c r="B152" s="1" t="s">
        <v>123</v>
      </c>
      <c r="C152" t="s">
        <v>303</v>
      </c>
    </row>
    <row r="153" spans="1:3" ht="25" x14ac:dyDescent="0.25">
      <c r="A153" s="1"/>
      <c r="B153" s="1" t="s">
        <v>124</v>
      </c>
      <c r="C153" t="s">
        <v>310</v>
      </c>
    </row>
    <row r="154" spans="1:3" ht="25" x14ac:dyDescent="0.25">
      <c r="A154" s="1"/>
      <c r="B154" s="1" t="s">
        <v>58</v>
      </c>
      <c r="C154" t="s">
        <v>311</v>
      </c>
    </row>
    <row r="155" spans="1:3" ht="25" x14ac:dyDescent="0.25">
      <c r="A155" s="1"/>
      <c r="B155" s="1" t="s">
        <v>59</v>
      </c>
      <c r="C155" t="s">
        <v>312</v>
      </c>
    </row>
    <row r="156" spans="1:3" ht="25" x14ac:dyDescent="0.25">
      <c r="A156" s="1"/>
      <c r="B156" s="1" t="s">
        <v>60</v>
      </c>
      <c r="C156" t="s">
        <v>313</v>
      </c>
    </row>
    <row r="157" spans="1:3" ht="25" x14ac:dyDescent="0.25">
      <c r="A157" s="1"/>
      <c r="B157" s="1" t="s">
        <v>125</v>
      </c>
      <c r="C157" t="s">
        <v>314</v>
      </c>
    </row>
    <row r="158" spans="1:3" ht="25" x14ac:dyDescent="0.25">
      <c r="A158" s="1"/>
      <c r="B158" s="1" t="s">
        <v>126</v>
      </c>
      <c r="C158" t="s">
        <v>315</v>
      </c>
    </row>
    <row r="159" spans="1:3" ht="25" x14ac:dyDescent="0.25">
      <c r="A159" s="1"/>
      <c r="B159" s="1" t="s">
        <v>127</v>
      </c>
      <c r="C159" t="s">
        <v>316</v>
      </c>
    </row>
    <row r="160" spans="1:3" ht="25" x14ac:dyDescent="0.25">
      <c r="A160" s="1"/>
      <c r="B160" s="1" t="s">
        <v>128</v>
      </c>
      <c r="C160" t="s">
        <v>317</v>
      </c>
    </row>
    <row r="161" spans="1:3" ht="25" x14ac:dyDescent="0.25">
      <c r="A161" s="1"/>
      <c r="B161" s="1" t="s">
        <v>129</v>
      </c>
      <c r="C161" t="s">
        <v>102</v>
      </c>
    </row>
    <row r="162" spans="1:3" ht="25" x14ac:dyDescent="0.25">
      <c r="A162" s="1"/>
      <c r="B162" s="1" t="s">
        <v>130</v>
      </c>
      <c r="C162" t="s">
        <v>75</v>
      </c>
    </row>
    <row r="163" spans="1:3" ht="25" x14ac:dyDescent="0.25">
      <c r="A163" s="1" t="s">
        <v>36</v>
      </c>
      <c r="B163" s="1" t="s">
        <v>131</v>
      </c>
      <c r="C163" t="s">
        <v>318</v>
      </c>
    </row>
    <row r="164" spans="1:3" ht="25" x14ac:dyDescent="0.25">
      <c r="A164" s="1"/>
      <c r="B164" s="1" t="s">
        <v>132</v>
      </c>
      <c r="C164" t="s">
        <v>319</v>
      </c>
    </row>
    <row r="165" spans="1:3" ht="25" x14ac:dyDescent="0.25">
      <c r="A165" s="1"/>
      <c r="B165" s="1" t="s">
        <v>118</v>
      </c>
      <c r="C165" t="s">
        <v>320</v>
      </c>
    </row>
    <row r="166" spans="1:3" ht="25" x14ac:dyDescent="0.25">
      <c r="A166" s="1"/>
      <c r="B166" s="1" t="s">
        <v>119</v>
      </c>
      <c r="C166" t="s">
        <v>321</v>
      </c>
    </row>
    <row r="167" spans="1:3" ht="25" x14ac:dyDescent="0.25">
      <c r="A167" s="1"/>
      <c r="B167" s="1" t="s">
        <v>120</v>
      </c>
      <c r="C167" t="s">
        <v>322</v>
      </c>
    </row>
    <row r="168" spans="1:3" ht="25" x14ac:dyDescent="0.25">
      <c r="A168" s="1"/>
      <c r="B168" s="1" t="s">
        <v>121</v>
      </c>
      <c r="C168" t="s">
        <v>323</v>
      </c>
    </row>
    <row r="169" spans="1:3" ht="25" x14ac:dyDescent="0.25">
      <c r="A169" s="1"/>
      <c r="B169" s="1" t="s">
        <v>122</v>
      </c>
      <c r="C169" t="s">
        <v>324</v>
      </c>
    </row>
    <row r="170" spans="1:3" ht="25" x14ac:dyDescent="0.25">
      <c r="A170" s="1"/>
      <c r="B170" s="1" t="s">
        <v>123</v>
      </c>
      <c r="C170" t="s">
        <v>325</v>
      </c>
    </row>
    <row r="171" spans="1:3" ht="25" x14ac:dyDescent="0.25">
      <c r="A171" s="1"/>
      <c r="B171" s="1" t="s">
        <v>124</v>
      </c>
      <c r="C171" t="s">
        <v>326</v>
      </c>
    </row>
    <row r="172" spans="1:3" ht="25" x14ac:dyDescent="0.25">
      <c r="A172" s="1"/>
      <c r="B172" s="1" t="s">
        <v>58</v>
      </c>
      <c r="C172" t="s">
        <v>327</v>
      </c>
    </row>
    <row r="173" spans="1:3" ht="25" x14ac:dyDescent="0.25">
      <c r="A173" s="1"/>
      <c r="B173" s="1" t="s">
        <v>59</v>
      </c>
      <c r="C173" t="s">
        <v>328</v>
      </c>
    </row>
    <row r="174" spans="1:3" ht="25" x14ac:dyDescent="0.25">
      <c r="A174" s="1"/>
      <c r="B174" s="1" t="s">
        <v>60</v>
      </c>
      <c r="C174" t="s">
        <v>328</v>
      </c>
    </row>
    <row r="175" spans="1:3" ht="25" x14ac:dyDescent="0.25">
      <c r="A175" s="1"/>
      <c r="B175" s="1" t="s">
        <v>125</v>
      </c>
      <c r="C175" t="s">
        <v>329</v>
      </c>
    </row>
    <row r="176" spans="1:3" ht="25" x14ac:dyDescent="0.25">
      <c r="A176" s="1"/>
      <c r="B176" s="1" t="s">
        <v>126</v>
      </c>
      <c r="C176" t="s">
        <v>330</v>
      </c>
    </row>
    <row r="177" spans="1:3" ht="25" x14ac:dyDescent="0.25">
      <c r="A177" s="1"/>
      <c r="B177" s="1" t="s">
        <v>127</v>
      </c>
      <c r="C177" t="s">
        <v>331</v>
      </c>
    </row>
    <row r="178" spans="1:3" ht="25" x14ac:dyDescent="0.25">
      <c r="A178" s="1"/>
      <c r="B178" s="1" t="s">
        <v>128</v>
      </c>
      <c r="C178" t="s">
        <v>332</v>
      </c>
    </row>
    <row r="179" spans="1:3" ht="25" x14ac:dyDescent="0.25">
      <c r="A179" s="1"/>
      <c r="B179" s="1" t="s">
        <v>129</v>
      </c>
      <c r="C179" t="s">
        <v>333</v>
      </c>
    </row>
    <row r="180" spans="1:3" ht="25" x14ac:dyDescent="0.25">
      <c r="A180" s="1"/>
      <c r="B180" s="1" t="s">
        <v>130</v>
      </c>
      <c r="C180" t="s">
        <v>334</v>
      </c>
    </row>
    <row r="181" spans="1:3" ht="25" x14ac:dyDescent="0.25">
      <c r="A181" s="1" t="s">
        <v>3</v>
      </c>
      <c r="B181" s="1" t="s">
        <v>131</v>
      </c>
      <c r="C181" t="s">
        <v>335</v>
      </c>
    </row>
    <row r="182" spans="1:3" ht="25" x14ac:dyDescent="0.25">
      <c r="A182" s="1"/>
      <c r="B182" s="1" t="s">
        <v>132</v>
      </c>
      <c r="C182" t="s">
        <v>336</v>
      </c>
    </row>
    <row r="183" spans="1:3" ht="25" x14ac:dyDescent="0.25">
      <c r="A183" s="1"/>
      <c r="B183" s="1" t="s">
        <v>118</v>
      </c>
      <c r="C183" t="s">
        <v>337</v>
      </c>
    </row>
    <row r="184" spans="1:3" ht="25" x14ac:dyDescent="0.25">
      <c r="A184" s="1"/>
      <c r="B184" s="1" t="s">
        <v>119</v>
      </c>
      <c r="C184" t="s">
        <v>338</v>
      </c>
    </row>
    <row r="185" spans="1:3" ht="25" x14ac:dyDescent="0.25">
      <c r="A185" s="1"/>
      <c r="B185" s="1" t="s">
        <v>120</v>
      </c>
      <c r="C185" t="s">
        <v>339</v>
      </c>
    </row>
    <row r="186" spans="1:3" ht="25" x14ac:dyDescent="0.25">
      <c r="A186" s="1"/>
      <c r="B186" s="1" t="s">
        <v>121</v>
      </c>
      <c r="C186" t="s">
        <v>340</v>
      </c>
    </row>
    <row r="187" spans="1:3" ht="25" x14ac:dyDescent="0.25">
      <c r="A187" s="1"/>
      <c r="B187" s="1" t="s">
        <v>122</v>
      </c>
      <c r="C187" t="s">
        <v>341</v>
      </c>
    </row>
    <row r="188" spans="1:3" ht="25" x14ac:dyDescent="0.25">
      <c r="A188" s="1"/>
      <c r="B188" s="1" t="s">
        <v>123</v>
      </c>
      <c r="C188" t="s">
        <v>335</v>
      </c>
    </row>
    <row r="189" spans="1:3" ht="25" x14ac:dyDescent="0.25">
      <c r="A189" s="1"/>
      <c r="B189" s="1" t="s">
        <v>124</v>
      </c>
      <c r="C189" t="s">
        <v>342</v>
      </c>
    </row>
    <row r="190" spans="1:3" ht="25" x14ac:dyDescent="0.25">
      <c r="A190" s="1"/>
      <c r="B190" s="1" t="s">
        <v>58</v>
      </c>
      <c r="C190" t="s">
        <v>343</v>
      </c>
    </row>
    <row r="191" spans="1:3" ht="25" x14ac:dyDescent="0.25">
      <c r="A191" s="1"/>
      <c r="B191" s="1" t="s">
        <v>59</v>
      </c>
      <c r="C191" t="s">
        <v>344</v>
      </c>
    </row>
    <row r="192" spans="1:3" ht="25" x14ac:dyDescent="0.25">
      <c r="A192" s="1"/>
      <c r="B192" s="1" t="s">
        <v>60</v>
      </c>
      <c r="C192" t="s">
        <v>345</v>
      </c>
    </row>
    <row r="193" spans="1:3" ht="25" x14ac:dyDescent="0.25">
      <c r="A193" s="1"/>
      <c r="B193" s="1" t="s">
        <v>125</v>
      </c>
      <c r="C193" t="s">
        <v>346</v>
      </c>
    </row>
    <row r="194" spans="1:3" ht="25" x14ac:dyDescent="0.25">
      <c r="A194" s="1"/>
      <c r="B194" s="1" t="s">
        <v>126</v>
      </c>
      <c r="C194" t="s">
        <v>347</v>
      </c>
    </row>
    <row r="195" spans="1:3" ht="25" x14ac:dyDescent="0.25">
      <c r="A195" s="1"/>
      <c r="B195" s="1" t="s">
        <v>127</v>
      </c>
      <c r="C195" t="s">
        <v>348</v>
      </c>
    </row>
    <row r="196" spans="1:3" ht="25" x14ac:dyDescent="0.25">
      <c r="A196" s="1"/>
      <c r="B196" s="1" t="s">
        <v>128</v>
      </c>
      <c r="C196" t="s">
        <v>349</v>
      </c>
    </row>
    <row r="197" spans="1:3" ht="25" x14ac:dyDescent="0.25">
      <c r="A197" s="1"/>
      <c r="B197" s="1" t="s">
        <v>129</v>
      </c>
      <c r="C197" t="s">
        <v>350</v>
      </c>
    </row>
    <row r="198" spans="1:3" ht="25" x14ac:dyDescent="0.25">
      <c r="A198" s="1"/>
      <c r="B198" s="1" t="s">
        <v>130</v>
      </c>
      <c r="C198" t="s">
        <v>351</v>
      </c>
    </row>
    <row r="199" spans="1:3" ht="25" x14ac:dyDescent="0.25">
      <c r="A199" s="1" t="s">
        <v>25</v>
      </c>
      <c r="B199" s="1" t="s">
        <v>132</v>
      </c>
      <c r="C199" t="s">
        <v>87</v>
      </c>
    </row>
    <row r="200" spans="1:3" ht="25" x14ac:dyDescent="0.25">
      <c r="A200" s="1"/>
      <c r="B200" s="1" t="s">
        <v>118</v>
      </c>
      <c r="C200" t="s">
        <v>352</v>
      </c>
    </row>
    <row r="201" spans="1:3" ht="25" x14ac:dyDescent="0.25">
      <c r="A201" s="1"/>
      <c r="B201" s="1" t="s">
        <v>119</v>
      </c>
      <c r="C201" t="s">
        <v>108</v>
      </c>
    </row>
    <row r="202" spans="1:3" ht="25" x14ac:dyDescent="0.25">
      <c r="A202" s="1"/>
      <c r="B202" s="1" t="s">
        <v>120</v>
      </c>
      <c r="C202" t="s">
        <v>353</v>
      </c>
    </row>
    <row r="203" spans="1:3" ht="25" x14ac:dyDescent="0.25">
      <c r="A203" s="1"/>
      <c r="B203" s="1" t="s">
        <v>121</v>
      </c>
      <c r="C203" t="s">
        <v>354</v>
      </c>
    </row>
    <row r="204" spans="1:3" ht="25" x14ac:dyDescent="0.25">
      <c r="A204" s="1"/>
      <c r="B204" s="1" t="s">
        <v>122</v>
      </c>
      <c r="C204" t="s">
        <v>96</v>
      </c>
    </row>
    <row r="205" spans="1:3" ht="25" x14ac:dyDescent="0.25">
      <c r="A205" s="1"/>
      <c r="B205" s="1" t="s">
        <v>123</v>
      </c>
      <c r="C205" t="s">
        <v>355</v>
      </c>
    </row>
    <row r="206" spans="1:3" ht="25" x14ac:dyDescent="0.25">
      <c r="A206" s="1"/>
      <c r="B206" s="1" t="s">
        <v>124</v>
      </c>
      <c r="C206" t="s">
        <v>356</v>
      </c>
    </row>
    <row r="207" spans="1:3" ht="25" x14ac:dyDescent="0.25">
      <c r="A207" s="1"/>
      <c r="B207" s="1" t="s">
        <v>58</v>
      </c>
      <c r="C207" t="s">
        <v>357</v>
      </c>
    </row>
    <row r="208" spans="1:3" ht="25" x14ac:dyDescent="0.25">
      <c r="A208" s="1"/>
      <c r="B208" s="1" t="s">
        <v>59</v>
      </c>
      <c r="C208" t="s">
        <v>358</v>
      </c>
    </row>
    <row r="209" spans="1:3" ht="25" x14ac:dyDescent="0.25">
      <c r="A209" s="1"/>
      <c r="B209" s="1" t="s">
        <v>60</v>
      </c>
      <c r="C209" t="s">
        <v>354</v>
      </c>
    </row>
    <row r="210" spans="1:3" ht="25" x14ac:dyDescent="0.25">
      <c r="A210" s="1"/>
      <c r="B210" s="1" t="s">
        <v>125</v>
      </c>
      <c r="C210" t="s">
        <v>83</v>
      </c>
    </row>
    <row r="211" spans="1:3" ht="25" x14ac:dyDescent="0.25">
      <c r="A211" s="1"/>
      <c r="B211" s="1" t="s">
        <v>126</v>
      </c>
      <c r="C211" t="s">
        <v>359</v>
      </c>
    </row>
    <row r="212" spans="1:3" ht="25" x14ac:dyDescent="0.25">
      <c r="A212" s="1"/>
      <c r="B212" s="1" t="s">
        <v>127</v>
      </c>
      <c r="C212" t="s">
        <v>106</v>
      </c>
    </row>
    <row r="213" spans="1:3" ht="25" x14ac:dyDescent="0.25">
      <c r="A213" s="1"/>
      <c r="B213" s="1" t="s">
        <v>128</v>
      </c>
      <c r="C213" t="s">
        <v>360</v>
      </c>
    </row>
    <row r="214" spans="1:3" ht="25" x14ac:dyDescent="0.25">
      <c r="A214" s="1"/>
      <c r="B214" s="1" t="s">
        <v>129</v>
      </c>
      <c r="C214" t="s">
        <v>361</v>
      </c>
    </row>
    <row r="215" spans="1:3" ht="25" x14ac:dyDescent="0.25">
      <c r="A215" s="1"/>
      <c r="B215" s="1" t="s">
        <v>130</v>
      </c>
      <c r="C215" t="s">
        <v>362</v>
      </c>
    </row>
    <row r="216" spans="1:3" ht="25" x14ac:dyDescent="0.25">
      <c r="A216" s="1" t="s">
        <v>41</v>
      </c>
      <c r="B216" s="1" t="s">
        <v>131</v>
      </c>
      <c r="C216" t="s">
        <v>363</v>
      </c>
    </row>
    <row r="217" spans="1:3" ht="25" x14ac:dyDescent="0.25">
      <c r="A217" s="1"/>
      <c r="B217" s="1" t="s">
        <v>132</v>
      </c>
      <c r="C217" t="s">
        <v>364</v>
      </c>
    </row>
    <row r="218" spans="1:3" ht="25" x14ac:dyDescent="0.25">
      <c r="A218" s="1"/>
      <c r="B218" s="1" t="s">
        <v>118</v>
      </c>
      <c r="C218" t="s">
        <v>365</v>
      </c>
    </row>
    <row r="219" spans="1:3" ht="25" x14ac:dyDescent="0.25">
      <c r="A219" s="1"/>
      <c r="B219" s="1" t="s">
        <v>119</v>
      </c>
      <c r="C219" t="s">
        <v>366</v>
      </c>
    </row>
    <row r="220" spans="1:3" ht="25" x14ac:dyDescent="0.25">
      <c r="A220" s="1"/>
      <c r="B220" s="1" t="s">
        <v>120</v>
      </c>
      <c r="C220" t="s">
        <v>367</v>
      </c>
    </row>
    <row r="221" spans="1:3" ht="25" x14ac:dyDescent="0.25">
      <c r="A221" s="1"/>
      <c r="B221" s="1" t="s">
        <v>121</v>
      </c>
      <c r="C221" t="s">
        <v>286</v>
      </c>
    </row>
    <row r="222" spans="1:3" ht="25" x14ac:dyDescent="0.25">
      <c r="A222" s="1"/>
      <c r="B222" s="1" t="s">
        <v>122</v>
      </c>
      <c r="C222" t="s">
        <v>368</v>
      </c>
    </row>
    <row r="223" spans="1:3" ht="25" x14ac:dyDescent="0.25">
      <c r="A223" s="1"/>
      <c r="B223" s="1" t="s">
        <v>123</v>
      </c>
      <c r="C223" t="s">
        <v>369</v>
      </c>
    </row>
    <row r="224" spans="1:3" ht="25" x14ac:dyDescent="0.25">
      <c r="A224" s="1"/>
      <c r="B224" s="1" t="s">
        <v>124</v>
      </c>
      <c r="C224" t="s">
        <v>370</v>
      </c>
    </row>
    <row r="225" spans="1:3" ht="25" x14ac:dyDescent="0.25">
      <c r="A225" s="1"/>
      <c r="B225" s="1" t="s">
        <v>58</v>
      </c>
      <c r="C225" t="s">
        <v>288</v>
      </c>
    </row>
    <row r="226" spans="1:3" ht="25" x14ac:dyDescent="0.25">
      <c r="A226" s="1"/>
      <c r="B226" s="1" t="s">
        <v>59</v>
      </c>
      <c r="C226" t="s">
        <v>371</v>
      </c>
    </row>
    <row r="227" spans="1:3" ht="25" x14ac:dyDescent="0.25">
      <c r="A227" s="1"/>
      <c r="B227" s="1" t="s">
        <v>60</v>
      </c>
      <c r="C227" t="s">
        <v>203</v>
      </c>
    </row>
    <row r="228" spans="1:3" ht="25" x14ac:dyDescent="0.25">
      <c r="A228" s="1"/>
      <c r="B228" s="1" t="s">
        <v>125</v>
      </c>
      <c r="C228" t="s">
        <v>372</v>
      </c>
    </row>
    <row r="229" spans="1:3" ht="25" x14ac:dyDescent="0.25">
      <c r="A229" s="1"/>
      <c r="B229" s="1" t="s">
        <v>126</v>
      </c>
      <c r="C229" t="s">
        <v>109</v>
      </c>
    </row>
    <row r="230" spans="1:3" ht="25" x14ac:dyDescent="0.25">
      <c r="A230" s="1"/>
      <c r="B230" s="1" t="s">
        <v>127</v>
      </c>
      <c r="C230" t="s">
        <v>373</v>
      </c>
    </row>
    <row r="231" spans="1:3" ht="25" x14ac:dyDescent="0.25">
      <c r="A231" s="1"/>
      <c r="B231" s="1" t="s">
        <v>128</v>
      </c>
      <c r="C231" t="s">
        <v>107</v>
      </c>
    </row>
    <row r="232" spans="1:3" ht="25" x14ac:dyDescent="0.25">
      <c r="A232" s="1"/>
      <c r="B232" s="1" t="s">
        <v>129</v>
      </c>
      <c r="C232" t="s">
        <v>117</v>
      </c>
    </row>
    <row r="233" spans="1:3" ht="25" x14ac:dyDescent="0.25">
      <c r="A233" s="1"/>
      <c r="B233" s="1" t="s">
        <v>130</v>
      </c>
      <c r="C233" t="s">
        <v>374</v>
      </c>
    </row>
    <row r="234" spans="1:3" ht="25" x14ac:dyDescent="0.25">
      <c r="A234" s="1" t="s">
        <v>21</v>
      </c>
      <c r="B234" s="1" t="s">
        <v>131</v>
      </c>
      <c r="C234" t="s">
        <v>375</v>
      </c>
    </row>
    <row r="235" spans="1:3" ht="25" x14ac:dyDescent="0.25">
      <c r="A235" s="1"/>
      <c r="B235" s="1" t="s">
        <v>132</v>
      </c>
      <c r="C235" t="s">
        <v>326</v>
      </c>
    </row>
    <row r="236" spans="1:3" ht="25" x14ac:dyDescent="0.25">
      <c r="A236" s="1"/>
      <c r="B236" s="1" t="s">
        <v>118</v>
      </c>
      <c r="C236" t="s">
        <v>376</v>
      </c>
    </row>
    <row r="237" spans="1:3" ht="25" x14ac:dyDescent="0.25">
      <c r="A237" s="1"/>
      <c r="B237" s="1" t="s">
        <v>119</v>
      </c>
      <c r="C237" t="s">
        <v>377</v>
      </c>
    </row>
    <row r="238" spans="1:3" ht="25" x14ac:dyDescent="0.25">
      <c r="A238" s="1"/>
      <c r="B238" s="1" t="s">
        <v>120</v>
      </c>
      <c r="C238" t="s">
        <v>378</v>
      </c>
    </row>
    <row r="239" spans="1:3" ht="25" x14ac:dyDescent="0.25">
      <c r="A239" s="1"/>
      <c r="B239" s="1" t="s">
        <v>121</v>
      </c>
      <c r="C239" t="s">
        <v>379</v>
      </c>
    </row>
    <row r="240" spans="1:3" ht="25" x14ac:dyDescent="0.25">
      <c r="A240" s="1"/>
      <c r="B240" s="1" t="s">
        <v>122</v>
      </c>
      <c r="C240" t="s">
        <v>380</v>
      </c>
    </row>
    <row r="241" spans="1:3" ht="25" x14ac:dyDescent="0.25">
      <c r="A241" s="1"/>
      <c r="B241" s="1" t="s">
        <v>123</v>
      </c>
      <c r="C241" t="s">
        <v>381</v>
      </c>
    </row>
    <row r="242" spans="1:3" ht="25" x14ac:dyDescent="0.25">
      <c r="A242" s="1"/>
      <c r="B242" s="1" t="s">
        <v>124</v>
      </c>
      <c r="C242" t="s">
        <v>382</v>
      </c>
    </row>
    <row r="243" spans="1:3" ht="25" x14ac:dyDescent="0.25">
      <c r="A243" s="1"/>
      <c r="B243" s="1" t="s">
        <v>58</v>
      </c>
      <c r="C243" t="s">
        <v>383</v>
      </c>
    </row>
    <row r="244" spans="1:3" ht="25" x14ac:dyDescent="0.25">
      <c r="A244" s="1"/>
      <c r="B244" s="1" t="s">
        <v>59</v>
      </c>
      <c r="C244" t="s">
        <v>379</v>
      </c>
    </row>
    <row r="245" spans="1:3" ht="25" x14ac:dyDescent="0.25">
      <c r="A245" s="1"/>
      <c r="B245" s="1" t="s">
        <v>60</v>
      </c>
      <c r="C245" t="s">
        <v>384</v>
      </c>
    </row>
    <row r="246" spans="1:3" ht="25" x14ac:dyDescent="0.25">
      <c r="A246" s="1"/>
      <c r="B246" s="1" t="s">
        <v>125</v>
      </c>
      <c r="C246" t="s">
        <v>385</v>
      </c>
    </row>
    <row r="247" spans="1:3" ht="25" x14ac:dyDescent="0.25">
      <c r="A247" s="1"/>
      <c r="B247" s="1" t="s">
        <v>126</v>
      </c>
      <c r="C247" t="s">
        <v>386</v>
      </c>
    </row>
    <row r="248" spans="1:3" ht="25" x14ac:dyDescent="0.25">
      <c r="A248" s="1"/>
      <c r="B248" s="1" t="s">
        <v>127</v>
      </c>
      <c r="C248" t="s">
        <v>387</v>
      </c>
    </row>
    <row r="249" spans="1:3" ht="25" x14ac:dyDescent="0.25">
      <c r="A249" s="1"/>
      <c r="B249" s="1" t="s">
        <v>128</v>
      </c>
      <c r="C249" t="s">
        <v>388</v>
      </c>
    </row>
    <row r="250" spans="1:3" ht="25" x14ac:dyDescent="0.25">
      <c r="A250" s="1"/>
      <c r="B250" s="1" t="s">
        <v>129</v>
      </c>
      <c r="C250" t="s">
        <v>389</v>
      </c>
    </row>
    <row r="251" spans="1:3" ht="25" x14ac:dyDescent="0.25">
      <c r="A251" s="1"/>
      <c r="B251" s="1" t="s">
        <v>130</v>
      </c>
      <c r="C251" t="s">
        <v>390</v>
      </c>
    </row>
    <row r="252" spans="1:3" ht="25" x14ac:dyDescent="0.25">
      <c r="A252" s="1" t="s">
        <v>14</v>
      </c>
      <c r="B252" s="1" t="s">
        <v>131</v>
      </c>
      <c r="C252" t="s">
        <v>391</v>
      </c>
    </row>
    <row r="253" spans="1:3" ht="25" x14ac:dyDescent="0.25">
      <c r="A253" s="1"/>
      <c r="B253" s="1" t="s">
        <v>132</v>
      </c>
      <c r="C253" t="s">
        <v>392</v>
      </c>
    </row>
    <row r="254" spans="1:3" ht="25" x14ac:dyDescent="0.25">
      <c r="A254" s="1"/>
      <c r="B254" s="1" t="s">
        <v>118</v>
      </c>
      <c r="C254" t="s">
        <v>393</v>
      </c>
    </row>
    <row r="255" spans="1:3" ht="25" x14ac:dyDescent="0.25">
      <c r="A255" s="1"/>
      <c r="B255" s="1" t="s">
        <v>119</v>
      </c>
      <c r="C255" t="s">
        <v>394</v>
      </c>
    </row>
    <row r="256" spans="1:3" ht="25" x14ac:dyDescent="0.25">
      <c r="A256" s="1"/>
      <c r="B256" s="1" t="s">
        <v>120</v>
      </c>
      <c r="C256" t="s">
        <v>395</v>
      </c>
    </row>
    <row r="257" spans="1:3" ht="25" x14ac:dyDescent="0.25">
      <c r="A257" s="1"/>
      <c r="B257" s="1" t="s">
        <v>121</v>
      </c>
      <c r="C257" t="s">
        <v>393</v>
      </c>
    </row>
    <row r="258" spans="1:3" ht="25" x14ac:dyDescent="0.25">
      <c r="A258" s="1"/>
      <c r="B258" s="1" t="s">
        <v>122</v>
      </c>
      <c r="C258" t="s">
        <v>396</v>
      </c>
    </row>
    <row r="259" spans="1:3" ht="25" x14ac:dyDescent="0.25">
      <c r="A259" s="1"/>
      <c r="B259" s="1" t="s">
        <v>123</v>
      </c>
      <c r="C259" t="s">
        <v>397</v>
      </c>
    </row>
    <row r="260" spans="1:3" ht="25" x14ac:dyDescent="0.25">
      <c r="A260" s="1"/>
      <c r="B260" s="1" t="s">
        <v>124</v>
      </c>
      <c r="C260" t="s">
        <v>398</v>
      </c>
    </row>
    <row r="261" spans="1:3" ht="25" x14ac:dyDescent="0.25">
      <c r="A261" s="1"/>
      <c r="B261" s="1" t="s">
        <v>58</v>
      </c>
      <c r="C261" t="s">
        <v>399</v>
      </c>
    </row>
    <row r="262" spans="1:3" ht="25" x14ac:dyDescent="0.25">
      <c r="A262" s="1"/>
      <c r="B262" s="1" t="s">
        <v>59</v>
      </c>
      <c r="C262" t="s">
        <v>400</v>
      </c>
    </row>
    <row r="263" spans="1:3" ht="25" x14ac:dyDescent="0.25">
      <c r="A263" s="1"/>
      <c r="B263" s="1" t="s">
        <v>60</v>
      </c>
      <c r="C263" t="s">
        <v>222</v>
      </c>
    </row>
    <row r="264" spans="1:3" ht="25" x14ac:dyDescent="0.25">
      <c r="A264" s="1"/>
      <c r="B264" s="1" t="s">
        <v>125</v>
      </c>
      <c r="C264" t="s">
        <v>401</v>
      </c>
    </row>
    <row r="265" spans="1:3" ht="25" x14ac:dyDescent="0.25">
      <c r="A265" s="1"/>
      <c r="B265" s="1" t="s">
        <v>126</v>
      </c>
      <c r="C265" t="s">
        <v>308</v>
      </c>
    </row>
    <row r="266" spans="1:3" ht="25" x14ac:dyDescent="0.25">
      <c r="A266" s="1"/>
      <c r="B266" s="1" t="s">
        <v>127</v>
      </c>
      <c r="C266" t="s">
        <v>402</v>
      </c>
    </row>
    <row r="267" spans="1:3" ht="25" x14ac:dyDescent="0.25">
      <c r="A267" s="1"/>
      <c r="B267" s="1" t="s">
        <v>128</v>
      </c>
      <c r="C267" t="s">
        <v>403</v>
      </c>
    </row>
    <row r="268" spans="1:3" ht="25" x14ac:dyDescent="0.25">
      <c r="A268" s="1"/>
      <c r="B268" s="1" t="s">
        <v>129</v>
      </c>
      <c r="C268" t="s">
        <v>404</v>
      </c>
    </row>
    <row r="269" spans="1:3" ht="25" x14ac:dyDescent="0.25">
      <c r="A269" s="1"/>
      <c r="B269" s="1" t="s">
        <v>130</v>
      </c>
      <c r="C269" t="s">
        <v>391</v>
      </c>
    </row>
    <row r="270" spans="1:3" ht="25" x14ac:dyDescent="0.25">
      <c r="A270" s="1" t="s">
        <v>17</v>
      </c>
      <c r="B270" s="1" t="s">
        <v>131</v>
      </c>
      <c r="C270" t="s">
        <v>405</v>
      </c>
    </row>
    <row r="271" spans="1:3" ht="25" x14ac:dyDescent="0.25">
      <c r="A271" s="1"/>
      <c r="B271" s="1" t="s">
        <v>132</v>
      </c>
      <c r="C271" t="s">
        <v>406</v>
      </c>
    </row>
    <row r="272" spans="1:3" ht="25" x14ac:dyDescent="0.25">
      <c r="A272" s="1"/>
      <c r="B272" s="1" t="s">
        <v>118</v>
      </c>
      <c r="C272" t="s">
        <v>407</v>
      </c>
    </row>
    <row r="273" spans="1:3" ht="25" x14ac:dyDescent="0.25">
      <c r="A273" s="1"/>
      <c r="B273" s="1" t="s">
        <v>119</v>
      </c>
      <c r="C273" t="s">
        <v>408</v>
      </c>
    </row>
    <row r="274" spans="1:3" ht="25" x14ac:dyDescent="0.25">
      <c r="A274" s="1"/>
      <c r="B274" s="1" t="s">
        <v>120</v>
      </c>
      <c r="C274" t="s">
        <v>409</v>
      </c>
    </row>
    <row r="275" spans="1:3" ht="25" x14ac:dyDescent="0.25">
      <c r="A275" s="1"/>
      <c r="B275" s="1" t="s">
        <v>121</v>
      </c>
      <c r="C275" t="s">
        <v>410</v>
      </c>
    </row>
    <row r="276" spans="1:3" ht="25" x14ac:dyDescent="0.25">
      <c r="A276" s="1"/>
      <c r="B276" s="1" t="s">
        <v>122</v>
      </c>
      <c r="C276" t="s">
        <v>345</v>
      </c>
    </row>
    <row r="277" spans="1:3" ht="25" x14ac:dyDescent="0.25">
      <c r="A277" s="1"/>
      <c r="B277" s="1" t="s">
        <v>123</v>
      </c>
      <c r="C277" t="s">
        <v>411</v>
      </c>
    </row>
    <row r="278" spans="1:3" ht="25" x14ac:dyDescent="0.25">
      <c r="A278" s="1"/>
      <c r="B278" s="1" t="s">
        <v>124</v>
      </c>
      <c r="C278" t="s">
        <v>412</v>
      </c>
    </row>
    <row r="279" spans="1:3" ht="25" x14ac:dyDescent="0.25">
      <c r="A279" s="1"/>
      <c r="B279" s="1" t="s">
        <v>58</v>
      </c>
      <c r="C279" t="s">
        <v>413</v>
      </c>
    </row>
    <row r="280" spans="1:3" ht="25" x14ac:dyDescent="0.25">
      <c r="A280" s="1"/>
      <c r="B280" s="1" t="s">
        <v>59</v>
      </c>
      <c r="C280" t="s">
        <v>414</v>
      </c>
    </row>
    <row r="281" spans="1:3" ht="25" x14ac:dyDescent="0.25">
      <c r="A281" s="1"/>
      <c r="B281" s="1" t="s">
        <v>60</v>
      </c>
      <c r="C281" t="s">
        <v>415</v>
      </c>
    </row>
    <row r="282" spans="1:3" ht="25" x14ac:dyDescent="0.25">
      <c r="A282" s="1"/>
      <c r="B282" s="1" t="s">
        <v>125</v>
      </c>
      <c r="C282" t="s">
        <v>416</v>
      </c>
    </row>
    <row r="283" spans="1:3" ht="25" x14ac:dyDescent="0.25">
      <c r="A283" s="1"/>
      <c r="B283" s="1" t="s">
        <v>126</v>
      </c>
      <c r="C283" t="s">
        <v>417</v>
      </c>
    </row>
    <row r="284" spans="1:3" ht="25" x14ac:dyDescent="0.25">
      <c r="A284" s="1"/>
      <c r="B284" s="1" t="s">
        <v>127</v>
      </c>
      <c r="C284" t="s">
        <v>418</v>
      </c>
    </row>
    <row r="285" spans="1:3" ht="25" x14ac:dyDescent="0.25">
      <c r="A285" s="1"/>
      <c r="B285" s="1" t="s">
        <v>128</v>
      </c>
      <c r="C285" t="s">
        <v>419</v>
      </c>
    </row>
    <row r="286" spans="1:3" ht="25" x14ac:dyDescent="0.25">
      <c r="A286" s="1"/>
      <c r="B286" s="1" t="s">
        <v>129</v>
      </c>
      <c r="C286" t="s">
        <v>420</v>
      </c>
    </row>
    <row r="287" spans="1:3" ht="25" x14ac:dyDescent="0.25">
      <c r="A287" s="1"/>
      <c r="B287" s="1" t="s">
        <v>130</v>
      </c>
      <c r="C287" t="s">
        <v>421</v>
      </c>
    </row>
    <row r="288" spans="1:3" ht="25" x14ac:dyDescent="0.25">
      <c r="A288" s="1" t="s">
        <v>8</v>
      </c>
      <c r="B288" s="1" t="s">
        <v>131</v>
      </c>
      <c r="C288" t="s">
        <v>422</v>
      </c>
    </row>
    <row r="289" spans="1:3" ht="25" x14ac:dyDescent="0.25">
      <c r="A289" s="1"/>
      <c r="B289" s="1" t="s">
        <v>132</v>
      </c>
      <c r="C289" t="s">
        <v>423</v>
      </c>
    </row>
    <row r="290" spans="1:3" ht="25" x14ac:dyDescent="0.25">
      <c r="A290" s="1"/>
      <c r="B290" s="1" t="s">
        <v>118</v>
      </c>
      <c r="C290" t="s">
        <v>424</v>
      </c>
    </row>
    <row r="291" spans="1:3" ht="25" x14ac:dyDescent="0.25">
      <c r="A291" s="1"/>
      <c r="B291" s="1" t="s">
        <v>119</v>
      </c>
      <c r="C291" t="s">
        <v>425</v>
      </c>
    </row>
    <row r="292" spans="1:3" ht="25" x14ac:dyDescent="0.25">
      <c r="A292" s="1"/>
      <c r="B292" s="1" t="s">
        <v>120</v>
      </c>
      <c r="C292" t="s">
        <v>426</v>
      </c>
    </row>
    <row r="293" spans="1:3" ht="25" x14ac:dyDescent="0.25">
      <c r="A293" s="1"/>
      <c r="B293" s="1" t="s">
        <v>121</v>
      </c>
      <c r="C293" t="s">
        <v>427</v>
      </c>
    </row>
    <row r="294" spans="1:3" ht="25" x14ac:dyDescent="0.25">
      <c r="A294" s="1"/>
      <c r="B294" s="1" t="s">
        <v>122</v>
      </c>
      <c r="C294" t="s">
        <v>428</v>
      </c>
    </row>
    <row r="295" spans="1:3" ht="25" x14ac:dyDescent="0.25">
      <c r="A295" s="1"/>
      <c r="B295" s="1" t="s">
        <v>123</v>
      </c>
      <c r="C295" t="s">
        <v>429</v>
      </c>
    </row>
    <row r="296" spans="1:3" ht="25" x14ac:dyDescent="0.25">
      <c r="A296" s="1"/>
      <c r="B296" s="1" t="s">
        <v>124</v>
      </c>
      <c r="C296" t="s">
        <v>430</v>
      </c>
    </row>
    <row r="297" spans="1:3" ht="25" x14ac:dyDescent="0.25">
      <c r="A297" s="1"/>
      <c r="B297" s="1" t="s">
        <v>58</v>
      </c>
      <c r="C297" t="s">
        <v>422</v>
      </c>
    </row>
    <row r="298" spans="1:3" ht="25" x14ac:dyDescent="0.25">
      <c r="A298" s="1"/>
      <c r="B298" s="1" t="s">
        <v>59</v>
      </c>
      <c r="C298" t="s">
        <v>431</v>
      </c>
    </row>
    <row r="299" spans="1:3" ht="25" x14ac:dyDescent="0.25">
      <c r="A299" s="1"/>
      <c r="B299" s="1" t="s">
        <v>60</v>
      </c>
      <c r="C299" t="s">
        <v>432</v>
      </c>
    </row>
    <row r="300" spans="1:3" ht="25" x14ac:dyDescent="0.25">
      <c r="A300" s="1"/>
      <c r="B300" s="1" t="s">
        <v>125</v>
      </c>
      <c r="C300" t="s">
        <v>433</v>
      </c>
    </row>
    <row r="301" spans="1:3" ht="25" x14ac:dyDescent="0.25">
      <c r="A301" s="1"/>
      <c r="B301" s="1" t="s">
        <v>126</v>
      </c>
      <c r="C301" t="s">
        <v>434</v>
      </c>
    </row>
    <row r="302" spans="1:3" ht="25" x14ac:dyDescent="0.25">
      <c r="A302" s="1"/>
      <c r="B302" s="1" t="s">
        <v>127</v>
      </c>
      <c r="C302" t="s">
        <v>435</v>
      </c>
    </row>
    <row r="303" spans="1:3" ht="25" x14ac:dyDescent="0.25">
      <c r="A303" s="1"/>
      <c r="B303" s="1" t="s">
        <v>128</v>
      </c>
      <c r="C303" t="s">
        <v>436</v>
      </c>
    </row>
    <row r="304" spans="1:3" ht="25" x14ac:dyDescent="0.25">
      <c r="A304" s="1"/>
      <c r="B304" s="1" t="s">
        <v>129</v>
      </c>
      <c r="C304" t="s">
        <v>437</v>
      </c>
    </row>
    <row r="305" spans="1:3" ht="25" x14ac:dyDescent="0.25">
      <c r="A305" s="1"/>
      <c r="B305" s="1" t="s">
        <v>130</v>
      </c>
      <c r="C305" t="s">
        <v>438</v>
      </c>
    </row>
    <row r="306" spans="1:3" ht="25" x14ac:dyDescent="0.25">
      <c r="A306" s="1" t="s">
        <v>12</v>
      </c>
      <c r="B306" s="1" t="s">
        <v>122</v>
      </c>
      <c r="C306" t="s">
        <v>439</v>
      </c>
    </row>
    <row r="307" spans="1:3" ht="25" x14ac:dyDescent="0.25">
      <c r="A307" s="1"/>
      <c r="B307" s="1" t="s">
        <v>123</v>
      </c>
      <c r="C307" t="s">
        <v>440</v>
      </c>
    </row>
    <row r="308" spans="1:3" ht="25" x14ac:dyDescent="0.25">
      <c r="A308" s="1"/>
      <c r="B308" s="1" t="s">
        <v>124</v>
      </c>
      <c r="C308" t="s">
        <v>441</v>
      </c>
    </row>
    <row r="309" spans="1:3" ht="25" x14ac:dyDescent="0.25">
      <c r="A309" s="1"/>
      <c r="B309" s="1" t="s">
        <v>58</v>
      </c>
      <c r="C309" t="s">
        <v>442</v>
      </c>
    </row>
    <row r="310" spans="1:3" ht="25" x14ac:dyDescent="0.25">
      <c r="A310" s="1"/>
      <c r="B310" s="1" t="s">
        <v>59</v>
      </c>
      <c r="C310" t="s">
        <v>443</v>
      </c>
    </row>
    <row r="311" spans="1:3" ht="25" x14ac:dyDescent="0.25">
      <c r="A311" s="1"/>
      <c r="B311" s="1" t="s">
        <v>60</v>
      </c>
      <c r="C311" t="s">
        <v>444</v>
      </c>
    </row>
    <row r="312" spans="1:3" ht="25" x14ac:dyDescent="0.25">
      <c r="A312" s="1"/>
      <c r="B312" s="1" t="s">
        <v>125</v>
      </c>
      <c r="C312" t="s">
        <v>445</v>
      </c>
    </row>
    <row r="313" spans="1:3" ht="25" x14ac:dyDescent="0.25">
      <c r="A313" s="1"/>
      <c r="B313" s="1" t="s">
        <v>126</v>
      </c>
      <c r="C313" t="s">
        <v>446</v>
      </c>
    </row>
    <row r="314" spans="1:3" ht="25" x14ac:dyDescent="0.25">
      <c r="A314" s="1"/>
      <c r="B314" s="1" t="s">
        <v>127</v>
      </c>
      <c r="C314" t="s">
        <v>447</v>
      </c>
    </row>
    <row r="315" spans="1:3" ht="25" x14ac:dyDescent="0.25">
      <c r="A315" s="1"/>
      <c r="B315" s="1" t="s">
        <v>128</v>
      </c>
      <c r="C315" t="s">
        <v>448</v>
      </c>
    </row>
    <row r="316" spans="1:3" ht="25" x14ac:dyDescent="0.25">
      <c r="A316" s="1"/>
      <c r="B316" s="1" t="s">
        <v>129</v>
      </c>
      <c r="C316" t="s">
        <v>449</v>
      </c>
    </row>
    <row r="317" spans="1:3" ht="25" x14ac:dyDescent="0.25">
      <c r="A317" s="1"/>
      <c r="B317" s="1" t="s">
        <v>130</v>
      </c>
      <c r="C317" t="s">
        <v>74</v>
      </c>
    </row>
    <row r="318" spans="1:3" ht="25" x14ac:dyDescent="0.25">
      <c r="A318" s="1" t="s">
        <v>51</v>
      </c>
      <c r="B318" s="1" t="s">
        <v>131</v>
      </c>
      <c r="C318" t="s">
        <v>450</v>
      </c>
    </row>
    <row r="319" spans="1:3" ht="25" x14ac:dyDescent="0.25">
      <c r="A319" s="1"/>
      <c r="B319" s="1" t="s">
        <v>132</v>
      </c>
      <c r="C319" t="s">
        <v>451</v>
      </c>
    </row>
    <row r="320" spans="1:3" ht="25" x14ac:dyDescent="0.25">
      <c r="A320" s="1"/>
      <c r="B320" s="1" t="s">
        <v>118</v>
      </c>
      <c r="C320" t="s">
        <v>452</v>
      </c>
    </row>
    <row r="321" spans="1:3" ht="25" x14ac:dyDescent="0.25">
      <c r="A321" s="1"/>
      <c r="B321" s="1" t="s">
        <v>119</v>
      </c>
      <c r="C321" t="s">
        <v>453</v>
      </c>
    </row>
    <row r="322" spans="1:3" ht="25" x14ac:dyDescent="0.25">
      <c r="A322" s="1"/>
      <c r="B322" s="1" t="s">
        <v>120</v>
      </c>
      <c r="C322" t="s">
        <v>454</v>
      </c>
    </row>
    <row r="323" spans="1:3" ht="25" x14ac:dyDescent="0.25">
      <c r="A323" s="1"/>
      <c r="B323" s="1" t="s">
        <v>121</v>
      </c>
      <c r="C323" t="s">
        <v>455</v>
      </c>
    </row>
    <row r="324" spans="1:3" ht="25" x14ac:dyDescent="0.25">
      <c r="A324" s="1"/>
      <c r="B324" s="1" t="s">
        <v>122</v>
      </c>
      <c r="C324" t="s">
        <v>456</v>
      </c>
    </row>
    <row r="325" spans="1:3" ht="25" x14ac:dyDescent="0.25">
      <c r="A325" s="1"/>
      <c r="B325" s="1" t="s">
        <v>123</v>
      </c>
      <c r="C325" t="s">
        <v>457</v>
      </c>
    </row>
    <row r="326" spans="1:3" ht="25" x14ac:dyDescent="0.25">
      <c r="A326" s="1"/>
      <c r="B326" s="1" t="s">
        <v>124</v>
      </c>
      <c r="C326" t="s">
        <v>458</v>
      </c>
    </row>
    <row r="327" spans="1:3" ht="25" x14ac:dyDescent="0.25">
      <c r="A327" s="1"/>
      <c r="B327" s="1" t="s">
        <v>58</v>
      </c>
      <c r="C327" t="s">
        <v>459</v>
      </c>
    </row>
    <row r="328" spans="1:3" ht="25" x14ac:dyDescent="0.25">
      <c r="A328" s="1"/>
      <c r="B328" s="1" t="s">
        <v>59</v>
      </c>
      <c r="C328" t="s">
        <v>450</v>
      </c>
    </row>
    <row r="329" spans="1:3" ht="25" x14ac:dyDescent="0.25">
      <c r="A329" s="1"/>
      <c r="B329" s="1" t="s">
        <v>60</v>
      </c>
      <c r="C329" t="s">
        <v>460</v>
      </c>
    </row>
    <row r="330" spans="1:3" ht="25" x14ac:dyDescent="0.25">
      <c r="A330" s="1"/>
      <c r="B330" s="1" t="s">
        <v>125</v>
      </c>
      <c r="C330" t="s">
        <v>461</v>
      </c>
    </row>
    <row r="331" spans="1:3" ht="25" x14ac:dyDescent="0.25">
      <c r="A331" s="1"/>
      <c r="B331" s="1" t="s">
        <v>126</v>
      </c>
      <c r="C331" t="s">
        <v>462</v>
      </c>
    </row>
    <row r="332" spans="1:3" ht="25" x14ac:dyDescent="0.25">
      <c r="A332" s="1"/>
      <c r="B332" s="1" t="s">
        <v>127</v>
      </c>
      <c r="C332" t="s">
        <v>463</v>
      </c>
    </row>
    <row r="333" spans="1:3" ht="25" x14ac:dyDescent="0.25">
      <c r="A333" s="1"/>
      <c r="B333" s="1" t="s">
        <v>128</v>
      </c>
      <c r="C333" t="s">
        <v>464</v>
      </c>
    </row>
    <row r="334" spans="1:3" ht="25" x14ac:dyDescent="0.25">
      <c r="A334" s="1"/>
      <c r="B334" s="1" t="s">
        <v>129</v>
      </c>
      <c r="C334" t="s">
        <v>465</v>
      </c>
    </row>
    <row r="335" spans="1:3" ht="25" x14ac:dyDescent="0.25">
      <c r="A335" s="1"/>
      <c r="B335" s="1" t="s">
        <v>130</v>
      </c>
      <c r="C335" t="s">
        <v>466</v>
      </c>
    </row>
    <row r="336" spans="1:3" ht="25" x14ac:dyDescent="0.25">
      <c r="A336" s="1" t="s">
        <v>16</v>
      </c>
      <c r="B336" s="1" t="s">
        <v>131</v>
      </c>
      <c r="C336" t="s">
        <v>467</v>
      </c>
    </row>
    <row r="337" spans="1:3" ht="25" x14ac:dyDescent="0.25">
      <c r="A337" s="1"/>
      <c r="B337" s="1" t="s">
        <v>132</v>
      </c>
      <c r="C337" t="s">
        <v>468</v>
      </c>
    </row>
    <row r="338" spans="1:3" ht="25" x14ac:dyDescent="0.25">
      <c r="A338" s="1"/>
      <c r="B338" s="1" t="s">
        <v>118</v>
      </c>
      <c r="C338" t="s">
        <v>469</v>
      </c>
    </row>
    <row r="339" spans="1:3" ht="25" x14ac:dyDescent="0.25">
      <c r="A339" s="1"/>
      <c r="B339" s="1" t="s">
        <v>119</v>
      </c>
      <c r="C339" t="s">
        <v>354</v>
      </c>
    </row>
    <row r="340" spans="1:3" ht="25" x14ac:dyDescent="0.25">
      <c r="A340" s="1"/>
      <c r="B340" s="1" t="s">
        <v>120</v>
      </c>
      <c r="C340" t="s">
        <v>470</v>
      </c>
    </row>
    <row r="341" spans="1:3" ht="25" x14ac:dyDescent="0.25">
      <c r="A341" s="1"/>
      <c r="B341" s="1" t="s">
        <v>121</v>
      </c>
      <c r="C341" t="s">
        <v>85</v>
      </c>
    </row>
    <row r="342" spans="1:3" ht="25" x14ac:dyDescent="0.25">
      <c r="A342" s="1"/>
      <c r="B342" s="1" t="s">
        <v>122</v>
      </c>
      <c r="C342" t="s">
        <v>471</v>
      </c>
    </row>
    <row r="343" spans="1:3" ht="25" x14ac:dyDescent="0.25">
      <c r="A343" s="1"/>
      <c r="B343" s="1" t="s">
        <v>123</v>
      </c>
      <c r="C343" t="s">
        <v>472</v>
      </c>
    </row>
    <row r="344" spans="1:3" ht="25" x14ac:dyDescent="0.25">
      <c r="A344" s="1"/>
      <c r="B344" s="1" t="s">
        <v>124</v>
      </c>
      <c r="C344" t="s">
        <v>473</v>
      </c>
    </row>
    <row r="345" spans="1:3" ht="25" x14ac:dyDescent="0.25">
      <c r="A345" s="1"/>
      <c r="B345" s="1" t="s">
        <v>58</v>
      </c>
      <c r="C345" t="s">
        <v>474</v>
      </c>
    </row>
    <row r="346" spans="1:3" ht="25" x14ac:dyDescent="0.25">
      <c r="A346" s="1"/>
      <c r="B346" s="1" t="s">
        <v>59</v>
      </c>
      <c r="C346" t="s">
        <v>475</v>
      </c>
    </row>
    <row r="347" spans="1:3" ht="25" x14ac:dyDescent="0.25">
      <c r="A347" s="1"/>
      <c r="B347" s="1" t="s">
        <v>60</v>
      </c>
      <c r="C347" t="s">
        <v>476</v>
      </c>
    </row>
    <row r="348" spans="1:3" ht="25" x14ac:dyDescent="0.25">
      <c r="A348" s="1"/>
      <c r="B348" s="1" t="s">
        <v>130</v>
      </c>
      <c r="C348" t="s">
        <v>477</v>
      </c>
    </row>
    <row r="349" spans="1:3" ht="25" x14ac:dyDescent="0.25">
      <c r="A349" s="1" t="s">
        <v>43</v>
      </c>
      <c r="B349" s="1" t="s">
        <v>131</v>
      </c>
      <c r="C349" t="s">
        <v>478</v>
      </c>
    </row>
    <row r="350" spans="1:3" ht="25" x14ac:dyDescent="0.25">
      <c r="A350" s="1"/>
      <c r="B350" s="1" t="s">
        <v>132</v>
      </c>
      <c r="C350" t="s">
        <v>411</v>
      </c>
    </row>
    <row r="351" spans="1:3" ht="25" x14ac:dyDescent="0.25">
      <c r="A351" s="1"/>
      <c r="B351" s="1" t="s">
        <v>118</v>
      </c>
      <c r="C351" t="s">
        <v>377</v>
      </c>
    </row>
    <row r="352" spans="1:3" ht="25" x14ac:dyDescent="0.25">
      <c r="A352" s="1"/>
      <c r="B352" s="1" t="s">
        <v>119</v>
      </c>
      <c r="C352" t="s">
        <v>405</v>
      </c>
    </row>
    <row r="353" spans="1:3" ht="25" x14ac:dyDescent="0.25">
      <c r="A353" s="1"/>
      <c r="B353" s="1" t="s">
        <v>120</v>
      </c>
      <c r="C353" t="s">
        <v>479</v>
      </c>
    </row>
    <row r="354" spans="1:3" ht="25" x14ac:dyDescent="0.25">
      <c r="A354" s="1"/>
      <c r="B354" s="1" t="s">
        <v>121</v>
      </c>
      <c r="C354" t="s">
        <v>478</v>
      </c>
    </row>
    <row r="355" spans="1:3" ht="25" x14ac:dyDescent="0.25">
      <c r="A355" s="1"/>
      <c r="B355" s="1" t="s">
        <v>122</v>
      </c>
      <c r="C355" t="s">
        <v>341</v>
      </c>
    </row>
    <row r="356" spans="1:3" ht="25" x14ac:dyDescent="0.25">
      <c r="A356" s="1"/>
      <c r="B356" s="1" t="s">
        <v>123</v>
      </c>
      <c r="C356" t="s">
        <v>480</v>
      </c>
    </row>
    <row r="357" spans="1:3" ht="25" x14ac:dyDescent="0.25">
      <c r="A357" s="1"/>
      <c r="B357" s="1" t="s">
        <v>124</v>
      </c>
      <c r="C357" t="s">
        <v>481</v>
      </c>
    </row>
    <row r="358" spans="1:3" ht="25" x14ac:dyDescent="0.25">
      <c r="A358" s="1"/>
      <c r="B358" s="1" t="s">
        <v>58</v>
      </c>
      <c r="C358" t="s">
        <v>482</v>
      </c>
    </row>
    <row r="359" spans="1:3" ht="25" x14ac:dyDescent="0.25">
      <c r="A359" s="1"/>
      <c r="B359" s="1" t="s">
        <v>59</v>
      </c>
      <c r="C359" t="s">
        <v>483</v>
      </c>
    </row>
    <row r="360" spans="1:3" ht="25" x14ac:dyDescent="0.25">
      <c r="A360" s="1"/>
      <c r="B360" s="1" t="s">
        <v>60</v>
      </c>
      <c r="C360" t="s">
        <v>484</v>
      </c>
    </row>
    <row r="361" spans="1:3" ht="25" x14ac:dyDescent="0.25">
      <c r="A361" s="1"/>
      <c r="B361" s="1" t="s">
        <v>125</v>
      </c>
      <c r="C361" t="s">
        <v>485</v>
      </c>
    </row>
    <row r="362" spans="1:3" ht="25" x14ac:dyDescent="0.25">
      <c r="A362" s="1"/>
      <c r="B362" s="1" t="s">
        <v>126</v>
      </c>
      <c r="C362" t="s">
        <v>486</v>
      </c>
    </row>
    <row r="363" spans="1:3" ht="25" x14ac:dyDescent="0.25">
      <c r="A363" s="1"/>
      <c r="B363" s="1" t="s">
        <v>127</v>
      </c>
      <c r="C363" t="s">
        <v>487</v>
      </c>
    </row>
    <row r="364" spans="1:3" ht="25" x14ac:dyDescent="0.25">
      <c r="A364" s="1"/>
      <c r="B364" s="1" t="s">
        <v>128</v>
      </c>
      <c r="C364" t="s">
        <v>488</v>
      </c>
    </row>
    <row r="365" spans="1:3" ht="25" x14ac:dyDescent="0.25">
      <c r="A365" s="1"/>
      <c r="B365" s="1" t="s">
        <v>129</v>
      </c>
      <c r="C365" t="s">
        <v>489</v>
      </c>
    </row>
    <row r="366" spans="1:3" ht="25" x14ac:dyDescent="0.25">
      <c r="A366" s="1"/>
      <c r="B366" s="1" t="s">
        <v>130</v>
      </c>
      <c r="C366" t="s">
        <v>490</v>
      </c>
    </row>
    <row r="367" spans="1:3" ht="25" x14ac:dyDescent="0.25">
      <c r="A367" s="1" t="s">
        <v>26</v>
      </c>
      <c r="B367" s="1" t="s">
        <v>131</v>
      </c>
      <c r="C367" t="s">
        <v>491</v>
      </c>
    </row>
    <row r="368" spans="1:3" ht="25" x14ac:dyDescent="0.25">
      <c r="A368" s="1"/>
      <c r="B368" s="1" t="s">
        <v>132</v>
      </c>
      <c r="C368" t="s">
        <v>492</v>
      </c>
    </row>
    <row r="369" spans="1:3" ht="25" x14ac:dyDescent="0.25">
      <c r="A369" s="1"/>
      <c r="B369" s="1" t="s">
        <v>118</v>
      </c>
      <c r="C369" t="s">
        <v>493</v>
      </c>
    </row>
    <row r="370" spans="1:3" ht="25" x14ac:dyDescent="0.25">
      <c r="A370" s="1"/>
      <c r="B370" s="1" t="s">
        <v>119</v>
      </c>
      <c r="C370" t="s">
        <v>494</v>
      </c>
    </row>
    <row r="371" spans="1:3" ht="25" x14ac:dyDescent="0.25">
      <c r="A371" s="1"/>
      <c r="B371" s="1" t="s">
        <v>120</v>
      </c>
      <c r="C371" t="s">
        <v>495</v>
      </c>
    </row>
    <row r="372" spans="1:3" ht="25" x14ac:dyDescent="0.25">
      <c r="A372" s="1"/>
      <c r="B372" s="1" t="s">
        <v>121</v>
      </c>
      <c r="C372" t="s">
        <v>496</v>
      </c>
    </row>
    <row r="373" spans="1:3" ht="25" x14ac:dyDescent="0.25">
      <c r="A373" s="1"/>
      <c r="B373" s="1" t="s">
        <v>122</v>
      </c>
      <c r="C373" t="s">
        <v>227</v>
      </c>
    </row>
    <row r="374" spans="1:3" ht="25" x14ac:dyDescent="0.25">
      <c r="A374" s="1"/>
      <c r="B374" s="1" t="s">
        <v>123</v>
      </c>
      <c r="C374" t="s">
        <v>77</v>
      </c>
    </row>
    <row r="375" spans="1:3" ht="25" x14ac:dyDescent="0.25">
      <c r="A375" s="1"/>
      <c r="B375" s="1" t="s">
        <v>124</v>
      </c>
      <c r="C375" t="s">
        <v>497</v>
      </c>
    </row>
    <row r="376" spans="1:3" ht="25" x14ac:dyDescent="0.25">
      <c r="A376" s="1"/>
      <c r="B376" s="1" t="s">
        <v>58</v>
      </c>
      <c r="C376" t="s">
        <v>498</v>
      </c>
    </row>
    <row r="377" spans="1:3" ht="25" x14ac:dyDescent="0.25">
      <c r="A377" s="1"/>
      <c r="B377" s="1" t="s">
        <v>59</v>
      </c>
      <c r="C377" t="s">
        <v>94</v>
      </c>
    </row>
    <row r="378" spans="1:3" ht="25" x14ac:dyDescent="0.25">
      <c r="A378" s="1"/>
      <c r="B378" s="1" t="s">
        <v>60</v>
      </c>
      <c r="C378" t="s">
        <v>496</v>
      </c>
    </row>
    <row r="379" spans="1:3" ht="25" x14ac:dyDescent="0.25">
      <c r="A379" s="1"/>
      <c r="B379" s="1" t="s">
        <v>125</v>
      </c>
      <c r="C379" t="s">
        <v>221</v>
      </c>
    </row>
    <row r="380" spans="1:3" ht="25" x14ac:dyDescent="0.25">
      <c r="A380" s="1"/>
      <c r="B380" s="1" t="s">
        <v>126</v>
      </c>
      <c r="C380" t="s">
        <v>499</v>
      </c>
    </row>
    <row r="381" spans="1:3" ht="25" x14ac:dyDescent="0.25">
      <c r="A381" s="1"/>
      <c r="B381" s="1" t="s">
        <v>127</v>
      </c>
      <c r="C381" t="s">
        <v>500</v>
      </c>
    </row>
    <row r="382" spans="1:3" ht="25" x14ac:dyDescent="0.25">
      <c r="A382" s="1"/>
      <c r="B382" s="1" t="s">
        <v>128</v>
      </c>
      <c r="C382" t="s">
        <v>501</v>
      </c>
    </row>
    <row r="383" spans="1:3" ht="25" x14ac:dyDescent="0.25">
      <c r="A383" s="1"/>
      <c r="B383" s="1" t="s">
        <v>129</v>
      </c>
      <c r="C383" t="s">
        <v>502</v>
      </c>
    </row>
    <row r="384" spans="1:3" ht="25" x14ac:dyDescent="0.25">
      <c r="A384" s="1"/>
      <c r="B384" s="1" t="s">
        <v>130</v>
      </c>
      <c r="C384" t="s">
        <v>503</v>
      </c>
    </row>
    <row r="385" spans="1:3" ht="25" x14ac:dyDescent="0.25">
      <c r="A385" s="1" t="s">
        <v>34</v>
      </c>
      <c r="B385" s="1" t="s">
        <v>59</v>
      </c>
      <c r="C385" t="s">
        <v>504</v>
      </c>
    </row>
    <row r="386" spans="1:3" ht="25" x14ac:dyDescent="0.25">
      <c r="A386" s="1"/>
      <c r="B386" s="1" t="s">
        <v>60</v>
      </c>
      <c r="C386" t="s">
        <v>505</v>
      </c>
    </row>
    <row r="387" spans="1:3" ht="25" x14ac:dyDescent="0.25">
      <c r="A387" s="1"/>
      <c r="B387" s="1" t="s">
        <v>125</v>
      </c>
      <c r="C387" t="s">
        <v>506</v>
      </c>
    </row>
    <row r="388" spans="1:3" ht="25" x14ac:dyDescent="0.25">
      <c r="A388" s="1"/>
      <c r="B388" s="1" t="s">
        <v>126</v>
      </c>
      <c r="C388" t="s">
        <v>507</v>
      </c>
    </row>
    <row r="389" spans="1:3" ht="25" x14ac:dyDescent="0.25">
      <c r="A389" s="1"/>
      <c r="B389" s="1" t="s">
        <v>127</v>
      </c>
      <c r="C389" t="s">
        <v>508</v>
      </c>
    </row>
    <row r="390" spans="1:3" ht="25" x14ac:dyDescent="0.25">
      <c r="A390" s="1"/>
      <c r="B390" s="1" t="s">
        <v>128</v>
      </c>
      <c r="C390" t="s">
        <v>99</v>
      </c>
    </row>
    <row r="391" spans="1:3" ht="25" x14ac:dyDescent="0.25">
      <c r="A391" s="1"/>
      <c r="B391" s="1" t="s">
        <v>129</v>
      </c>
      <c r="C391" t="s">
        <v>509</v>
      </c>
    </row>
    <row r="392" spans="1:3" ht="25" x14ac:dyDescent="0.25">
      <c r="A392" s="1"/>
      <c r="B392" s="1" t="s">
        <v>130</v>
      </c>
      <c r="C392" t="s">
        <v>100</v>
      </c>
    </row>
    <row r="393" spans="1:3" ht="25" x14ac:dyDescent="0.25">
      <c r="A393" s="1" t="s">
        <v>38</v>
      </c>
      <c r="B393" s="1" t="s">
        <v>131</v>
      </c>
      <c r="C393" t="s">
        <v>510</v>
      </c>
    </row>
    <row r="394" spans="1:3" ht="25" x14ac:dyDescent="0.25">
      <c r="A394" s="1"/>
      <c r="B394" s="1" t="s">
        <v>132</v>
      </c>
      <c r="C394" t="s">
        <v>511</v>
      </c>
    </row>
    <row r="395" spans="1:3" ht="25" x14ac:dyDescent="0.25">
      <c r="A395" s="1"/>
      <c r="B395" s="1" t="s">
        <v>118</v>
      </c>
      <c r="C395" t="s">
        <v>512</v>
      </c>
    </row>
    <row r="396" spans="1:3" ht="25" x14ac:dyDescent="0.25">
      <c r="A396" s="1"/>
      <c r="B396" s="1" t="s">
        <v>119</v>
      </c>
      <c r="C396" t="s">
        <v>513</v>
      </c>
    </row>
    <row r="397" spans="1:3" ht="25" x14ac:dyDescent="0.25">
      <c r="A397" s="1"/>
      <c r="B397" s="1" t="s">
        <v>120</v>
      </c>
      <c r="C397" t="s">
        <v>514</v>
      </c>
    </row>
    <row r="398" spans="1:3" ht="25" x14ac:dyDescent="0.25">
      <c r="A398" s="1"/>
      <c r="B398" s="1" t="s">
        <v>121</v>
      </c>
      <c r="C398" t="s">
        <v>515</v>
      </c>
    </row>
    <row r="399" spans="1:3" ht="25" x14ac:dyDescent="0.25">
      <c r="A399" s="1"/>
      <c r="B399" s="1" t="s">
        <v>122</v>
      </c>
      <c r="C399" t="s">
        <v>220</v>
      </c>
    </row>
    <row r="400" spans="1:3" ht="25" x14ac:dyDescent="0.25">
      <c r="A400" s="1"/>
      <c r="B400" s="1" t="s">
        <v>123</v>
      </c>
      <c r="C400" t="s">
        <v>516</v>
      </c>
    </row>
    <row r="401" spans="1:3" ht="25" x14ac:dyDescent="0.25">
      <c r="A401" s="1"/>
      <c r="B401" s="1" t="s">
        <v>124</v>
      </c>
      <c r="C401" t="s">
        <v>516</v>
      </c>
    </row>
    <row r="402" spans="1:3" ht="25" x14ac:dyDescent="0.25">
      <c r="A402" s="1"/>
      <c r="B402" s="1" t="s">
        <v>58</v>
      </c>
      <c r="C402" t="s">
        <v>517</v>
      </c>
    </row>
    <row r="403" spans="1:3" ht="25" x14ac:dyDescent="0.25">
      <c r="A403" s="1"/>
      <c r="B403" s="1" t="s">
        <v>59</v>
      </c>
      <c r="C403" t="s">
        <v>518</v>
      </c>
    </row>
    <row r="404" spans="1:3" ht="25" x14ac:dyDescent="0.25">
      <c r="A404" s="1"/>
      <c r="B404" s="1" t="s">
        <v>60</v>
      </c>
      <c r="C404" t="s">
        <v>510</v>
      </c>
    </row>
    <row r="405" spans="1:3" ht="25" x14ac:dyDescent="0.25">
      <c r="A405" s="1"/>
      <c r="B405" s="1" t="s">
        <v>125</v>
      </c>
      <c r="C405" t="s">
        <v>519</v>
      </c>
    </row>
    <row r="406" spans="1:3" ht="25" x14ac:dyDescent="0.25">
      <c r="A406" s="1"/>
      <c r="B406" s="1" t="s">
        <v>126</v>
      </c>
      <c r="C406" t="s">
        <v>520</v>
      </c>
    </row>
    <row r="407" spans="1:3" ht="25" x14ac:dyDescent="0.25">
      <c r="A407" s="1"/>
      <c r="B407" s="1" t="s">
        <v>127</v>
      </c>
      <c r="C407" t="s">
        <v>521</v>
      </c>
    </row>
    <row r="408" spans="1:3" ht="25" x14ac:dyDescent="0.25">
      <c r="A408" s="1"/>
      <c r="B408" s="1" t="s">
        <v>128</v>
      </c>
      <c r="C408" t="s">
        <v>522</v>
      </c>
    </row>
    <row r="409" spans="1:3" ht="25" x14ac:dyDescent="0.25">
      <c r="A409" s="1"/>
      <c r="B409" s="1" t="s">
        <v>129</v>
      </c>
      <c r="C409" t="s">
        <v>523</v>
      </c>
    </row>
    <row r="410" spans="1:3" ht="25" x14ac:dyDescent="0.25">
      <c r="A410" s="1"/>
      <c r="B410" s="1" t="s">
        <v>130</v>
      </c>
      <c r="C410" t="s">
        <v>519</v>
      </c>
    </row>
    <row r="411" spans="1:3" ht="25" x14ac:dyDescent="0.25">
      <c r="A411" s="1" t="s">
        <v>13</v>
      </c>
      <c r="B411" s="1" t="s">
        <v>131</v>
      </c>
      <c r="C411" t="s">
        <v>524</v>
      </c>
    </row>
    <row r="412" spans="1:3" ht="25" x14ac:dyDescent="0.25">
      <c r="A412" s="1"/>
      <c r="B412" s="1" t="s">
        <v>132</v>
      </c>
      <c r="C412" t="s">
        <v>525</v>
      </c>
    </row>
    <row r="413" spans="1:3" ht="25" x14ac:dyDescent="0.25">
      <c r="A413" s="1"/>
      <c r="B413" s="1" t="s">
        <v>118</v>
      </c>
      <c r="C413" t="s">
        <v>526</v>
      </c>
    </row>
    <row r="414" spans="1:3" ht="25" x14ac:dyDescent="0.25">
      <c r="A414" s="1"/>
      <c r="B414" s="1" t="s">
        <v>119</v>
      </c>
      <c r="C414" t="s">
        <v>527</v>
      </c>
    </row>
    <row r="415" spans="1:3" ht="25" x14ac:dyDescent="0.25">
      <c r="A415" s="1"/>
      <c r="B415" s="1" t="s">
        <v>120</v>
      </c>
      <c r="C415" t="s">
        <v>222</v>
      </c>
    </row>
    <row r="416" spans="1:3" ht="25" x14ac:dyDescent="0.25">
      <c r="A416" s="1"/>
      <c r="B416" s="1" t="s">
        <v>121</v>
      </c>
      <c r="C416" t="s">
        <v>528</v>
      </c>
    </row>
    <row r="417" spans="1:3" ht="25" x14ac:dyDescent="0.25">
      <c r="A417" s="1"/>
      <c r="B417" s="1" t="s">
        <v>122</v>
      </c>
      <c r="C417" t="s">
        <v>529</v>
      </c>
    </row>
    <row r="418" spans="1:3" ht="25" x14ac:dyDescent="0.25">
      <c r="A418" s="1"/>
      <c r="B418" s="1" t="s">
        <v>123</v>
      </c>
      <c r="C418" t="s">
        <v>530</v>
      </c>
    </row>
    <row r="419" spans="1:3" ht="25" x14ac:dyDescent="0.25">
      <c r="A419" s="1"/>
      <c r="B419" s="1" t="s">
        <v>124</v>
      </c>
      <c r="C419" t="s">
        <v>531</v>
      </c>
    </row>
    <row r="420" spans="1:3" ht="25" x14ac:dyDescent="0.25">
      <c r="A420" s="1"/>
      <c r="B420" s="1" t="s">
        <v>58</v>
      </c>
      <c r="C420" t="s">
        <v>532</v>
      </c>
    </row>
    <row r="421" spans="1:3" ht="25" x14ac:dyDescent="0.25">
      <c r="A421" s="1"/>
      <c r="B421" s="1" t="s">
        <v>59</v>
      </c>
      <c r="C421" t="s">
        <v>533</v>
      </c>
    </row>
    <row r="422" spans="1:3" ht="25" x14ac:dyDescent="0.25">
      <c r="A422" s="1"/>
      <c r="B422" s="1" t="s">
        <v>60</v>
      </c>
      <c r="C422" t="s">
        <v>534</v>
      </c>
    </row>
    <row r="423" spans="1:3" ht="25" x14ac:dyDescent="0.25">
      <c r="A423" s="1"/>
      <c r="B423" s="1" t="s">
        <v>125</v>
      </c>
      <c r="C423" t="s">
        <v>535</v>
      </c>
    </row>
    <row r="424" spans="1:3" ht="25" x14ac:dyDescent="0.25">
      <c r="A424" s="1"/>
      <c r="B424" s="1" t="s">
        <v>126</v>
      </c>
      <c r="C424" t="s">
        <v>403</v>
      </c>
    </row>
    <row r="425" spans="1:3" ht="25" x14ac:dyDescent="0.25">
      <c r="A425" s="1"/>
      <c r="B425" s="1" t="s">
        <v>127</v>
      </c>
      <c r="C425" t="s">
        <v>536</v>
      </c>
    </row>
    <row r="426" spans="1:3" ht="25" x14ac:dyDescent="0.25">
      <c r="A426" s="1"/>
      <c r="B426" s="1" t="s">
        <v>128</v>
      </c>
      <c r="C426" t="s">
        <v>84</v>
      </c>
    </row>
    <row r="427" spans="1:3" ht="25" x14ac:dyDescent="0.25">
      <c r="A427" s="1"/>
      <c r="B427" s="1" t="s">
        <v>129</v>
      </c>
      <c r="C427" t="s">
        <v>537</v>
      </c>
    </row>
    <row r="428" spans="1:3" ht="25" x14ac:dyDescent="0.25">
      <c r="A428" s="1"/>
      <c r="B428" s="1" t="s">
        <v>130</v>
      </c>
      <c r="C428" t="s">
        <v>78</v>
      </c>
    </row>
    <row r="429" spans="1:3" ht="25" x14ac:dyDescent="0.25">
      <c r="A429" s="1" t="s">
        <v>48</v>
      </c>
      <c r="B429" s="1" t="s">
        <v>131</v>
      </c>
      <c r="C429" t="s">
        <v>538</v>
      </c>
    </row>
    <row r="430" spans="1:3" ht="25" x14ac:dyDescent="0.25">
      <c r="A430" s="1"/>
      <c r="B430" s="1" t="s">
        <v>132</v>
      </c>
      <c r="C430" t="s">
        <v>539</v>
      </c>
    </row>
    <row r="431" spans="1:3" ht="25" x14ac:dyDescent="0.25">
      <c r="A431" s="1"/>
      <c r="B431" s="1" t="s">
        <v>118</v>
      </c>
      <c r="C431" t="s">
        <v>540</v>
      </c>
    </row>
    <row r="432" spans="1:3" ht="25" x14ac:dyDescent="0.25">
      <c r="A432" s="1"/>
      <c r="B432" s="1" t="s">
        <v>119</v>
      </c>
      <c r="C432" t="s">
        <v>541</v>
      </c>
    </row>
    <row r="433" spans="1:3" ht="25" x14ac:dyDescent="0.25">
      <c r="A433" s="1"/>
      <c r="B433" s="1" t="s">
        <v>120</v>
      </c>
      <c r="C433" t="s">
        <v>542</v>
      </c>
    </row>
    <row r="434" spans="1:3" ht="25" x14ac:dyDescent="0.25">
      <c r="A434" s="1"/>
      <c r="B434" s="1" t="s">
        <v>121</v>
      </c>
      <c r="C434" t="s">
        <v>543</v>
      </c>
    </row>
    <row r="435" spans="1:3" ht="25" x14ac:dyDescent="0.25">
      <c r="A435" s="1"/>
      <c r="B435" s="1" t="s">
        <v>122</v>
      </c>
      <c r="C435" t="s">
        <v>544</v>
      </c>
    </row>
    <row r="436" spans="1:3" ht="25" x14ac:dyDescent="0.25">
      <c r="A436" s="1"/>
      <c r="B436" s="1" t="s">
        <v>123</v>
      </c>
      <c r="C436" t="s">
        <v>545</v>
      </c>
    </row>
    <row r="437" spans="1:3" ht="25" x14ac:dyDescent="0.25">
      <c r="A437" s="1"/>
      <c r="B437" s="1" t="s">
        <v>124</v>
      </c>
      <c r="C437" t="s">
        <v>546</v>
      </c>
    </row>
    <row r="438" spans="1:3" ht="25" x14ac:dyDescent="0.25">
      <c r="A438" s="1"/>
      <c r="B438" s="1" t="s">
        <v>58</v>
      </c>
      <c r="C438" t="s">
        <v>544</v>
      </c>
    </row>
    <row r="439" spans="1:3" ht="25" x14ac:dyDescent="0.25">
      <c r="A439" s="1"/>
      <c r="B439" s="1" t="s">
        <v>59</v>
      </c>
      <c r="C439" t="s">
        <v>538</v>
      </c>
    </row>
    <row r="440" spans="1:3" ht="25" x14ac:dyDescent="0.25">
      <c r="A440" s="1"/>
      <c r="B440" s="1" t="s">
        <v>60</v>
      </c>
      <c r="C440" t="s">
        <v>543</v>
      </c>
    </row>
    <row r="441" spans="1:3" ht="25" x14ac:dyDescent="0.25">
      <c r="A441" s="1"/>
      <c r="B441" s="1" t="s">
        <v>125</v>
      </c>
      <c r="C441" t="s">
        <v>547</v>
      </c>
    </row>
    <row r="442" spans="1:3" ht="25" x14ac:dyDescent="0.25">
      <c r="A442" s="1"/>
      <c r="B442" s="1" t="s">
        <v>126</v>
      </c>
      <c r="C442" t="s">
        <v>548</v>
      </c>
    </row>
    <row r="443" spans="1:3" ht="25" x14ac:dyDescent="0.25">
      <c r="A443" s="1"/>
      <c r="B443" s="1" t="s">
        <v>127</v>
      </c>
      <c r="C443" t="s">
        <v>549</v>
      </c>
    </row>
    <row r="444" spans="1:3" ht="25" x14ac:dyDescent="0.25">
      <c r="A444" s="1"/>
      <c r="B444" s="1" t="s">
        <v>128</v>
      </c>
      <c r="C444" t="s">
        <v>550</v>
      </c>
    </row>
    <row r="445" spans="1:3" ht="25" x14ac:dyDescent="0.25">
      <c r="A445" s="1"/>
      <c r="B445" s="1" t="s">
        <v>129</v>
      </c>
      <c r="C445" t="s">
        <v>551</v>
      </c>
    </row>
    <row r="446" spans="1:3" ht="25" x14ac:dyDescent="0.25">
      <c r="A446" s="1"/>
      <c r="B446" s="1" t="s">
        <v>130</v>
      </c>
      <c r="C446" t="s">
        <v>552</v>
      </c>
    </row>
    <row r="447" spans="1:3" ht="25" x14ac:dyDescent="0.25">
      <c r="A447" s="1" t="s">
        <v>24</v>
      </c>
      <c r="B447" s="1" t="s">
        <v>131</v>
      </c>
      <c r="C447" t="s">
        <v>553</v>
      </c>
    </row>
    <row r="448" spans="1:3" ht="25" x14ac:dyDescent="0.25">
      <c r="A448" s="1"/>
      <c r="B448" s="1" t="s">
        <v>132</v>
      </c>
      <c r="C448" t="s">
        <v>554</v>
      </c>
    </row>
    <row r="449" spans="1:3" ht="25" x14ac:dyDescent="0.25">
      <c r="A449" s="1"/>
      <c r="B449" s="1" t="s">
        <v>118</v>
      </c>
      <c r="C449" t="s">
        <v>554</v>
      </c>
    </row>
    <row r="450" spans="1:3" ht="25" x14ac:dyDescent="0.25">
      <c r="A450" s="1"/>
      <c r="B450" s="1" t="s">
        <v>119</v>
      </c>
      <c r="C450" t="s">
        <v>555</v>
      </c>
    </row>
    <row r="451" spans="1:3" ht="25" x14ac:dyDescent="0.25">
      <c r="A451" s="1"/>
      <c r="B451" s="1" t="s">
        <v>120</v>
      </c>
      <c r="C451" t="s">
        <v>556</v>
      </c>
    </row>
    <row r="452" spans="1:3" ht="25" x14ac:dyDescent="0.25">
      <c r="A452" s="1"/>
      <c r="B452" s="1" t="s">
        <v>121</v>
      </c>
      <c r="C452" t="s">
        <v>557</v>
      </c>
    </row>
    <row r="453" spans="1:3" ht="25" x14ac:dyDescent="0.25">
      <c r="A453" s="1"/>
      <c r="B453" s="1" t="s">
        <v>122</v>
      </c>
      <c r="C453" t="s">
        <v>558</v>
      </c>
    </row>
    <row r="454" spans="1:3" ht="25" x14ac:dyDescent="0.25">
      <c r="A454" s="1"/>
      <c r="B454" s="1" t="s">
        <v>123</v>
      </c>
      <c r="C454" t="s">
        <v>559</v>
      </c>
    </row>
    <row r="455" spans="1:3" ht="25" x14ac:dyDescent="0.25">
      <c r="A455" s="1"/>
      <c r="B455" s="1" t="s">
        <v>124</v>
      </c>
      <c r="C455" t="s">
        <v>560</v>
      </c>
    </row>
    <row r="456" spans="1:3" ht="25" x14ac:dyDescent="0.25">
      <c r="A456" s="1"/>
      <c r="B456" s="1" t="s">
        <v>58</v>
      </c>
      <c r="C456" t="s">
        <v>561</v>
      </c>
    </row>
    <row r="457" spans="1:3" ht="25" x14ac:dyDescent="0.25">
      <c r="A457" s="1"/>
      <c r="B457" s="1" t="s">
        <v>59</v>
      </c>
      <c r="C457" t="s">
        <v>562</v>
      </c>
    </row>
    <row r="458" spans="1:3" ht="25" x14ac:dyDescent="0.25">
      <c r="A458" s="1"/>
      <c r="B458" s="1" t="s">
        <v>60</v>
      </c>
      <c r="C458" t="s">
        <v>563</v>
      </c>
    </row>
    <row r="459" spans="1:3" ht="25" x14ac:dyDescent="0.25">
      <c r="A459" s="1"/>
      <c r="B459" s="1" t="s">
        <v>125</v>
      </c>
      <c r="C459" t="s">
        <v>564</v>
      </c>
    </row>
    <row r="460" spans="1:3" ht="25" x14ac:dyDescent="0.25">
      <c r="A460" s="1"/>
      <c r="B460" s="1" t="s">
        <v>126</v>
      </c>
      <c r="C460" t="s">
        <v>565</v>
      </c>
    </row>
    <row r="461" spans="1:3" ht="25" x14ac:dyDescent="0.25">
      <c r="A461" s="1"/>
      <c r="B461" s="1" t="s">
        <v>127</v>
      </c>
      <c r="C461" t="s">
        <v>566</v>
      </c>
    </row>
    <row r="462" spans="1:3" ht="25" x14ac:dyDescent="0.25">
      <c r="A462" s="1"/>
      <c r="B462" s="1" t="s">
        <v>128</v>
      </c>
      <c r="C462" t="s">
        <v>93</v>
      </c>
    </row>
    <row r="463" spans="1:3" ht="25" x14ac:dyDescent="0.25">
      <c r="A463" s="1"/>
      <c r="B463" s="1" t="s">
        <v>129</v>
      </c>
      <c r="C463" t="s">
        <v>111</v>
      </c>
    </row>
    <row r="464" spans="1:3" ht="25" x14ac:dyDescent="0.25">
      <c r="A464" s="1"/>
      <c r="B464" s="1" t="s">
        <v>130</v>
      </c>
      <c r="C464" t="s">
        <v>199</v>
      </c>
    </row>
    <row r="465" spans="1:3" ht="25" x14ac:dyDescent="0.25">
      <c r="A465" s="1" t="s">
        <v>52</v>
      </c>
      <c r="B465" s="1" t="s">
        <v>131</v>
      </c>
      <c r="C465" t="s">
        <v>567</v>
      </c>
    </row>
    <row r="466" spans="1:3" ht="25" x14ac:dyDescent="0.25">
      <c r="A466" s="1"/>
      <c r="B466" s="1" t="s">
        <v>132</v>
      </c>
      <c r="C466" t="s">
        <v>568</v>
      </c>
    </row>
    <row r="467" spans="1:3" ht="25" x14ac:dyDescent="0.25">
      <c r="A467" s="1"/>
      <c r="B467" s="1" t="s">
        <v>118</v>
      </c>
      <c r="C467" t="s">
        <v>569</v>
      </c>
    </row>
    <row r="468" spans="1:3" ht="25" x14ac:dyDescent="0.25">
      <c r="A468" s="1"/>
      <c r="B468" s="1" t="s">
        <v>119</v>
      </c>
      <c r="C468" t="s">
        <v>570</v>
      </c>
    </row>
    <row r="469" spans="1:3" ht="25" x14ac:dyDescent="0.25">
      <c r="A469" s="1"/>
      <c r="B469" s="1" t="s">
        <v>120</v>
      </c>
      <c r="C469" t="s">
        <v>571</v>
      </c>
    </row>
    <row r="470" spans="1:3" ht="25" x14ac:dyDescent="0.25">
      <c r="A470" s="1"/>
      <c r="B470" s="1" t="s">
        <v>121</v>
      </c>
      <c r="C470" t="s">
        <v>572</v>
      </c>
    </row>
    <row r="471" spans="1:3" ht="25" x14ac:dyDescent="0.25">
      <c r="A471" s="1"/>
      <c r="B471" s="1" t="s">
        <v>122</v>
      </c>
      <c r="C471" t="s">
        <v>573</v>
      </c>
    </row>
    <row r="472" spans="1:3" ht="25" x14ac:dyDescent="0.25">
      <c r="A472" s="1"/>
      <c r="B472" s="1" t="s">
        <v>123</v>
      </c>
      <c r="C472" t="s">
        <v>574</v>
      </c>
    </row>
    <row r="473" spans="1:3" ht="25" x14ac:dyDescent="0.25">
      <c r="A473" s="1"/>
      <c r="B473" s="1" t="s">
        <v>124</v>
      </c>
      <c r="C473" t="s">
        <v>575</v>
      </c>
    </row>
    <row r="474" spans="1:3" ht="25" x14ac:dyDescent="0.25">
      <c r="A474" s="1"/>
      <c r="B474" s="1" t="s">
        <v>58</v>
      </c>
      <c r="C474" t="s">
        <v>576</v>
      </c>
    </row>
    <row r="475" spans="1:3" ht="25" x14ac:dyDescent="0.25">
      <c r="A475" s="1"/>
      <c r="B475" s="1" t="s">
        <v>59</v>
      </c>
      <c r="C475" t="s">
        <v>577</v>
      </c>
    </row>
    <row r="476" spans="1:3" ht="25" x14ac:dyDescent="0.25">
      <c r="A476" s="1"/>
      <c r="B476" s="1" t="s">
        <v>60</v>
      </c>
      <c r="C476" t="s">
        <v>578</v>
      </c>
    </row>
    <row r="477" spans="1:3" ht="25" x14ac:dyDescent="0.25">
      <c r="A477" s="1"/>
      <c r="B477" s="1" t="s">
        <v>125</v>
      </c>
      <c r="C477" t="s">
        <v>579</v>
      </c>
    </row>
    <row r="478" spans="1:3" ht="25" x14ac:dyDescent="0.25">
      <c r="A478" s="1"/>
      <c r="B478" s="1" t="s">
        <v>126</v>
      </c>
      <c r="C478" t="s">
        <v>580</v>
      </c>
    </row>
    <row r="479" spans="1:3" ht="25" x14ac:dyDescent="0.25">
      <c r="A479" s="1"/>
      <c r="B479" s="1" t="s">
        <v>127</v>
      </c>
      <c r="C479" t="s">
        <v>581</v>
      </c>
    </row>
    <row r="480" spans="1:3" ht="25" x14ac:dyDescent="0.25">
      <c r="A480" s="1"/>
      <c r="B480" s="1" t="s">
        <v>128</v>
      </c>
      <c r="C480" t="s">
        <v>582</v>
      </c>
    </row>
    <row r="481" spans="1:3" ht="25" x14ac:dyDescent="0.25">
      <c r="A481" s="1"/>
      <c r="B481" s="1" t="s">
        <v>129</v>
      </c>
      <c r="C481" t="s">
        <v>583</v>
      </c>
    </row>
    <row r="482" spans="1:3" ht="25" x14ac:dyDescent="0.25">
      <c r="A482" s="1"/>
      <c r="B482" s="1" t="s">
        <v>130</v>
      </c>
      <c r="C482" t="s">
        <v>584</v>
      </c>
    </row>
    <row r="483" spans="1:3" ht="25" x14ac:dyDescent="0.25">
      <c r="A483" s="1" t="s">
        <v>37</v>
      </c>
      <c r="B483" s="1" t="s">
        <v>131</v>
      </c>
      <c r="C483" t="s">
        <v>585</v>
      </c>
    </row>
    <row r="484" spans="1:3" ht="25" x14ac:dyDescent="0.25">
      <c r="A484" s="1"/>
      <c r="B484" s="1" t="s">
        <v>132</v>
      </c>
      <c r="C484" t="s">
        <v>586</v>
      </c>
    </row>
    <row r="485" spans="1:3" ht="25" x14ac:dyDescent="0.25">
      <c r="A485" s="1"/>
      <c r="B485" s="1" t="s">
        <v>118</v>
      </c>
      <c r="C485" t="s">
        <v>587</v>
      </c>
    </row>
    <row r="486" spans="1:3" ht="25" x14ac:dyDescent="0.25">
      <c r="A486" s="1"/>
      <c r="B486" s="1" t="s">
        <v>119</v>
      </c>
      <c r="C486" t="s">
        <v>110</v>
      </c>
    </row>
    <row r="487" spans="1:3" ht="25" x14ac:dyDescent="0.25">
      <c r="A487" s="1"/>
      <c r="B487" s="1" t="s">
        <v>120</v>
      </c>
      <c r="C487" t="s">
        <v>588</v>
      </c>
    </row>
    <row r="488" spans="1:3" ht="25" x14ac:dyDescent="0.25">
      <c r="A488" s="1"/>
      <c r="B488" s="1" t="s">
        <v>121</v>
      </c>
      <c r="C488" t="s">
        <v>108</v>
      </c>
    </row>
    <row r="489" spans="1:3" ht="25" x14ac:dyDescent="0.25">
      <c r="A489" s="1"/>
      <c r="B489" s="1" t="s">
        <v>122</v>
      </c>
      <c r="C489" t="s">
        <v>274</v>
      </c>
    </row>
    <row r="490" spans="1:3" ht="25" x14ac:dyDescent="0.25">
      <c r="A490" s="1"/>
      <c r="B490" s="1" t="s">
        <v>123</v>
      </c>
      <c r="C490" t="s">
        <v>589</v>
      </c>
    </row>
    <row r="491" spans="1:3" ht="25" x14ac:dyDescent="0.25">
      <c r="A491" s="1"/>
      <c r="B491" s="1" t="s">
        <v>124</v>
      </c>
      <c r="C491" t="s">
        <v>204</v>
      </c>
    </row>
    <row r="492" spans="1:3" ht="25" x14ac:dyDescent="0.25">
      <c r="A492" s="1"/>
      <c r="B492" s="1" t="s">
        <v>58</v>
      </c>
      <c r="C492" t="s">
        <v>264</v>
      </c>
    </row>
    <row r="493" spans="1:3" ht="25" x14ac:dyDescent="0.25">
      <c r="A493" s="1"/>
      <c r="B493" s="1" t="s">
        <v>59</v>
      </c>
      <c r="C493" t="s">
        <v>590</v>
      </c>
    </row>
    <row r="494" spans="1:3" ht="25" x14ac:dyDescent="0.25">
      <c r="A494" s="1"/>
      <c r="B494" s="1" t="s">
        <v>60</v>
      </c>
      <c r="C494" t="s">
        <v>108</v>
      </c>
    </row>
    <row r="495" spans="1:3" ht="25" x14ac:dyDescent="0.25">
      <c r="A495" s="1"/>
      <c r="B495" s="1" t="s">
        <v>127</v>
      </c>
      <c r="C495" t="s">
        <v>591</v>
      </c>
    </row>
    <row r="496" spans="1:3" ht="25" x14ac:dyDescent="0.25">
      <c r="A496" s="1"/>
      <c r="B496" s="1" t="s">
        <v>128</v>
      </c>
      <c r="C496" t="s">
        <v>592</v>
      </c>
    </row>
    <row r="497" spans="1:3" ht="25" x14ac:dyDescent="0.25">
      <c r="A497" s="1"/>
      <c r="B497" s="1" t="s">
        <v>129</v>
      </c>
      <c r="C497" t="s">
        <v>593</v>
      </c>
    </row>
    <row r="498" spans="1:3" ht="25" x14ac:dyDescent="0.25">
      <c r="A498" s="1"/>
      <c r="B498" s="1" t="s">
        <v>130</v>
      </c>
      <c r="C498" t="s">
        <v>594</v>
      </c>
    </row>
    <row r="499" spans="1:3" ht="25" x14ac:dyDescent="0.25">
      <c r="A499" s="1" t="s">
        <v>11</v>
      </c>
      <c r="B499" s="1" t="s">
        <v>131</v>
      </c>
      <c r="C499" t="s">
        <v>595</v>
      </c>
    </row>
    <row r="500" spans="1:3" ht="25" x14ac:dyDescent="0.25">
      <c r="A500" s="1"/>
      <c r="B500" s="1" t="s">
        <v>132</v>
      </c>
      <c r="C500" t="s">
        <v>596</v>
      </c>
    </row>
    <row r="501" spans="1:3" ht="25" x14ac:dyDescent="0.25">
      <c r="A501" s="1"/>
      <c r="B501" s="1" t="s">
        <v>118</v>
      </c>
      <c r="C501" t="s">
        <v>597</v>
      </c>
    </row>
    <row r="502" spans="1:3" ht="25" x14ac:dyDescent="0.25">
      <c r="A502" s="1"/>
      <c r="B502" s="1" t="s">
        <v>119</v>
      </c>
      <c r="C502" t="s">
        <v>534</v>
      </c>
    </row>
    <row r="503" spans="1:3" ht="25" x14ac:dyDescent="0.25">
      <c r="A503" s="1"/>
      <c r="B503" s="1" t="s">
        <v>120</v>
      </c>
      <c r="C503" t="s">
        <v>598</v>
      </c>
    </row>
    <row r="504" spans="1:3" ht="25" x14ac:dyDescent="0.25">
      <c r="A504" s="1"/>
      <c r="B504" s="1" t="s">
        <v>121</v>
      </c>
      <c r="C504" t="s">
        <v>599</v>
      </c>
    </row>
    <row r="505" spans="1:3" ht="25" x14ac:dyDescent="0.25">
      <c r="A505" s="1"/>
      <c r="B505" s="1" t="s">
        <v>122</v>
      </c>
      <c r="C505" t="s">
        <v>600</v>
      </c>
    </row>
    <row r="506" spans="1:3" ht="25" x14ac:dyDescent="0.25">
      <c r="A506" s="1"/>
      <c r="B506" s="1" t="s">
        <v>123</v>
      </c>
      <c r="C506" t="s">
        <v>601</v>
      </c>
    </row>
    <row r="507" spans="1:3" ht="25" x14ac:dyDescent="0.25">
      <c r="A507" s="1"/>
      <c r="B507" s="1" t="s">
        <v>124</v>
      </c>
      <c r="C507" t="s">
        <v>602</v>
      </c>
    </row>
    <row r="508" spans="1:3" ht="25" x14ac:dyDescent="0.25">
      <c r="A508" s="1"/>
      <c r="B508" s="1" t="s">
        <v>58</v>
      </c>
      <c r="C508" t="s">
        <v>531</v>
      </c>
    </row>
    <row r="509" spans="1:3" ht="25" x14ac:dyDescent="0.25">
      <c r="A509" s="1"/>
      <c r="B509" s="1" t="s">
        <v>59</v>
      </c>
      <c r="C509" t="s">
        <v>603</v>
      </c>
    </row>
    <row r="510" spans="1:3" ht="25" x14ac:dyDescent="0.25">
      <c r="A510" s="1"/>
      <c r="B510" s="1" t="s">
        <v>60</v>
      </c>
      <c r="C510" t="s">
        <v>599</v>
      </c>
    </row>
    <row r="511" spans="1:3" ht="25" x14ac:dyDescent="0.25">
      <c r="A511" s="1"/>
      <c r="B511" s="1" t="s">
        <v>125</v>
      </c>
      <c r="C511" t="s">
        <v>604</v>
      </c>
    </row>
    <row r="512" spans="1:3" ht="25" x14ac:dyDescent="0.25">
      <c r="A512" s="1"/>
      <c r="B512" s="1" t="s">
        <v>126</v>
      </c>
      <c r="C512" t="s">
        <v>598</v>
      </c>
    </row>
    <row r="513" spans="1:3" ht="25" x14ac:dyDescent="0.25">
      <c r="A513" s="1"/>
      <c r="B513" s="1" t="s">
        <v>127</v>
      </c>
      <c r="C513" t="s">
        <v>471</v>
      </c>
    </row>
    <row r="514" spans="1:3" ht="25" x14ac:dyDescent="0.25">
      <c r="A514" s="1"/>
      <c r="B514" s="1" t="s">
        <v>128</v>
      </c>
      <c r="C514" t="s">
        <v>312</v>
      </c>
    </row>
    <row r="515" spans="1:3" ht="25" x14ac:dyDescent="0.25">
      <c r="A515" s="1"/>
      <c r="B515" s="1" t="s">
        <v>129</v>
      </c>
      <c r="C515" t="s">
        <v>596</v>
      </c>
    </row>
    <row r="516" spans="1:3" ht="25" x14ac:dyDescent="0.25">
      <c r="A516" s="1"/>
      <c r="B516" s="1" t="s">
        <v>130</v>
      </c>
      <c r="C516" t="s">
        <v>605</v>
      </c>
    </row>
    <row r="517" spans="1:3" ht="25" x14ac:dyDescent="0.25">
      <c r="A517" s="1" t="s">
        <v>7</v>
      </c>
      <c r="B517" s="1" t="s">
        <v>131</v>
      </c>
      <c r="C517" t="s">
        <v>606</v>
      </c>
    </row>
    <row r="518" spans="1:3" ht="25" x14ac:dyDescent="0.25">
      <c r="A518" s="1"/>
      <c r="B518" s="1" t="s">
        <v>132</v>
      </c>
      <c r="C518" t="s">
        <v>607</v>
      </c>
    </row>
    <row r="519" spans="1:3" ht="25" x14ac:dyDescent="0.25">
      <c r="A519" s="1"/>
      <c r="B519" s="1" t="s">
        <v>118</v>
      </c>
      <c r="C519" t="s">
        <v>608</v>
      </c>
    </row>
    <row r="520" spans="1:3" ht="25" x14ac:dyDescent="0.25">
      <c r="A520" s="1"/>
      <c r="B520" s="1" t="s">
        <v>119</v>
      </c>
      <c r="C520" t="s">
        <v>609</v>
      </c>
    </row>
    <row r="521" spans="1:3" ht="25" x14ac:dyDescent="0.25">
      <c r="A521" s="1"/>
      <c r="B521" s="1" t="s">
        <v>120</v>
      </c>
      <c r="C521" t="s">
        <v>610</v>
      </c>
    </row>
    <row r="522" spans="1:3" ht="25" x14ac:dyDescent="0.25">
      <c r="A522" s="1"/>
      <c r="B522" s="1" t="s">
        <v>121</v>
      </c>
      <c r="C522" t="s">
        <v>611</v>
      </c>
    </row>
    <row r="523" spans="1:3" ht="25" x14ac:dyDescent="0.25">
      <c r="A523" s="1"/>
      <c r="B523" s="1" t="s">
        <v>122</v>
      </c>
      <c r="C523" t="s">
        <v>612</v>
      </c>
    </row>
    <row r="524" spans="1:3" ht="25" x14ac:dyDescent="0.25">
      <c r="A524" s="1"/>
      <c r="B524" s="1" t="s">
        <v>123</v>
      </c>
      <c r="C524" t="s">
        <v>318</v>
      </c>
    </row>
    <row r="525" spans="1:3" ht="25" x14ac:dyDescent="0.25">
      <c r="A525" s="1"/>
      <c r="B525" s="1" t="s">
        <v>124</v>
      </c>
      <c r="C525" t="s">
        <v>613</v>
      </c>
    </row>
    <row r="526" spans="1:3" ht="25" x14ac:dyDescent="0.25">
      <c r="A526" s="1"/>
      <c r="B526" s="1" t="s">
        <v>58</v>
      </c>
      <c r="C526" t="s">
        <v>614</v>
      </c>
    </row>
    <row r="527" spans="1:3" ht="25" x14ac:dyDescent="0.25">
      <c r="A527" s="1"/>
      <c r="B527" s="1" t="s">
        <v>59</v>
      </c>
      <c r="C527" t="s">
        <v>408</v>
      </c>
    </row>
    <row r="528" spans="1:3" ht="25" x14ac:dyDescent="0.25">
      <c r="A528" s="1"/>
      <c r="B528" s="1" t="s">
        <v>60</v>
      </c>
      <c r="C528" t="s">
        <v>615</v>
      </c>
    </row>
    <row r="529" spans="1:3" ht="25" x14ac:dyDescent="0.25">
      <c r="A529" s="1"/>
      <c r="B529" s="1" t="s">
        <v>125</v>
      </c>
      <c r="C529" t="s">
        <v>616</v>
      </c>
    </row>
    <row r="530" spans="1:3" ht="25" x14ac:dyDescent="0.25">
      <c r="A530" s="1"/>
      <c r="B530" s="1" t="s">
        <v>126</v>
      </c>
      <c r="C530" t="s">
        <v>617</v>
      </c>
    </row>
    <row r="531" spans="1:3" ht="25" x14ac:dyDescent="0.25">
      <c r="A531" s="1"/>
      <c r="B531" s="1" t="s">
        <v>127</v>
      </c>
      <c r="C531" t="s">
        <v>618</v>
      </c>
    </row>
    <row r="532" spans="1:3" ht="25" x14ac:dyDescent="0.25">
      <c r="A532" s="1"/>
      <c r="B532" s="1" t="s">
        <v>128</v>
      </c>
      <c r="C532" t="s">
        <v>619</v>
      </c>
    </row>
    <row r="533" spans="1:3" ht="25" x14ac:dyDescent="0.25">
      <c r="A533" s="1"/>
      <c r="B533" s="1" t="s">
        <v>129</v>
      </c>
      <c r="C533" t="s">
        <v>620</v>
      </c>
    </row>
    <row r="534" spans="1:3" ht="25" x14ac:dyDescent="0.25">
      <c r="A534" s="1"/>
      <c r="B534" s="1" t="s">
        <v>130</v>
      </c>
      <c r="C534" t="s">
        <v>621</v>
      </c>
    </row>
    <row r="535" spans="1:3" ht="25" x14ac:dyDescent="0.25">
      <c r="A535" s="1" t="s">
        <v>31</v>
      </c>
      <c r="B535" s="1" t="s">
        <v>131</v>
      </c>
      <c r="C535" t="s">
        <v>622</v>
      </c>
    </row>
    <row r="536" spans="1:3" ht="25" x14ac:dyDescent="0.25">
      <c r="A536" s="1"/>
      <c r="B536" s="1" t="s">
        <v>132</v>
      </c>
      <c r="C536" t="s">
        <v>623</v>
      </c>
    </row>
    <row r="537" spans="1:3" ht="25" x14ac:dyDescent="0.25">
      <c r="A537" s="1"/>
      <c r="B537" s="1" t="s">
        <v>118</v>
      </c>
      <c r="C537" t="s">
        <v>624</v>
      </c>
    </row>
    <row r="538" spans="1:3" ht="25" x14ac:dyDescent="0.25">
      <c r="A538" s="1"/>
      <c r="B538" s="1" t="s">
        <v>119</v>
      </c>
      <c r="C538" t="s">
        <v>625</v>
      </c>
    </row>
    <row r="539" spans="1:3" ht="25" x14ac:dyDescent="0.25">
      <c r="A539" s="1"/>
      <c r="B539" s="1" t="s">
        <v>120</v>
      </c>
      <c r="C539" t="s">
        <v>626</v>
      </c>
    </row>
    <row r="540" spans="1:3" ht="25" x14ac:dyDescent="0.25">
      <c r="A540" s="1"/>
      <c r="B540" s="1" t="s">
        <v>121</v>
      </c>
      <c r="C540" t="s">
        <v>627</v>
      </c>
    </row>
    <row r="541" spans="1:3" ht="25" x14ac:dyDescent="0.25">
      <c r="A541" s="1"/>
      <c r="B541" s="1" t="s">
        <v>122</v>
      </c>
      <c r="C541" t="s">
        <v>628</v>
      </c>
    </row>
    <row r="542" spans="1:3" ht="25" x14ac:dyDescent="0.25">
      <c r="A542" s="1"/>
      <c r="B542" s="1" t="s">
        <v>123</v>
      </c>
      <c r="C542" t="s">
        <v>263</v>
      </c>
    </row>
    <row r="543" spans="1:3" ht="25" x14ac:dyDescent="0.25">
      <c r="A543" s="1"/>
      <c r="B543" s="1" t="s">
        <v>124</v>
      </c>
      <c r="C543" t="s">
        <v>629</v>
      </c>
    </row>
    <row r="544" spans="1:3" ht="25" x14ac:dyDescent="0.25">
      <c r="A544" s="1"/>
      <c r="B544" s="1" t="s">
        <v>58</v>
      </c>
      <c r="C544" t="s">
        <v>630</v>
      </c>
    </row>
    <row r="545" spans="1:3" ht="25" x14ac:dyDescent="0.25">
      <c r="A545" s="1"/>
      <c r="B545" s="1" t="s">
        <v>59</v>
      </c>
      <c r="C545" t="s">
        <v>622</v>
      </c>
    </row>
    <row r="546" spans="1:3" ht="25" x14ac:dyDescent="0.25">
      <c r="A546" s="1"/>
      <c r="B546" s="1" t="s">
        <v>60</v>
      </c>
      <c r="C546" t="s">
        <v>517</v>
      </c>
    </row>
    <row r="547" spans="1:3" ht="25" x14ac:dyDescent="0.25">
      <c r="A547" s="1"/>
      <c r="B547" s="1" t="s">
        <v>125</v>
      </c>
      <c r="C547" t="s">
        <v>631</v>
      </c>
    </row>
    <row r="548" spans="1:3" ht="25" x14ac:dyDescent="0.25">
      <c r="A548" s="1"/>
      <c r="B548" s="1" t="s">
        <v>126</v>
      </c>
      <c r="C548" t="s">
        <v>632</v>
      </c>
    </row>
    <row r="549" spans="1:3" ht="25" x14ac:dyDescent="0.25">
      <c r="A549" s="1"/>
      <c r="B549" s="1" t="s">
        <v>127</v>
      </c>
      <c r="C549" t="s">
        <v>633</v>
      </c>
    </row>
    <row r="550" spans="1:3" ht="25" x14ac:dyDescent="0.25">
      <c r="A550" s="1"/>
      <c r="B550" s="1" t="s">
        <v>128</v>
      </c>
      <c r="C550" t="s">
        <v>95</v>
      </c>
    </row>
    <row r="551" spans="1:3" ht="25" x14ac:dyDescent="0.25">
      <c r="A551" s="1"/>
      <c r="B551" s="1" t="s">
        <v>129</v>
      </c>
      <c r="C551" t="s">
        <v>634</v>
      </c>
    </row>
    <row r="552" spans="1:3" ht="25" x14ac:dyDescent="0.25">
      <c r="A552" s="1"/>
      <c r="B552" s="1" t="s">
        <v>130</v>
      </c>
      <c r="C552" t="s">
        <v>635</v>
      </c>
    </row>
    <row r="553" spans="1:3" ht="25" x14ac:dyDescent="0.25">
      <c r="A553" s="1" t="s">
        <v>53</v>
      </c>
      <c r="B553" s="1" t="s">
        <v>131</v>
      </c>
      <c r="C553" t="s">
        <v>636</v>
      </c>
    </row>
    <row r="554" spans="1:3" ht="25" x14ac:dyDescent="0.25">
      <c r="A554" s="1"/>
      <c r="B554" s="1" t="s">
        <v>132</v>
      </c>
      <c r="C554" t="s">
        <v>570</v>
      </c>
    </row>
    <row r="555" spans="1:3" ht="25" x14ac:dyDescent="0.25">
      <c r="A555" s="1"/>
      <c r="B555" s="1" t="s">
        <v>118</v>
      </c>
      <c r="C555" t="s">
        <v>637</v>
      </c>
    </row>
    <row r="556" spans="1:3" ht="25" x14ac:dyDescent="0.25">
      <c r="A556" s="1"/>
      <c r="B556" s="1" t="s">
        <v>119</v>
      </c>
      <c r="C556" t="s">
        <v>638</v>
      </c>
    </row>
    <row r="557" spans="1:3" ht="25" x14ac:dyDescent="0.25">
      <c r="A557" s="1"/>
      <c r="B557" s="1" t="s">
        <v>120</v>
      </c>
      <c r="C557" t="s">
        <v>639</v>
      </c>
    </row>
    <row r="558" spans="1:3" ht="25" x14ac:dyDescent="0.25">
      <c r="A558" s="1"/>
      <c r="B558" s="1" t="s">
        <v>121</v>
      </c>
      <c r="C558" t="s">
        <v>640</v>
      </c>
    </row>
    <row r="559" spans="1:3" ht="25" x14ac:dyDescent="0.25">
      <c r="A559" s="1"/>
      <c r="B559" s="1" t="s">
        <v>122</v>
      </c>
      <c r="C559" t="s">
        <v>641</v>
      </c>
    </row>
    <row r="560" spans="1:3" ht="25" x14ac:dyDescent="0.25">
      <c r="A560" s="1"/>
      <c r="B560" s="1" t="s">
        <v>123</v>
      </c>
      <c r="C560" t="s">
        <v>642</v>
      </c>
    </row>
    <row r="561" spans="1:3" ht="25" x14ac:dyDescent="0.25">
      <c r="A561" s="1"/>
      <c r="B561" s="1" t="s">
        <v>124</v>
      </c>
      <c r="C561" t="s">
        <v>643</v>
      </c>
    </row>
    <row r="562" spans="1:3" ht="25" x14ac:dyDescent="0.25">
      <c r="A562" s="1"/>
      <c r="B562" s="1" t="s">
        <v>58</v>
      </c>
      <c r="C562" t="s">
        <v>644</v>
      </c>
    </row>
    <row r="563" spans="1:3" ht="25" x14ac:dyDescent="0.25">
      <c r="A563" s="1"/>
      <c r="B563" s="1" t="s">
        <v>59</v>
      </c>
      <c r="C563" t="s">
        <v>636</v>
      </c>
    </row>
    <row r="564" spans="1:3" ht="25" x14ac:dyDescent="0.25">
      <c r="A564" s="1"/>
      <c r="B564" s="1" t="s">
        <v>60</v>
      </c>
      <c r="C564" t="s">
        <v>645</v>
      </c>
    </row>
    <row r="565" spans="1:3" ht="25" x14ac:dyDescent="0.25">
      <c r="A565" s="1"/>
      <c r="B565" s="1" t="s">
        <v>125</v>
      </c>
      <c r="C565" t="s">
        <v>646</v>
      </c>
    </row>
    <row r="566" spans="1:3" ht="25" x14ac:dyDescent="0.25">
      <c r="A566" s="1"/>
      <c r="B566" s="1" t="s">
        <v>126</v>
      </c>
      <c r="C566" t="s">
        <v>647</v>
      </c>
    </row>
    <row r="567" spans="1:3" ht="25" x14ac:dyDescent="0.25">
      <c r="A567" s="1"/>
      <c r="B567" s="1" t="s">
        <v>127</v>
      </c>
      <c r="C567" t="s">
        <v>648</v>
      </c>
    </row>
    <row r="568" spans="1:3" ht="25" x14ac:dyDescent="0.25">
      <c r="A568" s="1"/>
      <c r="B568" s="1" t="s">
        <v>128</v>
      </c>
      <c r="C568" t="s">
        <v>649</v>
      </c>
    </row>
    <row r="569" spans="1:3" ht="25" x14ac:dyDescent="0.25">
      <c r="A569" s="1"/>
      <c r="B569" s="1" t="s">
        <v>129</v>
      </c>
      <c r="C569" t="s">
        <v>650</v>
      </c>
    </row>
    <row r="570" spans="1:3" ht="25" x14ac:dyDescent="0.25">
      <c r="A570" s="1"/>
      <c r="B570" s="1" t="s">
        <v>130</v>
      </c>
      <c r="C570" t="s">
        <v>651</v>
      </c>
    </row>
    <row r="571" spans="1:3" ht="25" x14ac:dyDescent="0.25">
      <c r="A571" s="1" t="s">
        <v>27</v>
      </c>
      <c r="B571" s="1" t="s">
        <v>131</v>
      </c>
      <c r="C571" t="s">
        <v>652</v>
      </c>
    </row>
    <row r="572" spans="1:3" ht="25" x14ac:dyDescent="0.25">
      <c r="A572" s="1"/>
      <c r="B572" s="1" t="s">
        <v>132</v>
      </c>
      <c r="C572" t="s">
        <v>653</v>
      </c>
    </row>
    <row r="573" spans="1:3" ht="25" x14ac:dyDescent="0.25">
      <c r="A573" s="1"/>
      <c r="B573" s="1" t="s">
        <v>118</v>
      </c>
      <c r="C573" t="s">
        <v>615</v>
      </c>
    </row>
    <row r="574" spans="1:3" ht="25" x14ac:dyDescent="0.25">
      <c r="A574" s="1"/>
      <c r="B574" s="1" t="s">
        <v>119</v>
      </c>
      <c r="C574" t="s">
        <v>654</v>
      </c>
    </row>
    <row r="575" spans="1:3" ht="25" x14ac:dyDescent="0.25">
      <c r="A575" s="1"/>
      <c r="B575" s="1" t="s">
        <v>120</v>
      </c>
      <c r="C575" t="s">
        <v>655</v>
      </c>
    </row>
    <row r="576" spans="1:3" ht="25" x14ac:dyDescent="0.25">
      <c r="A576" s="1"/>
      <c r="B576" s="1" t="s">
        <v>121</v>
      </c>
      <c r="C576" t="s">
        <v>656</v>
      </c>
    </row>
    <row r="577" spans="1:3" ht="25" x14ac:dyDescent="0.25">
      <c r="A577" s="1"/>
      <c r="B577" s="1" t="s">
        <v>122</v>
      </c>
      <c r="C577" t="s">
        <v>657</v>
      </c>
    </row>
    <row r="578" spans="1:3" ht="25" x14ac:dyDescent="0.25">
      <c r="A578" s="1"/>
      <c r="B578" s="1" t="s">
        <v>123</v>
      </c>
      <c r="C578" t="s">
        <v>658</v>
      </c>
    </row>
    <row r="579" spans="1:3" ht="25" x14ac:dyDescent="0.25">
      <c r="A579" s="1"/>
      <c r="B579" s="1" t="s">
        <v>124</v>
      </c>
      <c r="C579" t="s">
        <v>659</v>
      </c>
    </row>
    <row r="580" spans="1:3" ht="25" x14ac:dyDescent="0.25">
      <c r="A580" s="1"/>
      <c r="B580" s="1" t="s">
        <v>58</v>
      </c>
      <c r="C580" t="s">
        <v>659</v>
      </c>
    </row>
    <row r="581" spans="1:3" ht="25" x14ac:dyDescent="0.25">
      <c r="A581" s="1"/>
      <c r="B581" s="1" t="s">
        <v>59</v>
      </c>
      <c r="C581" t="s">
        <v>653</v>
      </c>
    </row>
    <row r="582" spans="1:3" ht="25" x14ac:dyDescent="0.25">
      <c r="A582" s="1"/>
      <c r="B582" s="1" t="s">
        <v>60</v>
      </c>
      <c r="C582" t="s">
        <v>377</v>
      </c>
    </row>
    <row r="583" spans="1:3" ht="25" x14ac:dyDescent="0.25">
      <c r="A583" s="1"/>
      <c r="B583" s="1" t="s">
        <v>125</v>
      </c>
      <c r="C583" t="s">
        <v>660</v>
      </c>
    </row>
    <row r="584" spans="1:3" ht="25" x14ac:dyDescent="0.25">
      <c r="A584" s="1"/>
      <c r="B584" s="1" t="s">
        <v>126</v>
      </c>
      <c r="C584" t="s">
        <v>661</v>
      </c>
    </row>
    <row r="585" spans="1:3" ht="25" x14ac:dyDescent="0.25">
      <c r="A585" s="1"/>
      <c r="B585" s="1" t="s">
        <v>127</v>
      </c>
      <c r="C585" t="s">
        <v>662</v>
      </c>
    </row>
    <row r="586" spans="1:3" ht="25" x14ac:dyDescent="0.25">
      <c r="A586" s="1"/>
      <c r="B586" s="1" t="s">
        <v>128</v>
      </c>
      <c r="C586" t="s">
        <v>663</v>
      </c>
    </row>
    <row r="587" spans="1:3" ht="25" x14ac:dyDescent="0.25">
      <c r="A587" s="1"/>
      <c r="B587" s="1" t="s">
        <v>129</v>
      </c>
      <c r="C587" t="s">
        <v>664</v>
      </c>
    </row>
    <row r="588" spans="1:3" ht="25" x14ac:dyDescent="0.25">
      <c r="A588" s="1"/>
      <c r="B588" s="1" t="s">
        <v>130</v>
      </c>
      <c r="C588" t="s">
        <v>665</v>
      </c>
    </row>
    <row r="589" spans="1:3" ht="25" x14ac:dyDescent="0.25">
      <c r="A589" s="1" t="s">
        <v>10</v>
      </c>
      <c r="B589" s="1" t="s">
        <v>131</v>
      </c>
      <c r="C589" t="s">
        <v>666</v>
      </c>
    </row>
    <row r="590" spans="1:3" ht="25" x14ac:dyDescent="0.25">
      <c r="A590" s="1"/>
      <c r="B590" s="1" t="s">
        <v>132</v>
      </c>
      <c r="C590" t="s">
        <v>299</v>
      </c>
    </row>
    <row r="591" spans="1:3" ht="25" x14ac:dyDescent="0.25">
      <c r="A591" s="1"/>
      <c r="B591" s="1" t="s">
        <v>118</v>
      </c>
      <c r="C591" t="s">
        <v>667</v>
      </c>
    </row>
    <row r="592" spans="1:3" ht="25" x14ac:dyDescent="0.25">
      <c r="A592" s="1"/>
      <c r="B592" s="1" t="s">
        <v>119</v>
      </c>
      <c r="C592" t="s">
        <v>668</v>
      </c>
    </row>
    <row r="593" spans="1:3" ht="25" x14ac:dyDescent="0.25">
      <c r="A593" s="1"/>
      <c r="B593" s="1" t="s">
        <v>120</v>
      </c>
      <c r="C593" t="s">
        <v>669</v>
      </c>
    </row>
    <row r="594" spans="1:3" ht="25" x14ac:dyDescent="0.25">
      <c r="A594" s="1"/>
      <c r="B594" s="1" t="s">
        <v>121</v>
      </c>
      <c r="C594" t="s">
        <v>70</v>
      </c>
    </row>
    <row r="595" spans="1:3" ht="25" x14ac:dyDescent="0.25">
      <c r="A595" s="1"/>
      <c r="B595" s="1" t="s">
        <v>122</v>
      </c>
      <c r="C595" t="s">
        <v>670</v>
      </c>
    </row>
    <row r="596" spans="1:3" ht="25" x14ac:dyDescent="0.25">
      <c r="A596" s="1"/>
      <c r="B596" s="1" t="s">
        <v>123</v>
      </c>
      <c r="C596" t="s">
        <v>671</v>
      </c>
    </row>
    <row r="597" spans="1:3" ht="25" x14ac:dyDescent="0.25">
      <c r="A597" s="1"/>
      <c r="B597" s="1" t="s">
        <v>124</v>
      </c>
      <c r="C597" t="s">
        <v>672</v>
      </c>
    </row>
    <row r="598" spans="1:3" ht="25" x14ac:dyDescent="0.25">
      <c r="A598" s="1"/>
      <c r="B598" s="1" t="s">
        <v>58</v>
      </c>
      <c r="C598" t="s">
        <v>673</v>
      </c>
    </row>
    <row r="599" spans="1:3" ht="25" x14ac:dyDescent="0.25">
      <c r="A599" s="1"/>
      <c r="B599" s="1" t="s">
        <v>59</v>
      </c>
      <c r="C599" t="s">
        <v>82</v>
      </c>
    </row>
    <row r="600" spans="1:3" ht="25" x14ac:dyDescent="0.25">
      <c r="A600" s="1"/>
      <c r="B600" s="1" t="s">
        <v>60</v>
      </c>
      <c r="C600" t="s">
        <v>672</v>
      </c>
    </row>
    <row r="601" spans="1:3" ht="25" x14ac:dyDescent="0.25">
      <c r="A601" s="1"/>
      <c r="B601" s="1" t="s">
        <v>125</v>
      </c>
      <c r="C601" t="s">
        <v>674</v>
      </c>
    </row>
    <row r="602" spans="1:3" ht="25" x14ac:dyDescent="0.25">
      <c r="A602" s="1"/>
      <c r="B602" s="1" t="s">
        <v>126</v>
      </c>
      <c r="C602" t="s">
        <v>675</v>
      </c>
    </row>
    <row r="603" spans="1:3" ht="25" x14ac:dyDescent="0.25">
      <c r="A603" s="1"/>
      <c r="B603" s="1" t="s">
        <v>127</v>
      </c>
      <c r="C603" t="s">
        <v>73</v>
      </c>
    </row>
    <row r="604" spans="1:3" ht="25" x14ac:dyDescent="0.25">
      <c r="A604" s="1"/>
      <c r="B604" s="1" t="s">
        <v>128</v>
      </c>
      <c r="C604" t="s">
        <v>668</v>
      </c>
    </row>
    <row r="605" spans="1:3" ht="25" x14ac:dyDescent="0.25">
      <c r="A605" s="1"/>
      <c r="B605" s="1" t="s">
        <v>129</v>
      </c>
      <c r="C605" t="s">
        <v>676</v>
      </c>
    </row>
    <row r="606" spans="1:3" ht="25" x14ac:dyDescent="0.25">
      <c r="A606" s="1"/>
      <c r="B606" s="1" t="s">
        <v>130</v>
      </c>
      <c r="C606" t="s">
        <v>677</v>
      </c>
    </row>
    <row r="607" spans="1:3" ht="25" x14ac:dyDescent="0.25">
      <c r="A607" s="1" t="s">
        <v>46</v>
      </c>
      <c r="B607" s="1" t="s">
        <v>131</v>
      </c>
      <c r="C607" t="s">
        <v>678</v>
      </c>
    </row>
    <row r="608" spans="1:3" ht="25" x14ac:dyDescent="0.25">
      <c r="A608" s="1"/>
      <c r="B608" s="1" t="s">
        <v>132</v>
      </c>
      <c r="C608" t="s">
        <v>679</v>
      </c>
    </row>
    <row r="609" spans="1:3" ht="25" x14ac:dyDescent="0.25">
      <c r="A609" s="1"/>
      <c r="B609" s="1" t="s">
        <v>118</v>
      </c>
      <c r="C609" t="s">
        <v>680</v>
      </c>
    </row>
    <row r="610" spans="1:3" ht="25" x14ac:dyDescent="0.25">
      <c r="A610" s="1"/>
      <c r="B610" s="1" t="s">
        <v>119</v>
      </c>
      <c r="C610" t="s">
        <v>681</v>
      </c>
    </row>
    <row r="611" spans="1:3" ht="25" x14ac:dyDescent="0.25">
      <c r="A611" s="1"/>
      <c r="B611" s="1" t="s">
        <v>120</v>
      </c>
      <c r="C611" t="s">
        <v>682</v>
      </c>
    </row>
    <row r="612" spans="1:3" ht="25" x14ac:dyDescent="0.25">
      <c r="A612" s="1"/>
      <c r="B612" s="1" t="s">
        <v>121</v>
      </c>
      <c r="C612" t="s">
        <v>683</v>
      </c>
    </row>
    <row r="613" spans="1:3" ht="25" x14ac:dyDescent="0.25">
      <c r="A613" s="1"/>
      <c r="B613" s="1" t="s">
        <v>122</v>
      </c>
      <c r="C613" t="s">
        <v>114</v>
      </c>
    </row>
    <row r="614" spans="1:3" ht="25" x14ac:dyDescent="0.25">
      <c r="A614" s="1"/>
      <c r="B614" s="1" t="s">
        <v>123</v>
      </c>
      <c r="C614" t="s">
        <v>635</v>
      </c>
    </row>
    <row r="615" spans="1:3" ht="25" x14ac:dyDescent="0.25">
      <c r="A615" s="1"/>
      <c r="B615" s="1" t="s">
        <v>124</v>
      </c>
      <c r="C615" t="s">
        <v>684</v>
      </c>
    </row>
    <row r="616" spans="1:3" ht="25" x14ac:dyDescent="0.25">
      <c r="A616" s="1"/>
      <c r="B616" s="1" t="s">
        <v>58</v>
      </c>
      <c r="C616" t="s">
        <v>685</v>
      </c>
    </row>
    <row r="617" spans="1:3" ht="25" x14ac:dyDescent="0.25">
      <c r="A617" s="1"/>
      <c r="B617" s="1" t="s">
        <v>59</v>
      </c>
      <c r="C617" t="s">
        <v>678</v>
      </c>
    </row>
    <row r="618" spans="1:3" ht="25" x14ac:dyDescent="0.25">
      <c r="A618" s="1"/>
      <c r="B618" s="1" t="s">
        <v>60</v>
      </c>
      <c r="C618" t="s">
        <v>683</v>
      </c>
    </row>
    <row r="619" spans="1:3" ht="25" x14ac:dyDescent="0.25">
      <c r="A619" s="1"/>
      <c r="B619" s="1" t="s">
        <v>125</v>
      </c>
      <c r="C619" t="s">
        <v>686</v>
      </c>
    </row>
    <row r="620" spans="1:3" ht="25" x14ac:dyDescent="0.25">
      <c r="A620" s="1"/>
      <c r="B620" s="1" t="s">
        <v>126</v>
      </c>
      <c r="C620" t="s">
        <v>687</v>
      </c>
    </row>
    <row r="621" spans="1:3" ht="25" x14ac:dyDescent="0.25">
      <c r="A621" s="1"/>
      <c r="B621" s="1" t="s">
        <v>127</v>
      </c>
      <c r="C621" t="s">
        <v>688</v>
      </c>
    </row>
    <row r="622" spans="1:3" ht="25" x14ac:dyDescent="0.25">
      <c r="A622" s="1"/>
      <c r="B622" s="1" t="s">
        <v>128</v>
      </c>
      <c r="C622" t="s">
        <v>689</v>
      </c>
    </row>
    <row r="623" spans="1:3" ht="25" x14ac:dyDescent="0.25">
      <c r="A623" s="1"/>
      <c r="B623" s="1" t="s">
        <v>129</v>
      </c>
      <c r="C623" t="s">
        <v>690</v>
      </c>
    </row>
    <row r="624" spans="1:3" ht="25" x14ac:dyDescent="0.25">
      <c r="A624" s="1"/>
      <c r="B624" s="1" t="s">
        <v>130</v>
      </c>
      <c r="C624" t="s">
        <v>691</v>
      </c>
    </row>
    <row r="625" spans="1:3" ht="25" x14ac:dyDescent="0.25">
      <c r="A625" s="1" t="s">
        <v>40</v>
      </c>
      <c r="B625" s="1" t="s">
        <v>131</v>
      </c>
      <c r="C625" t="s">
        <v>692</v>
      </c>
    </row>
    <row r="626" spans="1:3" ht="25" x14ac:dyDescent="0.25">
      <c r="A626" s="1"/>
      <c r="B626" s="1" t="s">
        <v>132</v>
      </c>
      <c r="C626" t="s">
        <v>693</v>
      </c>
    </row>
    <row r="627" spans="1:3" ht="25" x14ac:dyDescent="0.25">
      <c r="A627" s="1"/>
      <c r="B627" s="1" t="s">
        <v>118</v>
      </c>
      <c r="C627" t="s">
        <v>694</v>
      </c>
    </row>
    <row r="628" spans="1:3" ht="25" x14ac:dyDescent="0.25">
      <c r="A628" s="1"/>
      <c r="B628" s="1" t="s">
        <v>119</v>
      </c>
      <c r="C628" t="s">
        <v>695</v>
      </c>
    </row>
    <row r="629" spans="1:3" ht="25" x14ac:dyDescent="0.25">
      <c r="A629" s="1"/>
      <c r="B629" s="1" t="s">
        <v>120</v>
      </c>
      <c r="C629" t="s">
        <v>696</v>
      </c>
    </row>
    <row r="630" spans="1:3" ht="25" x14ac:dyDescent="0.25">
      <c r="A630" s="1"/>
      <c r="B630" s="1" t="s">
        <v>121</v>
      </c>
      <c r="C630" t="s">
        <v>697</v>
      </c>
    </row>
    <row r="631" spans="1:3" ht="25" x14ac:dyDescent="0.25">
      <c r="A631" s="1"/>
      <c r="B631" s="1" t="s">
        <v>122</v>
      </c>
      <c r="C631" t="s">
        <v>685</v>
      </c>
    </row>
    <row r="632" spans="1:3" ht="25" x14ac:dyDescent="0.25">
      <c r="A632" s="1"/>
      <c r="B632" s="1" t="s">
        <v>123</v>
      </c>
      <c r="C632" t="s">
        <v>352</v>
      </c>
    </row>
    <row r="633" spans="1:3" ht="25" x14ac:dyDescent="0.25">
      <c r="A633" s="1"/>
      <c r="B633" s="1" t="s">
        <v>124</v>
      </c>
      <c r="C633" t="s">
        <v>352</v>
      </c>
    </row>
    <row r="634" spans="1:3" ht="25" x14ac:dyDescent="0.25">
      <c r="A634" s="1"/>
      <c r="B634" s="1" t="s">
        <v>58</v>
      </c>
      <c r="C634" t="s">
        <v>698</v>
      </c>
    </row>
    <row r="635" spans="1:3" ht="25" x14ac:dyDescent="0.25">
      <c r="A635" s="1"/>
      <c r="B635" s="1" t="s">
        <v>59</v>
      </c>
      <c r="C635" t="s">
        <v>697</v>
      </c>
    </row>
    <row r="636" spans="1:3" ht="25" x14ac:dyDescent="0.25">
      <c r="A636" s="1"/>
      <c r="B636" s="1" t="s">
        <v>60</v>
      </c>
      <c r="C636" t="s">
        <v>692</v>
      </c>
    </row>
    <row r="637" spans="1:3" ht="25" x14ac:dyDescent="0.25">
      <c r="A637" s="1"/>
      <c r="B637" s="1" t="s">
        <v>125</v>
      </c>
      <c r="C637" t="s">
        <v>506</v>
      </c>
    </row>
    <row r="638" spans="1:3" ht="25" x14ac:dyDescent="0.25">
      <c r="A638" s="1"/>
      <c r="B638" s="1" t="s">
        <v>126</v>
      </c>
      <c r="C638" t="s">
        <v>699</v>
      </c>
    </row>
    <row r="639" spans="1:3" ht="25" x14ac:dyDescent="0.25">
      <c r="A639" s="1"/>
      <c r="B639" s="1" t="s">
        <v>127</v>
      </c>
      <c r="C639" t="s">
        <v>115</v>
      </c>
    </row>
    <row r="640" spans="1:3" ht="25" x14ac:dyDescent="0.25">
      <c r="A640" s="1"/>
      <c r="B640" s="1" t="s">
        <v>128</v>
      </c>
      <c r="C640" t="s">
        <v>101</v>
      </c>
    </row>
    <row r="641" spans="1:3" ht="25" x14ac:dyDescent="0.25">
      <c r="A641" s="1"/>
      <c r="B641" s="1" t="s">
        <v>129</v>
      </c>
      <c r="C641" t="s">
        <v>700</v>
      </c>
    </row>
    <row r="642" spans="1:3" ht="25" x14ac:dyDescent="0.25">
      <c r="A642" s="1"/>
      <c r="B642" s="1" t="s">
        <v>130</v>
      </c>
      <c r="C642" t="s">
        <v>701</v>
      </c>
    </row>
    <row r="643" spans="1:3" ht="25" x14ac:dyDescent="0.25">
      <c r="A643" s="1" t="s">
        <v>2</v>
      </c>
      <c r="B643" s="1" t="s">
        <v>131</v>
      </c>
      <c r="C643" t="s">
        <v>64</v>
      </c>
    </row>
    <row r="644" spans="1:3" ht="25" x14ac:dyDescent="0.25">
      <c r="A644" s="1"/>
      <c r="B644" s="1" t="s">
        <v>132</v>
      </c>
      <c r="C644" t="s">
        <v>702</v>
      </c>
    </row>
    <row r="645" spans="1:3" ht="25" x14ac:dyDescent="0.25">
      <c r="A645" s="1"/>
      <c r="B645" s="1" t="s">
        <v>118</v>
      </c>
      <c r="C645" t="s">
        <v>68</v>
      </c>
    </row>
    <row r="646" spans="1:3" ht="25" x14ac:dyDescent="0.25">
      <c r="A646" s="1"/>
      <c r="B646" s="1" t="s">
        <v>119</v>
      </c>
      <c r="C646" t="s">
        <v>703</v>
      </c>
    </row>
    <row r="647" spans="1:3" ht="25" x14ac:dyDescent="0.25">
      <c r="A647" s="1"/>
      <c r="B647" s="1" t="s">
        <v>120</v>
      </c>
      <c r="C647" t="s">
        <v>68</v>
      </c>
    </row>
    <row r="648" spans="1:3" ht="25" x14ac:dyDescent="0.25">
      <c r="A648" s="1"/>
      <c r="B648" s="1" t="s">
        <v>121</v>
      </c>
      <c r="C648" t="s">
        <v>704</v>
      </c>
    </row>
    <row r="649" spans="1:3" ht="25" x14ac:dyDescent="0.25">
      <c r="A649" s="1"/>
      <c r="B649" s="1" t="s">
        <v>122</v>
      </c>
      <c r="C649" t="s">
        <v>705</v>
      </c>
    </row>
    <row r="650" spans="1:3" ht="25" x14ac:dyDescent="0.25">
      <c r="A650" s="1"/>
      <c r="B650" s="1" t="s">
        <v>123</v>
      </c>
      <c r="C650" t="s">
        <v>706</v>
      </c>
    </row>
    <row r="651" spans="1:3" ht="25" x14ac:dyDescent="0.25">
      <c r="A651" s="1"/>
      <c r="B651" s="1" t="s">
        <v>124</v>
      </c>
      <c r="C651" t="s">
        <v>65</v>
      </c>
    </row>
    <row r="652" spans="1:3" ht="25" x14ac:dyDescent="0.25">
      <c r="A652" s="1"/>
      <c r="B652" s="1" t="s">
        <v>58</v>
      </c>
      <c r="C652" t="s">
        <v>707</v>
      </c>
    </row>
    <row r="653" spans="1:3" ht="25" x14ac:dyDescent="0.25">
      <c r="A653" s="1"/>
      <c r="B653" s="1" t="s">
        <v>59</v>
      </c>
      <c r="C653" t="s">
        <v>708</v>
      </c>
    </row>
    <row r="654" spans="1:3" ht="25" x14ac:dyDescent="0.25">
      <c r="A654" s="1"/>
      <c r="B654" s="1" t="s">
        <v>60</v>
      </c>
      <c r="C654" t="s">
        <v>62</v>
      </c>
    </row>
    <row r="655" spans="1:3" ht="25" x14ac:dyDescent="0.25">
      <c r="A655" s="1"/>
      <c r="B655" s="1" t="s">
        <v>125</v>
      </c>
      <c r="C655" t="s">
        <v>62</v>
      </c>
    </row>
    <row r="656" spans="1:3" ht="25" x14ac:dyDescent="0.25">
      <c r="A656" s="1"/>
      <c r="B656" s="1" t="s">
        <v>126</v>
      </c>
      <c r="C656" t="s">
        <v>709</v>
      </c>
    </row>
    <row r="657" spans="1:3" ht="25" x14ac:dyDescent="0.25">
      <c r="A657" s="1"/>
      <c r="B657" s="1" t="s">
        <v>127</v>
      </c>
      <c r="C657" t="s">
        <v>710</v>
      </c>
    </row>
    <row r="658" spans="1:3" ht="25" x14ac:dyDescent="0.25">
      <c r="A658" s="1"/>
      <c r="B658" s="1" t="s">
        <v>128</v>
      </c>
      <c r="C658" t="s">
        <v>68</v>
      </c>
    </row>
    <row r="659" spans="1:3" ht="25" x14ac:dyDescent="0.25">
      <c r="A659" s="1"/>
      <c r="B659" s="1" t="s">
        <v>129</v>
      </c>
      <c r="C659" t="s">
        <v>711</v>
      </c>
    </row>
    <row r="660" spans="1:3" ht="25" x14ac:dyDescent="0.25">
      <c r="A660" s="1"/>
      <c r="B660" s="1" t="s">
        <v>130</v>
      </c>
      <c r="C660" t="s">
        <v>703</v>
      </c>
    </row>
    <row r="661" spans="1:3" ht="25" x14ac:dyDescent="0.25">
      <c r="A661" s="1" t="s">
        <v>45</v>
      </c>
      <c r="B661" s="1" t="s">
        <v>131</v>
      </c>
      <c r="C661" t="s">
        <v>712</v>
      </c>
    </row>
    <row r="662" spans="1:3" ht="25" x14ac:dyDescent="0.25">
      <c r="A662" s="1"/>
      <c r="B662" s="1" t="s">
        <v>132</v>
      </c>
      <c r="C662" t="s">
        <v>713</v>
      </c>
    </row>
    <row r="663" spans="1:3" ht="25" x14ac:dyDescent="0.25">
      <c r="A663" s="1"/>
      <c r="B663" s="1" t="s">
        <v>118</v>
      </c>
      <c r="C663" t="s">
        <v>714</v>
      </c>
    </row>
    <row r="664" spans="1:3" ht="25" x14ac:dyDescent="0.25">
      <c r="A664" s="1"/>
      <c r="B664" s="1" t="s">
        <v>119</v>
      </c>
      <c r="C664" t="s">
        <v>715</v>
      </c>
    </row>
    <row r="665" spans="1:3" ht="25" x14ac:dyDescent="0.25">
      <c r="A665" s="1"/>
      <c r="B665" s="1" t="s">
        <v>120</v>
      </c>
      <c r="C665" t="s">
        <v>716</v>
      </c>
    </row>
    <row r="666" spans="1:3" ht="25" x14ac:dyDescent="0.25">
      <c r="A666" s="1"/>
      <c r="B666" s="1" t="s">
        <v>121</v>
      </c>
      <c r="C666" t="s">
        <v>717</v>
      </c>
    </row>
    <row r="667" spans="1:3" ht="25" x14ac:dyDescent="0.25">
      <c r="A667" s="1"/>
      <c r="B667" s="1" t="s">
        <v>122</v>
      </c>
      <c r="C667" t="s">
        <v>718</v>
      </c>
    </row>
    <row r="668" spans="1:3" ht="25" x14ac:dyDescent="0.25">
      <c r="A668" s="1"/>
      <c r="B668" s="1" t="s">
        <v>123</v>
      </c>
      <c r="C668" t="s">
        <v>719</v>
      </c>
    </row>
    <row r="669" spans="1:3" ht="25" x14ac:dyDescent="0.25">
      <c r="A669" s="1"/>
      <c r="B669" s="1" t="s">
        <v>124</v>
      </c>
      <c r="C669" t="s">
        <v>283</v>
      </c>
    </row>
    <row r="670" spans="1:3" ht="25" x14ac:dyDescent="0.25">
      <c r="A670" s="1"/>
      <c r="B670" s="1" t="s">
        <v>58</v>
      </c>
      <c r="C670" t="s">
        <v>720</v>
      </c>
    </row>
    <row r="671" spans="1:3" ht="25" x14ac:dyDescent="0.25">
      <c r="A671" s="1"/>
      <c r="B671" s="1" t="s">
        <v>59</v>
      </c>
      <c r="C671" t="s">
        <v>721</v>
      </c>
    </row>
    <row r="672" spans="1:3" ht="25" x14ac:dyDescent="0.25">
      <c r="A672" s="1"/>
      <c r="B672" s="1" t="s">
        <v>60</v>
      </c>
      <c r="C672" t="s">
        <v>722</v>
      </c>
    </row>
    <row r="673" spans="1:3" ht="25" x14ac:dyDescent="0.25">
      <c r="A673" s="1"/>
      <c r="B673" s="1" t="s">
        <v>125</v>
      </c>
      <c r="C673" t="s">
        <v>723</v>
      </c>
    </row>
    <row r="674" spans="1:3" ht="25" x14ac:dyDescent="0.25">
      <c r="A674" s="1"/>
      <c r="B674" s="1" t="s">
        <v>126</v>
      </c>
      <c r="C674" t="s">
        <v>724</v>
      </c>
    </row>
    <row r="675" spans="1:3" ht="25" x14ac:dyDescent="0.25">
      <c r="A675" s="1"/>
      <c r="B675" s="1" t="s">
        <v>127</v>
      </c>
      <c r="C675" t="s">
        <v>725</v>
      </c>
    </row>
    <row r="676" spans="1:3" ht="25" x14ac:dyDescent="0.25">
      <c r="A676" s="1"/>
      <c r="B676" s="1" t="s">
        <v>128</v>
      </c>
      <c r="C676" t="s">
        <v>726</v>
      </c>
    </row>
    <row r="677" spans="1:3" ht="25" x14ac:dyDescent="0.25">
      <c r="A677" s="1"/>
      <c r="B677" s="1" t="s">
        <v>129</v>
      </c>
      <c r="C677" t="s">
        <v>727</v>
      </c>
    </row>
    <row r="678" spans="1:3" ht="25" x14ac:dyDescent="0.25">
      <c r="A678" s="1"/>
      <c r="B678" s="1" t="s">
        <v>130</v>
      </c>
      <c r="C678" t="s">
        <v>279</v>
      </c>
    </row>
    <row r="679" spans="1:3" ht="25" x14ac:dyDescent="0.25">
      <c r="A679" s="1" t="s">
        <v>42</v>
      </c>
      <c r="B679" s="1" t="s">
        <v>131</v>
      </c>
      <c r="C679" t="s">
        <v>216</v>
      </c>
    </row>
    <row r="680" spans="1:3" ht="25" x14ac:dyDescent="0.25">
      <c r="A680" s="1"/>
      <c r="B680" s="1" t="s">
        <v>132</v>
      </c>
      <c r="C680" t="s">
        <v>728</v>
      </c>
    </row>
    <row r="681" spans="1:3" ht="25" x14ac:dyDescent="0.25">
      <c r="A681" s="1"/>
      <c r="B681" s="1" t="s">
        <v>118</v>
      </c>
      <c r="C681" t="s">
        <v>729</v>
      </c>
    </row>
    <row r="682" spans="1:3" ht="25" x14ac:dyDescent="0.25">
      <c r="A682" s="1"/>
      <c r="B682" s="1" t="s">
        <v>119</v>
      </c>
      <c r="C682" t="s">
        <v>730</v>
      </c>
    </row>
    <row r="683" spans="1:3" ht="25" x14ac:dyDescent="0.25">
      <c r="A683" s="1"/>
      <c r="B683" s="1" t="s">
        <v>120</v>
      </c>
      <c r="C683" t="s">
        <v>513</v>
      </c>
    </row>
    <row r="684" spans="1:3" ht="25" x14ac:dyDescent="0.25">
      <c r="A684" s="1"/>
      <c r="B684" s="1" t="s">
        <v>121</v>
      </c>
      <c r="C684" t="s">
        <v>731</v>
      </c>
    </row>
    <row r="685" spans="1:3" ht="25" x14ac:dyDescent="0.25">
      <c r="A685" s="1"/>
      <c r="B685" s="1" t="s">
        <v>122</v>
      </c>
      <c r="C685" t="s">
        <v>732</v>
      </c>
    </row>
    <row r="686" spans="1:3" ht="25" x14ac:dyDescent="0.25">
      <c r="A686" s="1"/>
      <c r="B686" s="1" t="s">
        <v>123</v>
      </c>
      <c r="C686" t="s">
        <v>733</v>
      </c>
    </row>
    <row r="687" spans="1:3" ht="25" x14ac:dyDescent="0.25">
      <c r="A687" s="1"/>
      <c r="B687" s="1" t="s">
        <v>124</v>
      </c>
      <c r="C687" t="s">
        <v>734</v>
      </c>
    </row>
    <row r="688" spans="1:3" ht="25" x14ac:dyDescent="0.25">
      <c r="A688" s="1"/>
      <c r="B688" s="1" t="s">
        <v>58</v>
      </c>
      <c r="C688" t="s">
        <v>735</v>
      </c>
    </row>
    <row r="689" spans="1:3" ht="25" x14ac:dyDescent="0.25">
      <c r="A689" s="1"/>
      <c r="B689" s="1" t="s">
        <v>59</v>
      </c>
      <c r="C689" t="s">
        <v>697</v>
      </c>
    </row>
    <row r="690" spans="1:3" ht="25" x14ac:dyDescent="0.25">
      <c r="A690" s="1"/>
      <c r="B690" s="1" t="s">
        <v>60</v>
      </c>
      <c r="C690" t="s">
        <v>736</v>
      </c>
    </row>
    <row r="691" spans="1:3" ht="25" x14ac:dyDescent="0.25">
      <c r="A691" s="1"/>
      <c r="B691" s="1" t="s">
        <v>125</v>
      </c>
      <c r="C691" t="s">
        <v>737</v>
      </c>
    </row>
    <row r="692" spans="1:3" ht="25" x14ac:dyDescent="0.25">
      <c r="A692" s="1"/>
      <c r="B692" s="1" t="s">
        <v>126</v>
      </c>
      <c r="C692" t="s">
        <v>738</v>
      </c>
    </row>
    <row r="693" spans="1:3" ht="25" x14ac:dyDescent="0.25">
      <c r="A693" s="1"/>
      <c r="B693" s="1" t="s">
        <v>127</v>
      </c>
      <c r="C693" t="s">
        <v>739</v>
      </c>
    </row>
    <row r="694" spans="1:3" ht="25" x14ac:dyDescent="0.25">
      <c r="A694" s="1"/>
      <c r="B694" s="1" t="s">
        <v>128</v>
      </c>
      <c r="C694" t="s">
        <v>740</v>
      </c>
    </row>
    <row r="695" spans="1:3" ht="25" x14ac:dyDescent="0.25">
      <c r="A695" s="1"/>
      <c r="B695" s="1" t="s">
        <v>129</v>
      </c>
      <c r="C695" t="s">
        <v>741</v>
      </c>
    </row>
    <row r="696" spans="1:3" ht="25" x14ac:dyDescent="0.25">
      <c r="A696" s="1"/>
      <c r="B696" s="1" t="s">
        <v>130</v>
      </c>
      <c r="C696" t="s">
        <v>742</v>
      </c>
    </row>
    <row r="697" spans="1:3" ht="25" x14ac:dyDescent="0.25">
      <c r="A697" s="1" t="s">
        <v>50</v>
      </c>
      <c r="B697" s="1" t="s">
        <v>131</v>
      </c>
      <c r="C697" t="s">
        <v>743</v>
      </c>
    </row>
    <row r="698" spans="1:3" ht="25" x14ac:dyDescent="0.25">
      <c r="A698" s="1"/>
      <c r="B698" s="1" t="s">
        <v>132</v>
      </c>
      <c r="C698" t="s">
        <v>744</v>
      </c>
    </row>
    <row r="699" spans="1:3" ht="25" x14ac:dyDescent="0.25">
      <c r="A699" s="1"/>
      <c r="B699" s="1" t="s">
        <v>118</v>
      </c>
      <c r="C699" t="s">
        <v>745</v>
      </c>
    </row>
    <row r="700" spans="1:3" ht="25" x14ac:dyDescent="0.25">
      <c r="A700" s="1"/>
      <c r="B700" s="1" t="s">
        <v>119</v>
      </c>
      <c r="C700" t="s">
        <v>746</v>
      </c>
    </row>
    <row r="701" spans="1:3" ht="25" x14ac:dyDescent="0.25">
      <c r="A701" s="1"/>
      <c r="B701" s="1" t="s">
        <v>120</v>
      </c>
      <c r="C701" t="s">
        <v>747</v>
      </c>
    </row>
    <row r="702" spans="1:3" ht="25" x14ac:dyDescent="0.25">
      <c r="A702" s="1"/>
      <c r="B702" s="1" t="s">
        <v>121</v>
      </c>
      <c r="C702" t="s">
        <v>748</v>
      </c>
    </row>
    <row r="703" spans="1:3" ht="25" x14ac:dyDescent="0.25">
      <c r="A703" s="1"/>
      <c r="B703" s="1" t="s">
        <v>122</v>
      </c>
      <c r="C703" t="s">
        <v>749</v>
      </c>
    </row>
    <row r="704" spans="1:3" ht="25" x14ac:dyDescent="0.25">
      <c r="A704" s="1"/>
      <c r="B704" s="1" t="s">
        <v>123</v>
      </c>
      <c r="C704" t="s">
        <v>750</v>
      </c>
    </row>
    <row r="705" spans="1:3" ht="25" x14ac:dyDescent="0.25">
      <c r="A705" s="1"/>
      <c r="B705" s="1" t="s">
        <v>124</v>
      </c>
      <c r="C705" t="s">
        <v>751</v>
      </c>
    </row>
    <row r="706" spans="1:3" ht="25" x14ac:dyDescent="0.25">
      <c r="A706" s="1"/>
      <c r="B706" s="1" t="s">
        <v>58</v>
      </c>
      <c r="C706" t="s">
        <v>752</v>
      </c>
    </row>
    <row r="707" spans="1:3" ht="25" x14ac:dyDescent="0.25">
      <c r="A707" s="1"/>
      <c r="B707" s="1" t="s">
        <v>59</v>
      </c>
      <c r="C707" t="s">
        <v>753</v>
      </c>
    </row>
    <row r="708" spans="1:3" ht="25" x14ac:dyDescent="0.25">
      <c r="A708" s="1"/>
      <c r="B708" s="1" t="s">
        <v>60</v>
      </c>
      <c r="C708" t="s">
        <v>754</v>
      </c>
    </row>
    <row r="709" spans="1:3" ht="25" x14ac:dyDescent="0.25">
      <c r="A709" s="1"/>
      <c r="B709" s="1" t="s">
        <v>125</v>
      </c>
      <c r="C709" t="s">
        <v>755</v>
      </c>
    </row>
    <row r="710" spans="1:3" ht="25" x14ac:dyDescent="0.25">
      <c r="A710" s="1"/>
      <c r="B710" s="1" t="s">
        <v>126</v>
      </c>
      <c r="C710" t="s">
        <v>756</v>
      </c>
    </row>
    <row r="711" spans="1:3" ht="25" x14ac:dyDescent="0.25">
      <c r="A711" s="1"/>
      <c r="B711" s="1" t="s">
        <v>127</v>
      </c>
      <c r="C711" t="s">
        <v>757</v>
      </c>
    </row>
    <row r="712" spans="1:3" ht="25" x14ac:dyDescent="0.25">
      <c r="A712" s="1"/>
      <c r="B712" s="1" t="s">
        <v>128</v>
      </c>
      <c r="C712" t="s">
        <v>758</v>
      </c>
    </row>
    <row r="713" spans="1:3" ht="25" x14ac:dyDescent="0.25">
      <c r="A713" s="1"/>
      <c r="B713" s="1" t="s">
        <v>129</v>
      </c>
      <c r="C713" t="s">
        <v>759</v>
      </c>
    </row>
    <row r="714" spans="1:3" ht="25" x14ac:dyDescent="0.25">
      <c r="A714" s="1"/>
      <c r="B714" s="1" t="s">
        <v>130</v>
      </c>
      <c r="C714" t="s">
        <v>760</v>
      </c>
    </row>
    <row r="715" spans="1:3" ht="25" x14ac:dyDescent="0.25">
      <c r="A715" s="1" t="s">
        <v>18</v>
      </c>
      <c r="B715" s="1" t="s">
        <v>131</v>
      </c>
      <c r="C715" t="s">
        <v>761</v>
      </c>
    </row>
    <row r="716" spans="1:3" ht="25" x14ac:dyDescent="0.25">
      <c r="A716" s="1"/>
      <c r="B716" s="1" t="s">
        <v>132</v>
      </c>
      <c r="C716" t="s">
        <v>446</v>
      </c>
    </row>
    <row r="717" spans="1:3" ht="25" x14ac:dyDescent="0.25">
      <c r="A717" s="1"/>
      <c r="B717" s="1" t="s">
        <v>118</v>
      </c>
      <c r="C717" t="s">
        <v>564</v>
      </c>
    </row>
    <row r="718" spans="1:3" ht="25" x14ac:dyDescent="0.25">
      <c r="A718" s="1"/>
      <c r="B718" s="1" t="s">
        <v>119</v>
      </c>
      <c r="C718" t="s">
        <v>762</v>
      </c>
    </row>
    <row r="719" spans="1:3" ht="25" x14ac:dyDescent="0.25">
      <c r="A719" s="1"/>
      <c r="B719" s="1" t="s">
        <v>120</v>
      </c>
      <c r="C719" t="s">
        <v>763</v>
      </c>
    </row>
    <row r="720" spans="1:3" ht="25" x14ac:dyDescent="0.25">
      <c r="A720" s="1"/>
      <c r="B720" s="1" t="s">
        <v>121</v>
      </c>
      <c r="C720" t="s">
        <v>764</v>
      </c>
    </row>
    <row r="721" spans="1:3" ht="25" x14ac:dyDescent="0.25">
      <c r="A721" s="1"/>
      <c r="B721" s="1" t="s">
        <v>122</v>
      </c>
      <c r="C721" t="s">
        <v>765</v>
      </c>
    </row>
    <row r="722" spans="1:3" ht="25" x14ac:dyDescent="0.25">
      <c r="A722" s="1"/>
      <c r="B722" s="1" t="s">
        <v>123</v>
      </c>
      <c r="C722" t="s">
        <v>766</v>
      </c>
    </row>
    <row r="723" spans="1:3" ht="25" x14ac:dyDescent="0.25">
      <c r="A723" s="1"/>
      <c r="B723" s="1" t="s">
        <v>124</v>
      </c>
      <c r="C723" t="s">
        <v>767</v>
      </c>
    </row>
    <row r="724" spans="1:3" ht="25" x14ac:dyDescent="0.25">
      <c r="A724" s="1"/>
      <c r="B724" s="1" t="s">
        <v>58</v>
      </c>
      <c r="C724" t="s">
        <v>768</v>
      </c>
    </row>
    <row r="725" spans="1:3" ht="25" x14ac:dyDescent="0.25">
      <c r="A725" s="1"/>
      <c r="B725" s="1" t="s">
        <v>59</v>
      </c>
      <c r="C725" t="s">
        <v>761</v>
      </c>
    </row>
    <row r="726" spans="1:3" ht="25" x14ac:dyDescent="0.25">
      <c r="A726" s="1"/>
      <c r="B726" s="1" t="s">
        <v>60</v>
      </c>
      <c r="C726" t="s">
        <v>769</v>
      </c>
    </row>
    <row r="727" spans="1:3" ht="25" x14ac:dyDescent="0.25">
      <c r="A727" s="1"/>
      <c r="B727" s="1" t="s">
        <v>125</v>
      </c>
      <c r="C727" t="s">
        <v>770</v>
      </c>
    </row>
    <row r="728" spans="1:3" ht="25" x14ac:dyDescent="0.25">
      <c r="A728" s="1"/>
      <c r="B728" s="1" t="s">
        <v>126</v>
      </c>
      <c r="C728" t="s">
        <v>92</v>
      </c>
    </row>
    <row r="729" spans="1:3" ht="25" x14ac:dyDescent="0.25">
      <c r="A729" s="1"/>
      <c r="B729" s="1" t="s">
        <v>127</v>
      </c>
      <c r="C729" t="s">
        <v>762</v>
      </c>
    </row>
    <row r="730" spans="1:3" ht="25" x14ac:dyDescent="0.25">
      <c r="A730" s="1"/>
      <c r="B730" s="1" t="s">
        <v>128</v>
      </c>
      <c r="C730" t="s">
        <v>771</v>
      </c>
    </row>
    <row r="731" spans="1:3" ht="25" x14ac:dyDescent="0.25">
      <c r="A731" s="1"/>
      <c r="B731" s="1" t="s">
        <v>129</v>
      </c>
      <c r="C731" t="s">
        <v>772</v>
      </c>
    </row>
    <row r="732" spans="1:3" ht="25" x14ac:dyDescent="0.25">
      <c r="A732" s="1"/>
      <c r="B732" s="1" t="s">
        <v>130</v>
      </c>
      <c r="C732" t="s">
        <v>773</v>
      </c>
    </row>
    <row r="733" spans="1:3" ht="25" x14ac:dyDescent="0.25">
      <c r="A733" s="1" t="s">
        <v>20</v>
      </c>
      <c r="B733" s="1" t="s">
        <v>131</v>
      </c>
      <c r="C733" t="s">
        <v>774</v>
      </c>
    </row>
    <row r="734" spans="1:3" ht="25" x14ac:dyDescent="0.25">
      <c r="A734" s="1"/>
      <c r="B734" s="1" t="s">
        <v>132</v>
      </c>
      <c r="C734" t="s">
        <v>775</v>
      </c>
    </row>
    <row r="735" spans="1:3" ht="25" x14ac:dyDescent="0.25">
      <c r="A735" s="1"/>
      <c r="B735" s="1" t="s">
        <v>118</v>
      </c>
      <c r="C735" t="s">
        <v>776</v>
      </c>
    </row>
    <row r="736" spans="1:3" ht="25" x14ac:dyDescent="0.25">
      <c r="A736" s="1"/>
      <c r="B736" s="1" t="s">
        <v>119</v>
      </c>
      <c r="C736" t="s">
        <v>777</v>
      </c>
    </row>
    <row r="737" spans="1:3" ht="25" x14ac:dyDescent="0.25">
      <c r="A737" s="1"/>
      <c r="B737" s="1" t="s">
        <v>120</v>
      </c>
      <c r="C737" t="s">
        <v>778</v>
      </c>
    </row>
    <row r="738" spans="1:3" ht="25" x14ac:dyDescent="0.25">
      <c r="A738" s="1"/>
      <c r="B738" s="1" t="s">
        <v>121</v>
      </c>
      <c r="C738" t="s">
        <v>321</v>
      </c>
    </row>
    <row r="739" spans="1:3" ht="25" x14ac:dyDescent="0.25">
      <c r="A739" s="1"/>
      <c r="B739" s="1" t="s">
        <v>122</v>
      </c>
      <c r="C739" t="s">
        <v>323</v>
      </c>
    </row>
    <row r="740" spans="1:3" ht="25" x14ac:dyDescent="0.25">
      <c r="A740" s="1"/>
      <c r="B740" s="1" t="s">
        <v>123</v>
      </c>
      <c r="C740" t="s">
        <v>779</v>
      </c>
    </row>
    <row r="741" spans="1:3" ht="25" x14ac:dyDescent="0.25">
      <c r="A741" s="1"/>
      <c r="B741" s="1" t="s">
        <v>124</v>
      </c>
      <c r="C741" t="s">
        <v>780</v>
      </c>
    </row>
    <row r="742" spans="1:3" ht="25" x14ac:dyDescent="0.25">
      <c r="A742" s="1"/>
      <c r="B742" s="1" t="s">
        <v>58</v>
      </c>
      <c r="C742" t="s">
        <v>781</v>
      </c>
    </row>
    <row r="743" spans="1:3" ht="25" x14ac:dyDescent="0.25">
      <c r="A743" s="1"/>
      <c r="B743" s="1" t="s">
        <v>59</v>
      </c>
      <c r="C743" t="s">
        <v>336</v>
      </c>
    </row>
    <row r="744" spans="1:3" ht="25" x14ac:dyDescent="0.25">
      <c r="A744" s="1"/>
      <c r="B744" s="1" t="s">
        <v>60</v>
      </c>
      <c r="C744" t="s">
        <v>782</v>
      </c>
    </row>
    <row r="745" spans="1:3" ht="25" x14ac:dyDescent="0.25">
      <c r="A745" s="1"/>
      <c r="B745" s="1" t="s">
        <v>125</v>
      </c>
      <c r="C745" t="s">
        <v>783</v>
      </c>
    </row>
    <row r="746" spans="1:3" ht="25" x14ac:dyDescent="0.25">
      <c r="A746" s="1"/>
      <c r="B746" s="1" t="s">
        <v>126</v>
      </c>
      <c r="C746" t="s">
        <v>784</v>
      </c>
    </row>
    <row r="747" spans="1:3" ht="25" x14ac:dyDescent="0.25">
      <c r="A747" s="1"/>
      <c r="B747" s="1" t="s">
        <v>127</v>
      </c>
      <c r="C747" t="s">
        <v>785</v>
      </c>
    </row>
    <row r="748" spans="1:3" ht="25" x14ac:dyDescent="0.25">
      <c r="A748" s="1"/>
      <c r="B748" s="1" t="s">
        <v>128</v>
      </c>
      <c r="C748" t="s">
        <v>786</v>
      </c>
    </row>
    <row r="749" spans="1:3" ht="25" x14ac:dyDescent="0.25">
      <c r="A749" s="1"/>
      <c r="B749" s="1" t="s">
        <v>129</v>
      </c>
      <c r="C749" t="s">
        <v>787</v>
      </c>
    </row>
    <row r="750" spans="1:3" ht="25" x14ac:dyDescent="0.25">
      <c r="A750" s="1"/>
      <c r="B750" s="1" t="s">
        <v>130</v>
      </c>
      <c r="C750" t="s">
        <v>347</v>
      </c>
    </row>
    <row r="751" spans="1:3" ht="25" x14ac:dyDescent="0.25">
      <c r="A751" s="1" t="s">
        <v>32</v>
      </c>
      <c r="B751" s="1" t="s">
        <v>131</v>
      </c>
      <c r="C751" t="s">
        <v>788</v>
      </c>
    </row>
    <row r="752" spans="1:3" ht="25" x14ac:dyDescent="0.25">
      <c r="A752" s="1"/>
      <c r="B752" s="1" t="s">
        <v>132</v>
      </c>
      <c r="C752" t="s">
        <v>789</v>
      </c>
    </row>
    <row r="753" spans="1:3" ht="25" x14ac:dyDescent="0.25">
      <c r="A753" s="1"/>
      <c r="B753" s="1" t="s">
        <v>118</v>
      </c>
      <c r="C753" t="s">
        <v>790</v>
      </c>
    </row>
    <row r="754" spans="1:3" ht="25" x14ac:dyDescent="0.25">
      <c r="A754" s="1"/>
      <c r="B754" s="1" t="s">
        <v>119</v>
      </c>
      <c r="C754" t="s">
        <v>791</v>
      </c>
    </row>
    <row r="755" spans="1:3" ht="25" x14ac:dyDescent="0.25">
      <c r="A755" s="1"/>
      <c r="B755" s="1" t="s">
        <v>120</v>
      </c>
      <c r="C755" t="s">
        <v>792</v>
      </c>
    </row>
    <row r="756" spans="1:3" ht="25" x14ac:dyDescent="0.25">
      <c r="A756" s="1"/>
      <c r="B756" s="1" t="s">
        <v>121</v>
      </c>
      <c r="C756" t="s">
        <v>793</v>
      </c>
    </row>
    <row r="757" spans="1:3" ht="25" x14ac:dyDescent="0.25">
      <c r="A757" s="1"/>
      <c r="B757" s="1" t="s">
        <v>122</v>
      </c>
      <c r="C757" t="s">
        <v>794</v>
      </c>
    </row>
    <row r="758" spans="1:3" ht="25" x14ac:dyDescent="0.25">
      <c r="A758" s="1"/>
      <c r="B758" s="1" t="s">
        <v>123</v>
      </c>
      <c r="C758" t="s">
        <v>795</v>
      </c>
    </row>
    <row r="759" spans="1:3" ht="25" x14ac:dyDescent="0.25">
      <c r="A759" s="1"/>
      <c r="B759" s="1" t="s">
        <v>124</v>
      </c>
      <c r="C759" t="s">
        <v>194</v>
      </c>
    </row>
    <row r="760" spans="1:3" ht="25" x14ac:dyDescent="0.25">
      <c r="A760" s="1"/>
      <c r="B760" s="1" t="s">
        <v>58</v>
      </c>
      <c r="C760" t="s">
        <v>796</v>
      </c>
    </row>
    <row r="761" spans="1:3" ht="25" x14ac:dyDescent="0.25">
      <c r="A761" s="1"/>
      <c r="B761" s="1" t="s">
        <v>59</v>
      </c>
      <c r="C761" t="s">
        <v>215</v>
      </c>
    </row>
    <row r="762" spans="1:3" ht="25" x14ac:dyDescent="0.25">
      <c r="A762" s="1"/>
      <c r="B762" s="1" t="s">
        <v>60</v>
      </c>
      <c r="C762" t="s">
        <v>797</v>
      </c>
    </row>
    <row r="763" spans="1:3" ht="25" x14ac:dyDescent="0.25">
      <c r="A763" s="1"/>
      <c r="B763" s="1" t="s">
        <v>125</v>
      </c>
      <c r="C763" t="s">
        <v>798</v>
      </c>
    </row>
    <row r="764" spans="1:3" ht="25" x14ac:dyDescent="0.25">
      <c r="A764" s="1"/>
      <c r="B764" s="1" t="s">
        <v>126</v>
      </c>
      <c r="C764" t="s">
        <v>372</v>
      </c>
    </row>
    <row r="765" spans="1:3" ht="25" x14ac:dyDescent="0.25">
      <c r="A765" s="1"/>
      <c r="B765" s="1" t="s">
        <v>127</v>
      </c>
      <c r="C765" t="s">
        <v>799</v>
      </c>
    </row>
    <row r="766" spans="1:3" ht="25" x14ac:dyDescent="0.25">
      <c r="A766" s="1"/>
      <c r="B766" s="1" t="s">
        <v>128</v>
      </c>
      <c r="C766" t="s">
        <v>800</v>
      </c>
    </row>
    <row r="767" spans="1:3" ht="25" x14ac:dyDescent="0.25">
      <c r="A767" s="1"/>
      <c r="B767" s="1" t="s">
        <v>129</v>
      </c>
      <c r="C767" t="s">
        <v>113</v>
      </c>
    </row>
    <row r="768" spans="1:3" ht="25" x14ac:dyDescent="0.25">
      <c r="A768" s="1"/>
      <c r="B768" s="1" t="s">
        <v>130</v>
      </c>
      <c r="C768" t="s">
        <v>801</v>
      </c>
    </row>
    <row r="769" spans="1:3" ht="25" x14ac:dyDescent="0.25">
      <c r="A769" s="1" t="s">
        <v>4</v>
      </c>
      <c r="B769" s="1" t="s">
        <v>131</v>
      </c>
      <c r="C769" t="s">
        <v>802</v>
      </c>
    </row>
    <row r="770" spans="1:3" ht="25" x14ac:dyDescent="0.25">
      <c r="A770" s="1"/>
      <c r="B770" s="1" t="s">
        <v>132</v>
      </c>
      <c r="C770" t="s">
        <v>294</v>
      </c>
    </row>
    <row r="771" spans="1:3" ht="25" x14ac:dyDescent="0.25">
      <c r="A771" s="1"/>
      <c r="B771" s="1" t="s">
        <v>118</v>
      </c>
      <c r="C771" t="s">
        <v>803</v>
      </c>
    </row>
    <row r="772" spans="1:3" ht="25" x14ac:dyDescent="0.25">
      <c r="A772" s="1"/>
      <c r="B772" s="1" t="s">
        <v>119</v>
      </c>
      <c r="C772" t="s">
        <v>804</v>
      </c>
    </row>
    <row r="773" spans="1:3" ht="25" x14ac:dyDescent="0.25">
      <c r="A773" s="1"/>
      <c r="B773" s="1" t="s">
        <v>120</v>
      </c>
      <c r="C773" t="s">
        <v>805</v>
      </c>
    </row>
    <row r="774" spans="1:3" ht="25" x14ac:dyDescent="0.25">
      <c r="A774" s="1"/>
      <c r="B774" s="1" t="s">
        <v>121</v>
      </c>
      <c r="C774" t="s">
        <v>806</v>
      </c>
    </row>
    <row r="775" spans="1:3" ht="25" x14ac:dyDescent="0.25">
      <c r="A775" s="1"/>
      <c r="B775" s="1" t="s">
        <v>122</v>
      </c>
      <c r="C775" t="s">
        <v>807</v>
      </c>
    </row>
    <row r="776" spans="1:3" ht="25" x14ac:dyDescent="0.25">
      <c r="A776" s="1"/>
      <c r="B776" s="1" t="s">
        <v>123</v>
      </c>
      <c r="C776" t="s">
        <v>808</v>
      </c>
    </row>
    <row r="777" spans="1:3" ht="25" x14ac:dyDescent="0.25">
      <c r="A777" s="1"/>
      <c r="B777" s="1" t="s">
        <v>124</v>
      </c>
      <c r="C777" t="s">
        <v>63</v>
      </c>
    </row>
    <row r="778" spans="1:3" ht="25" x14ac:dyDescent="0.25">
      <c r="A778" s="1"/>
      <c r="B778" s="1" t="s">
        <v>58</v>
      </c>
      <c r="C778" t="s">
        <v>809</v>
      </c>
    </row>
    <row r="779" spans="1:3" ht="25" x14ac:dyDescent="0.25">
      <c r="A779" s="1"/>
      <c r="B779" s="1" t="s">
        <v>59</v>
      </c>
      <c r="C779" t="s">
        <v>810</v>
      </c>
    </row>
    <row r="780" spans="1:3" ht="25" x14ac:dyDescent="0.25">
      <c r="A780" s="1"/>
      <c r="B780" s="1" t="s">
        <v>60</v>
      </c>
      <c r="C780" t="s">
        <v>806</v>
      </c>
    </row>
    <row r="781" spans="1:3" ht="25" x14ac:dyDescent="0.25">
      <c r="A781" s="1"/>
      <c r="B781" s="1" t="s">
        <v>125</v>
      </c>
      <c r="C781" t="s">
        <v>811</v>
      </c>
    </row>
    <row r="782" spans="1:3" ht="25" x14ac:dyDescent="0.25">
      <c r="A782" s="1"/>
      <c r="B782" s="1" t="s">
        <v>126</v>
      </c>
      <c r="C782" t="s">
        <v>812</v>
      </c>
    </row>
    <row r="783" spans="1:3" ht="25" x14ac:dyDescent="0.25">
      <c r="A783" s="1"/>
      <c r="B783" s="1" t="s">
        <v>127</v>
      </c>
      <c r="C783" t="s">
        <v>813</v>
      </c>
    </row>
    <row r="784" spans="1:3" ht="25" x14ac:dyDescent="0.25">
      <c r="A784" s="1"/>
      <c r="B784" s="1" t="s">
        <v>128</v>
      </c>
      <c r="C784" t="s">
        <v>67</v>
      </c>
    </row>
    <row r="785" spans="1:3" ht="25" x14ac:dyDescent="0.25">
      <c r="A785" s="1"/>
      <c r="B785" s="1" t="s">
        <v>129</v>
      </c>
      <c r="C785" t="s">
        <v>814</v>
      </c>
    </row>
    <row r="786" spans="1:3" ht="25" x14ac:dyDescent="0.25">
      <c r="A786" s="1"/>
      <c r="B786" s="1" t="s">
        <v>130</v>
      </c>
      <c r="C786" t="s">
        <v>815</v>
      </c>
    </row>
    <row r="787" spans="1:3" ht="25" x14ac:dyDescent="0.25">
      <c r="A787" s="1" t="s">
        <v>19</v>
      </c>
      <c r="B787" s="1" t="s">
        <v>131</v>
      </c>
      <c r="C787" t="s">
        <v>816</v>
      </c>
    </row>
    <row r="788" spans="1:3" ht="25" x14ac:dyDescent="0.25">
      <c r="A788" s="1"/>
      <c r="B788" s="1" t="s">
        <v>132</v>
      </c>
      <c r="C788" t="s">
        <v>817</v>
      </c>
    </row>
    <row r="789" spans="1:3" ht="25" x14ac:dyDescent="0.25">
      <c r="A789" s="1"/>
      <c r="B789" s="1" t="s">
        <v>118</v>
      </c>
      <c r="C789" t="s">
        <v>818</v>
      </c>
    </row>
    <row r="790" spans="1:3" ht="25" x14ac:dyDescent="0.25">
      <c r="A790" s="1"/>
      <c r="B790" s="1" t="s">
        <v>119</v>
      </c>
      <c r="C790" t="s">
        <v>796</v>
      </c>
    </row>
    <row r="791" spans="1:3" ht="25" x14ac:dyDescent="0.25">
      <c r="A791" s="1"/>
      <c r="B791" s="1" t="s">
        <v>120</v>
      </c>
      <c r="C791" t="s">
        <v>819</v>
      </c>
    </row>
    <row r="792" spans="1:3" ht="25" x14ac:dyDescent="0.25">
      <c r="A792" s="1"/>
      <c r="B792" s="1" t="s">
        <v>121</v>
      </c>
      <c r="C792" t="s">
        <v>820</v>
      </c>
    </row>
    <row r="793" spans="1:3" ht="25" x14ac:dyDescent="0.25">
      <c r="A793" s="1"/>
      <c r="B793" s="1" t="s">
        <v>122</v>
      </c>
      <c r="C793" t="s">
        <v>305</v>
      </c>
    </row>
    <row r="794" spans="1:3" ht="25" x14ac:dyDescent="0.25">
      <c r="A794" s="1"/>
      <c r="B794" s="1" t="s">
        <v>123</v>
      </c>
      <c r="C794" t="s">
        <v>764</v>
      </c>
    </row>
    <row r="795" spans="1:3" ht="25" x14ac:dyDescent="0.25">
      <c r="A795" s="1"/>
      <c r="B795" s="1" t="s">
        <v>124</v>
      </c>
      <c r="C795" t="s">
        <v>821</v>
      </c>
    </row>
    <row r="796" spans="1:3" ht="25" x14ac:dyDescent="0.25">
      <c r="A796" s="1"/>
      <c r="B796" s="1" t="s">
        <v>58</v>
      </c>
      <c r="C796" t="s">
        <v>446</v>
      </c>
    </row>
    <row r="797" spans="1:3" ht="25" x14ac:dyDescent="0.25">
      <c r="A797" s="1"/>
      <c r="B797" s="1" t="s">
        <v>59</v>
      </c>
      <c r="C797" t="s">
        <v>192</v>
      </c>
    </row>
    <row r="798" spans="1:3" ht="25" x14ac:dyDescent="0.25">
      <c r="A798" s="1"/>
      <c r="B798" s="1" t="s">
        <v>60</v>
      </c>
      <c r="C798" t="s">
        <v>822</v>
      </c>
    </row>
    <row r="799" spans="1:3" ht="25" x14ac:dyDescent="0.25">
      <c r="A799" s="1"/>
      <c r="B799" s="1" t="s">
        <v>125</v>
      </c>
      <c r="C799" t="s">
        <v>823</v>
      </c>
    </row>
    <row r="800" spans="1:3" ht="25" x14ac:dyDescent="0.25">
      <c r="A800" s="1"/>
      <c r="B800" s="1" t="s">
        <v>126</v>
      </c>
      <c r="C800" t="s">
        <v>824</v>
      </c>
    </row>
    <row r="801" spans="1:3" ht="25" x14ac:dyDescent="0.25">
      <c r="A801" s="1"/>
      <c r="B801" s="1" t="s">
        <v>127</v>
      </c>
      <c r="C801" t="s">
        <v>825</v>
      </c>
    </row>
    <row r="802" spans="1:3" ht="25" x14ac:dyDescent="0.25">
      <c r="A802" s="1"/>
      <c r="B802" s="1" t="s">
        <v>128</v>
      </c>
      <c r="C802" t="s">
        <v>90</v>
      </c>
    </row>
    <row r="803" spans="1:3" ht="25" x14ac:dyDescent="0.25">
      <c r="A803" s="1"/>
      <c r="B803" s="1" t="s">
        <v>129</v>
      </c>
      <c r="C803" t="s">
        <v>81</v>
      </c>
    </row>
    <row r="804" spans="1:3" ht="25" x14ac:dyDescent="0.25">
      <c r="A804" s="1"/>
      <c r="B804" s="1" t="s">
        <v>130</v>
      </c>
      <c r="C804" t="s">
        <v>559</v>
      </c>
    </row>
    <row r="805" spans="1:3" ht="25" x14ac:dyDescent="0.25">
      <c r="A805" s="1" t="s">
        <v>29</v>
      </c>
      <c r="B805" s="1" t="s">
        <v>131</v>
      </c>
      <c r="C805" t="s">
        <v>826</v>
      </c>
    </row>
    <row r="806" spans="1:3" ht="25" x14ac:dyDescent="0.25">
      <c r="A806" s="1"/>
      <c r="B806" s="1" t="s">
        <v>132</v>
      </c>
      <c r="C806" t="s">
        <v>827</v>
      </c>
    </row>
    <row r="807" spans="1:3" ht="25" x14ac:dyDescent="0.25">
      <c r="A807" s="1"/>
      <c r="B807" s="1" t="s">
        <v>118</v>
      </c>
      <c r="C807" t="s">
        <v>718</v>
      </c>
    </row>
    <row r="808" spans="1:3" ht="25" x14ac:dyDescent="0.25">
      <c r="A808" s="1"/>
      <c r="B808" s="1" t="s">
        <v>119</v>
      </c>
      <c r="C808" t="s">
        <v>828</v>
      </c>
    </row>
    <row r="809" spans="1:3" ht="25" x14ac:dyDescent="0.25">
      <c r="A809" s="1"/>
      <c r="B809" s="1" t="s">
        <v>120</v>
      </c>
      <c r="C809" t="s">
        <v>105</v>
      </c>
    </row>
    <row r="810" spans="1:3" ht="25" x14ac:dyDescent="0.25">
      <c r="A810" s="1"/>
      <c r="B810" s="1" t="s">
        <v>121</v>
      </c>
      <c r="C810" t="s">
        <v>829</v>
      </c>
    </row>
    <row r="811" spans="1:3" ht="25" x14ac:dyDescent="0.25">
      <c r="A811" s="1"/>
      <c r="B811" s="1" t="s">
        <v>122</v>
      </c>
      <c r="C811" t="s">
        <v>830</v>
      </c>
    </row>
    <row r="812" spans="1:3" ht="25" x14ac:dyDescent="0.25">
      <c r="A812" s="1"/>
      <c r="B812" s="1" t="s">
        <v>123</v>
      </c>
      <c r="C812" t="s">
        <v>831</v>
      </c>
    </row>
    <row r="813" spans="1:3" ht="25" x14ac:dyDescent="0.25">
      <c r="A813" s="1"/>
      <c r="B813" s="1" t="s">
        <v>124</v>
      </c>
      <c r="C813" t="s">
        <v>103</v>
      </c>
    </row>
    <row r="814" spans="1:3" ht="25" x14ac:dyDescent="0.25">
      <c r="A814" s="1"/>
      <c r="B814" s="1" t="s">
        <v>58</v>
      </c>
      <c r="C814" t="s">
        <v>103</v>
      </c>
    </row>
    <row r="815" spans="1:3" ht="25" x14ac:dyDescent="0.25">
      <c r="A815" s="1"/>
      <c r="B815" s="1" t="s">
        <v>59</v>
      </c>
      <c r="C815" t="s">
        <v>556</v>
      </c>
    </row>
    <row r="816" spans="1:3" ht="25" x14ac:dyDescent="0.25">
      <c r="A816" s="1"/>
      <c r="B816" s="1" t="s">
        <v>60</v>
      </c>
      <c r="C816" t="s">
        <v>832</v>
      </c>
    </row>
    <row r="817" spans="1:3" ht="25" x14ac:dyDescent="0.25">
      <c r="A817" s="1"/>
      <c r="B817" s="1" t="s">
        <v>125</v>
      </c>
      <c r="C817" t="s">
        <v>204</v>
      </c>
    </row>
    <row r="818" spans="1:3" ht="25" x14ac:dyDescent="0.25">
      <c r="A818" s="1"/>
      <c r="B818" s="1" t="s">
        <v>126</v>
      </c>
      <c r="C818" t="s">
        <v>833</v>
      </c>
    </row>
    <row r="819" spans="1:3" ht="25" x14ac:dyDescent="0.25">
      <c r="A819" s="1"/>
      <c r="B819" s="1" t="s">
        <v>127</v>
      </c>
      <c r="C819" t="s">
        <v>97</v>
      </c>
    </row>
    <row r="820" spans="1:3" ht="25" x14ac:dyDescent="0.25">
      <c r="A820" s="1"/>
      <c r="B820" s="1" t="s">
        <v>128</v>
      </c>
      <c r="C820" t="s">
        <v>834</v>
      </c>
    </row>
    <row r="821" spans="1:3" ht="25" x14ac:dyDescent="0.25">
      <c r="A821" s="1"/>
      <c r="B821" s="1" t="s">
        <v>129</v>
      </c>
      <c r="C821" t="s">
        <v>276</v>
      </c>
    </row>
    <row r="822" spans="1:3" ht="25" x14ac:dyDescent="0.25">
      <c r="A822" s="1"/>
      <c r="B822" s="1" t="s">
        <v>130</v>
      </c>
      <c r="C822" t="s">
        <v>835</v>
      </c>
    </row>
    <row r="823" spans="1:3" ht="25" x14ac:dyDescent="0.25">
      <c r="A823" s="1" t="s">
        <v>39</v>
      </c>
      <c r="B823" s="1" t="s">
        <v>131</v>
      </c>
      <c r="C823" t="s">
        <v>836</v>
      </c>
    </row>
    <row r="824" spans="1:3" ht="25" x14ac:dyDescent="0.25">
      <c r="A824" s="1"/>
      <c r="B824" s="1" t="s">
        <v>132</v>
      </c>
      <c r="C824" t="s">
        <v>837</v>
      </c>
    </row>
    <row r="825" spans="1:3" ht="25" x14ac:dyDescent="0.25">
      <c r="A825" s="1"/>
      <c r="B825" s="1" t="s">
        <v>118</v>
      </c>
      <c r="C825" t="s">
        <v>838</v>
      </c>
    </row>
    <row r="826" spans="1:3" ht="25" x14ac:dyDescent="0.25">
      <c r="A826" s="1"/>
      <c r="B826" s="1" t="s">
        <v>119</v>
      </c>
      <c r="C826" t="s">
        <v>839</v>
      </c>
    </row>
    <row r="827" spans="1:3" ht="25" x14ac:dyDescent="0.25">
      <c r="A827" s="1"/>
      <c r="B827" s="1" t="s">
        <v>120</v>
      </c>
      <c r="C827" t="s">
        <v>840</v>
      </c>
    </row>
    <row r="828" spans="1:3" ht="25" x14ac:dyDescent="0.25">
      <c r="A828" s="1"/>
      <c r="B828" s="1" t="s">
        <v>121</v>
      </c>
      <c r="C828" t="s">
        <v>841</v>
      </c>
    </row>
    <row r="829" spans="1:3" ht="25" x14ac:dyDescent="0.25">
      <c r="A829" s="1"/>
      <c r="B829" s="1" t="s">
        <v>122</v>
      </c>
      <c r="C829" t="s">
        <v>500</v>
      </c>
    </row>
    <row r="830" spans="1:3" ht="25" x14ac:dyDescent="0.25">
      <c r="A830" s="1"/>
      <c r="B830" s="1" t="s">
        <v>123</v>
      </c>
      <c r="C830" t="s">
        <v>842</v>
      </c>
    </row>
    <row r="831" spans="1:3" ht="25" x14ac:dyDescent="0.25">
      <c r="A831" s="1"/>
      <c r="B831" s="1" t="s">
        <v>124</v>
      </c>
      <c r="C831" t="s">
        <v>274</v>
      </c>
    </row>
    <row r="832" spans="1:3" ht="25" x14ac:dyDescent="0.25">
      <c r="A832" s="1"/>
      <c r="B832" s="1" t="s">
        <v>58</v>
      </c>
      <c r="C832" t="s">
        <v>207</v>
      </c>
    </row>
    <row r="833" spans="1:3" ht="25" x14ac:dyDescent="0.25">
      <c r="A833" s="1"/>
      <c r="B833" s="1" t="s">
        <v>59</v>
      </c>
      <c r="C833" t="s">
        <v>843</v>
      </c>
    </row>
    <row r="834" spans="1:3" ht="25" x14ac:dyDescent="0.25">
      <c r="A834" s="1"/>
      <c r="B834" s="1" t="s">
        <v>60</v>
      </c>
      <c r="C834" t="s">
        <v>844</v>
      </c>
    </row>
    <row r="835" spans="1:3" ht="25" x14ac:dyDescent="0.25">
      <c r="A835" s="1"/>
      <c r="B835" s="1" t="s">
        <v>125</v>
      </c>
      <c r="C835" t="s">
        <v>845</v>
      </c>
    </row>
    <row r="836" spans="1:3" ht="25" x14ac:dyDescent="0.25">
      <c r="A836" s="1"/>
      <c r="B836" s="1" t="s">
        <v>126</v>
      </c>
      <c r="C836" t="s">
        <v>846</v>
      </c>
    </row>
    <row r="837" spans="1:3" ht="25" x14ac:dyDescent="0.25">
      <c r="A837" s="1"/>
      <c r="B837" s="1" t="s">
        <v>127</v>
      </c>
      <c r="C837" t="s">
        <v>847</v>
      </c>
    </row>
    <row r="838" spans="1:3" ht="25" x14ac:dyDescent="0.25">
      <c r="A838" s="1"/>
      <c r="B838" s="1" t="s">
        <v>128</v>
      </c>
      <c r="C838" t="s">
        <v>848</v>
      </c>
    </row>
    <row r="839" spans="1:3" ht="25" x14ac:dyDescent="0.25">
      <c r="A839" s="1"/>
      <c r="B839" s="1" t="s">
        <v>129</v>
      </c>
      <c r="C839" t="s">
        <v>849</v>
      </c>
    </row>
    <row r="840" spans="1:3" ht="25" x14ac:dyDescent="0.25">
      <c r="A840" s="1"/>
      <c r="B840" s="1" t="s">
        <v>130</v>
      </c>
      <c r="C840" t="s">
        <v>850</v>
      </c>
    </row>
    <row r="841" spans="1:3" ht="25" x14ac:dyDescent="0.25">
      <c r="A841" s="1" t="s">
        <v>47</v>
      </c>
      <c r="B841" s="1" t="s">
        <v>131</v>
      </c>
      <c r="C841" t="s">
        <v>587</v>
      </c>
    </row>
    <row r="842" spans="1:3" ht="25" x14ac:dyDescent="0.25">
      <c r="A842" s="1"/>
      <c r="B842" s="1" t="s">
        <v>132</v>
      </c>
      <c r="C842" t="s">
        <v>851</v>
      </c>
    </row>
    <row r="843" spans="1:3" ht="25" x14ac:dyDescent="0.25">
      <c r="A843" s="1"/>
      <c r="B843" s="1" t="s">
        <v>118</v>
      </c>
      <c r="C843" t="s">
        <v>852</v>
      </c>
    </row>
    <row r="844" spans="1:3" ht="25" x14ac:dyDescent="0.25">
      <c r="A844" s="1"/>
      <c r="B844" s="1" t="s">
        <v>119</v>
      </c>
      <c r="C844" t="s">
        <v>853</v>
      </c>
    </row>
    <row r="845" spans="1:3" ht="25" x14ac:dyDescent="0.25">
      <c r="A845" s="1"/>
      <c r="B845" s="1" t="s">
        <v>120</v>
      </c>
      <c r="C845" t="s">
        <v>854</v>
      </c>
    </row>
    <row r="846" spans="1:3" ht="25" x14ac:dyDescent="0.25">
      <c r="A846" s="1"/>
      <c r="B846" s="1" t="s">
        <v>121</v>
      </c>
      <c r="C846" t="s">
        <v>855</v>
      </c>
    </row>
    <row r="847" spans="1:3" ht="25" x14ac:dyDescent="0.25">
      <c r="A847" s="1"/>
      <c r="B847" s="1" t="s">
        <v>122</v>
      </c>
      <c r="C847" t="s">
        <v>856</v>
      </c>
    </row>
    <row r="848" spans="1:3" ht="25" x14ac:dyDescent="0.25">
      <c r="A848" s="1"/>
      <c r="B848" s="1" t="s">
        <v>123</v>
      </c>
      <c r="C848" t="s">
        <v>857</v>
      </c>
    </row>
    <row r="849" spans="1:3" ht="25" x14ac:dyDescent="0.25">
      <c r="A849" s="1"/>
      <c r="B849" s="1" t="s">
        <v>124</v>
      </c>
      <c r="C849" t="s">
        <v>858</v>
      </c>
    </row>
    <row r="850" spans="1:3" ht="25" x14ac:dyDescent="0.25">
      <c r="A850" s="1"/>
      <c r="B850" s="1" t="s">
        <v>58</v>
      </c>
      <c r="C850" t="s">
        <v>859</v>
      </c>
    </row>
    <row r="851" spans="1:3" ht="25" x14ac:dyDescent="0.25">
      <c r="A851" s="1"/>
      <c r="B851" s="1" t="s">
        <v>59</v>
      </c>
      <c r="C851" t="s">
        <v>693</v>
      </c>
    </row>
    <row r="852" spans="1:3" ht="25" x14ac:dyDescent="0.25">
      <c r="A852" s="1"/>
      <c r="B852" s="1" t="s">
        <v>60</v>
      </c>
      <c r="C852" t="s">
        <v>239</v>
      </c>
    </row>
    <row r="853" spans="1:3" ht="25" x14ac:dyDescent="0.25">
      <c r="A853" s="1"/>
      <c r="B853" s="1" t="s">
        <v>125</v>
      </c>
      <c r="C853" t="s">
        <v>212</v>
      </c>
    </row>
    <row r="854" spans="1:3" ht="25" x14ac:dyDescent="0.25">
      <c r="A854" s="1"/>
      <c r="B854" s="1" t="s">
        <v>126</v>
      </c>
      <c r="C854" t="s">
        <v>860</v>
      </c>
    </row>
    <row r="855" spans="1:3" ht="25" x14ac:dyDescent="0.25">
      <c r="A855" s="1"/>
      <c r="B855" s="1" t="s">
        <v>127</v>
      </c>
      <c r="C855" t="s">
        <v>861</v>
      </c>
    </row>
    <row r="856" spans="1:3" ht="25" x14ac:dyDescent="0.25">
      <c r="A856" s="1"/>
      <c r="B856" s="1" t="s">
        <v>128</v>
      </c>
      <c r="C856" t="s">
        <v>862</v>
      </c>
    </row>
    <row r="857" spans="1:3" ht="25" x14ac:dyDescent="0.25">
      <c r="A857" s="1"/>
      <c r="B857" s="1" t="s">
        <v>129</v>
      </c>
      <c r="C857" t="s">
        <v>863</v>
      </c>
    </row>
    <row r="858" spans="1:3" ht="25" x14ac:dyDescent="0.25">
      <c r="A858" s="1"/>
      <c r="B858" s="1" t="s">
        <v>130</v>
      </c>
      <c r="C858" t="s">
        <v>864</v>
      </c>
    </row>
    <row r="859" spans="1:3" ht="25" x14ac:dyDescent="0.25">
      <c r="A859" s="1" t="s">
        <v>1</v>
      </c>
      <c r="B859" s="1" t="s">
        <v>131</v>
      </c>
      <c r="C859" t="s">
        <v>865</v>
      </c>
    </row>
    <row r="860" spans="1:3" ht="25" x14ac:dyDescent="0.25">
      <c r="A860" s="1"/>
      <c r="B860" s="1" t="s">
        <v>132</v>
      </c>
      <c r="C860" t="s">
        <v>866</v>
      </c>
    </row>
    <row r="861" spans="1:3" ht="25" x14ac:dyDescent="0.25">
      <c r="A861" s="1"/>
      <c r="B861" s="1" t="s">
        <v>118</v>
      </c>
      <c r="C861" t="s">
        <v>867</v>
      </c>
    </row>
    <row r="862" spans="1:3" ht="25" x14ac:dyDescent="0.25">
      <c r="A862" s="1"/>
      <c r="B862" s="1" t="s">
        <v>119</v>
      </c>
      <c r="C862" t="s">
        <v>867</v>
      </c>
    </row>
    <row r="863" spans="1:3" ht="25" x14ac:dyDescent="0.25">
      <c r="A863" s="1"/>
      <c r="B863" s="1" t="s">
        <v>120</v>
      </c>
      <c r="C863" t="s">
        <v>868</v>
      </c>
    </row>
    <row r="864" spans="1:3" ht="25" x14ac:dyDescent="0.25">
      <c r="A864" s="1"/>
      <c r="B864" s="1" t="s">
        <v>121</v>
      </c>
      <c r="C864" t="s">
        <v>869</v>
      </c>
    </row>
    <row r="865" spans="1:3" ht="25" x14ac:dyDescent="0.25">
      <c r="A865" s="1"/>
      <c r="B865" s="1" t="s">
        <v>122</v>
      </c>
      <c r="C865" t="s">
        <v>870</v>
      </c>
    </row>
    <row r="866" spans="1:3" ht="25" x14ac:dyDescent="0.25">
      <c r="A866" s="1"/>
      <c r="B866" s="1" t="s">
        <v>123</v>
      </c>
      <c r="C866" t="s">
        <v>871</v>
      </c>
    </row>
    <row r="867" spans="1:3" ht="25" x14ac:dyDescent="0.25">
      <c r="A867" s="1"/>
      <c r="B867" s="1" t="s">
        <v>124</v>
      </c>
      <c r="C867" t="s">
        <v>869</v>
      </c>
    </row>
    <row r="868" spans="1:3" ht="25" x14ac:dyDescent="0.25">
      <c r="A868" s="1"/>
      <c r="B868" s="1" t="s">
        <v>58</v>
      </c>
      <c r="C868" t="s">
        <v>872</v>
      </c>
    </row>
    <row r="869" spans="1:3" ht="25" x14ac:dyDescent="0.25">
      <c r="A869" s="1"/>
      <c r="B869" s="1" t="s">
        <v>59</v>
      </c>
      <c r="C869" t="s">
        <v>873</v>
      </c>
    </row>
    <row r="870" spans="1:3" ht="25" x14ac:dyDescent="0.25">
      <c r="A870" s="1"/>
      <c r="B870" s="1" t="s">
        <v>60</v>
      </c>
      <c r="C870" t="s">
        <v>869</v>
      </c>
    </row>
    <row r="871" spans="1:3" ht="25" x14ac:dyDescent="0.25">
      <c r="A871" s="1"/>
      <c r="B871" s="1" t="s">
        <v>125</v>
      </c>
      <c r="C871" t="s">
        <v>874</v>
      </c>
    </row>
    <row r="872" spans="1:3" ht="25" x14ac:dyDescent="0.25">
      <c r="A872" s="1"/>
      <c r="B872" s="1" t="s">
        <v>126</v>
      </c>
      <c r="C872" t="s">
        <v>875</v>
      </c>
    </row>
    <row r="873" spans="1:3" ht="25" x14ac:dyDescent="0.25">
      <c r="A873" s="1"/>
      <c r="B873" s="1" t="s">
        <v>127</v>
      </c>
      <c r="C873" t="s">
        <v>876</v>
      </c>
    </row>
    <row r="874" spans="1:3" ht="25" x14ac:dyDescent="0.25">
      <c r="A874" s="1"/>
      <c r="B874" s="1" t="s">
        <v>128</v>
      </c>
      <c r="C874" t="s">
        <v>877</v>
      </c>
    </row>
    <row r="875" spans="1:3" ht="25" x14ac:dyDescent="0.25">
      <c r="A875" s="1"/>
      <c r="B875" s="1" t="s">
        <v>129</v>
      </c>
      <c r="C875" t="s">
        <v>878</v>
      </c>
    </row>
    <row r="876" spans="1:3" ht="25" x14ac:dyDescent="0.25">
      <c r="A876" s="1"/>
      <c r="B876" s="1" t="s">
        <v>130</v>
      </c>
      <c r="C876" t="s">
        <v>879</v>
      </c>
    </row>
    <row r="877" spans="1:3" ht="25" x14ac:dyDescent="0.25">
      <c r="A877" s="1" t="s">
        <v>5</v>
      </c>
      <c r="B877" s="1" t="s">
        <v>131</v>
      </c>
      <c r="C877" t="s">
        <v>293</v>
      </c>
    </row>
    <row r="878" spans="1:3" ht="25" x14ac:dyDescent="0.25">
      <c r="A878" s="1"/>
      <c r="B878" s="1" t="s">
        <v>132</v>
      </c>
      <c r="C878" t="s">
        <v>66</v>
      </c>
    </row>
    <row r="879" spans="1:3" ht="25" x14ac:dyDescent="0.25">
      <c r="A879" s="1"/>
      <c r="B879" s="1" t="s">
        <v>118</v>
      </c>
      <c r="C879" t="s">
        <v>880</v>
      </c>
    </row>
    <row r="880" spans="1:3" ht="25" x14ac:dyDescent="0.25">
      <c r="A880" s="1"/>
      <c r="B880" s="1" t="s">
        <v>119</v>
      </c>
      <c r="C880" t="s">
        <v>290</v>
      </c>
    </row>
    <row r="881" spans="1:3" ht="25" x14ac:dyDescent="0.25">
      <c r="A881" s="1"/>
      <c r="B881" s="1" t="s">
        <v>120</v>
      </c>
      <c r="C881" t="s">
        <v>296</v>
      </c>
    </row>
    <row r="882" spans="1:3" ht="25" x14ac:dyDescent="0.25">
      <c r="A882" s="1"/>
      <c r="B882" s="1" t="s">
        <v>121</v>
      </c>
      <c r="C882" t="s">
        <v>812</v>
      </c>
    </row>
    <row r="883" spans="1:3" ht="25" x14ac:dyDescent="0.25">
      <c r="A883" s="1"/>
      <c r="B883" s="1" t="s">
        <v>122</v>
      </c>
      <c r="C883" t="s">
        <v>66</v>
      </c>
    </row>
    <row r="884" spans="1:3" ht="25" x14ac:dyDescent="0.25">
      <c r="A884" s="1"/>
      <c r="B884" s="1" t="s">
        <v>123</v>
      </c>
      <c r="C884" t="s">
        <v>881</v>
      </c>
    </row>
    <row r="885" spans="1:3" ht="25" x14ac:dyDescent="0.25">
      <c r="A885" s="1"/>
      <c r="B885" s="1" t="s">
        <v>124</v>
      </c>
      <c r="C885" t="s">
        <v>882</v>
      </c>
    </row>
    <row r="886" spans="1:3" ht="25" x14ac:dyDescent="0.25">
      <c r="A886" s="1"/>
      <c r="B886" s="1" t="s">
        <v>58</v>
      </c>
      <c r="C886" t="s">
        <v>883</v>
      </c>
    </row>
    <row r="887" spans="1:3" ht="25" x14ac:dyDescent="0.25">
      <c r="A887" s="1"/>
      <c r="B887" s="1" t="s">
        <v>59</v>
      </c>
      <c r="C887" t="s">
        <v>884</v>
      </c>
    </row>
    <row r="888" spans="1:3" ht="25" x14ac:dyDescent="0.25">
      <c r="A888" s="1"/>
      <c r="B888" s="1" t="s">
        <v>60</v>
      </c>
      <c r="C888" t="s">
        <v>885</v>
      </c>
    </row>
    <row r="889" spans="1:3" ht="25" x14ac:dyDescent="0.25">
      <c r="A889" s="1"/>
      <c r="B889" s="1" t="s">
        <v>129</v>
      </c>
      <c r="C889" t="s">
        <v>804</v>
      </c>
    </row>
    <row r="890" spans="1:3" ht="25" x14ac:dyDescent="0.25">
      <c r="A890" s="1"/>
      <c r="B890" s="1" t="s">
        <v>130</v>
      </c>
      <c r="C890" t="s">
        <v>69</v>
      </c>
    </row>
    <row r="891" spans="1:3" ht="25" x14ac:dyDescent="0.25">
      <c r="A891" s="1" t="s">
        <v>9</v>
      </c>
      <c r="B891" s="1" t="s">
        <v>131</v>
      </c>
      <c r="C891" t="s">
        <v>674</v>
      </c>
    </row>
    <row r="892" spans="1:3" ht="25" x14ac:dyDescent="0.25">
      <c r="A892" s="1"/>
      <c r="B892" s="1" t="s">
        <v>132</v>
      </c>
      <c r="C892" t="s">
        <v>886</v>
      </c>
    </row>
    <row r="893" spans="1:3" ht="25" x14ac:dyDescent="0.25">
      <c r="A893" s="1"/>
      <c r="B893" s="1" t="s">
        <v>118</v>
      </c>
      <c r="C893" t="s">
        <v>887</v>
      </c>
    </row>
    <row r="894" spans="1:3" ht="25" x14ac:dyDescent="0.25">
      <c r="A894" s="1"/>
      <c r="B894" s="1" t="s">
        <v>119</v>
      </c>
      <c r="C894" t="s">
        <v>89</v>
      </c>
    </row>
    <row r="895" spans="1:3" ht="25" x14ac:dyDescent="0.25">
      <c r="A895" s="1"/>
      <c r="B895" s="1" t="s">
        <v>120</v>
      </c>
      <c r="C895" t="s">
        <v>888</v>
      </c>
    </row>
    <row r="896" spans="1:3" ht="25" x14ac:dyDescent="0.25">
      <c r="A896" s="1"/>
      <c r="B896" s="1" t="s">
        <v>121</v>
      </c>
      <c r="C896" t="s">
        <v>76</v>
      </c>
    </row>
    <row r="897" spans="1:3" ht="25" x14ac:dyDescent="0.25">
      <c r="A897" s="1"/>
      <c r="B897" s="1" t="s">
        <v>122</v>
      </c>
      <c r="C897" t="s">
        <v>302</v>
      </c>
    </row>
    <row r="898" spans="1:3" ht="25" x14ac:dyDescent="0.25">
      <c r="A898" s="1"/>
      <c r="B898" s="1" t="s">
        <v>123</v>
      </c>
      <c r="C898" t="s">
        <v>889</v>
      </c>
    </row>
    <row r="899" spans="1:3" ht="25" x14ac:dyDescent="0.25">
      <c r="A899" s="1"/>
      <c r="B899" s="1" t="s">
        <v>124</v>
      </c>
      <c r="C899" t="s">
        <v>890</v>
      </c>
    </row>
    <row r="900" spans="1:3" ht="25" x14ac:dyDescent="0.25">
      <c r="A900" s="1"/>
      <c r="B900" s="1" t="s">
        <v>58</v>
      </c>
      <c r="C900" t="s">
        <v>890</v>
      </c>
    </row>
    <row r="901" spans="1:3" ht="25" x14ac:dyDescent="0.25">
      <c r="A901" s="1"/>
      <c r="B901" s="1" t="s">
        <v>59</v>
      </c>
      <c r="C901" t="s">
        <v>891</v>
      </c>
    </row>
    <row r="902" spans="1:3" ht="25" x14ac:dyDescent="0.25">
      <c r="A902" s="1"/>
      <c r="B902" s="1" t="s">
        <v>60</v>
      </c>
      <c r="C902" t="s">
        <v>892</v>
      </c>
    </row>
    <row r="903" spans="1:3" ht="25" x14ac:dyDescent="0.25">
      <c r="A903" s="1"/>
      <c r="B903" s="1" t="s">
        <v>125</v>
      </c>
      <c r="C903" t="s">
        <v>601</v>
      </c>
    </row>
    <row r="904" spans="1:3" ht="25" x14ac:dyDescent="0.25">
      <c r="A904" s="1"/>
      <c r="B904" s="1" t="s">
        <v>126</v>
      </c>
      <c r="C904" t="s">
        <v>893</v>
      </c>
    </row>
    <row r="905" spans="1:3" ht="25" x14ac:dyDescent="0.25">
      <c r="A905" s="1"/>
      <c r="B905" s="1" t="s">
        <v>127</v>
      </c>
      <c r="C905" t="s">
        <v>89</v>
      </c>
    </row>
    <row r="906" spans="1:3" ht="25" x14ac:dyDescent="0.25">
      <c r="A906" s="1"/>
      <c r="B906" s="1" t="s">
        <v>128</v>
      </c>
      <c r="C906" t="s">
        <v>894</v>
      </c>
    </row>
    <row r="907" spans="1:3" ht="25" x14ac:dyDescent="0.25">
      <c r="A907" s="1"/>
      <c r="B907" s="1" t="s">
        <v>129</v>
      </c>
      <c r="C907" t="s">
        <v>895</v>
      </c>
    </row>
    <row r="908" spans="1:3" ht="25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Sheet3 (OG)</vt:lpstr>
      <vt:lpstr>EXT0070122021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Volume by Region</dc:title>
  <dc:creator>Matt Brattin</dc:creator>
  <cp:lastModifiedBy>Haley Ellis</cp:lastModifiedBy>
  <cp:lastPrinted>2012-07-07T00:19:34Z</cp:lastPrinted>
  <dcterms:created xsi:type="dcterms:W3CDTF">2009-09-15T21:43:27Z</dcterms:created>
  <dcterms:modified xsi:type="dcterms:W3CDTF">2022-05-05T01:22:13Z</dcterms:modified>
</cp:coreProperties>
</file>