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updated_data/"/>
    </mc:Choice>
  </mc:AlternateContent>
  <xr:revisionPtr revIDLastSave="0" documentId="13_ncr:1_{FB57B6CC-9EDC-DA44-BE23-11366303A889}" xr6:coauthVersionLast="47" xr6:coauthVersionMax="47" xr10:uidLastSave="{00000000-0000-0000-0000-000000000000}"/>
  <bookViews>
    <workbookView xWindow="-38400" yWindow="-1280" windowWidth="38400" windowHeight="21100" xr2:uid="{DE3544A4-0BAC-455E-9AF0-F54481F82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</calcChain>
</file>

<file path=xl/sharedStrings.xml><?xml version="1.0" encoding="utf-8"?>
<sst xmlns="http://schemas.openxmlformats.org/spreadsheetml/2006/main" count="35" uniqueCount="10">
  <si>
    <t>Bon Count</t>
  </si>
  <si>
    <t>Age2</t>
  </si>
  <si>
    <t>Age3</t>
  </si>
  <si>
    <t>Age4</t>
  </si>
  <si>
    <t>Age5</t>
  </si>
  <si>
    <t>Age6</t>
  </si>
  <si>
    <t>Return Year</t>
  </si>
  <si>
    <t xml:space="preserve">Brood Year </t>
  </si>
  <si>
    <t>NA</t>
  </si>
  <si>
    <t>Spawners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</si>
</sst>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F3C2-F983-461B-8D9B-2509F74BDFBC}">
  <dimension ref="A1:AB46"/>
  <sheetViews>
    <sheetView tabSelected="1" workbookViewId="0">
      <selection activeCell="AF14" sqref="AF14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6</v>
      </c>
      <c r="C1">
        <v>1.1000000000000001</v>
      </c>
      <c r="D1">
        <v>1.2</v>
      </c>
      <c r="E1">
        <v>1.3</v>
      </c>
      <c r="F1">
        <v>2.1</v>
      </c>
      <c r="G1">
        <v>2.2000000000000002</v>
      </c>
      <c r="H1">
        <v>2.2999999999999998</v>
      </c>
      <c r="I1">
        <v>3.1</v>
      </c>
      <c r="J1">
        <v>3.2</v>
      </c>
      <c r="K1">
        <v>3.3</v>
      </c>
      <c r="L1">
        <v>4.0999999999999996</v>
      </c>
      <c r="M1">
        <v>4.2</v>
      </c>
      <c r="O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7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9</v>
      </c>
    </row>
    <row r="2" spans="1:28" x14ac:dyDescent="0.2">
      <c r="A2">
        <v>166340</v>
      </c>
      <c r="B2">
        <v>1985</v>
      </c>
      <c r="C2" s="1">
        <v>1460.7176744222138</v>
      </c>
      <c r="D2" s="1">
        <v>150419.34331393306</v>
      </c>
      <c r="E2" s="1">
        <v>1731.9107073242369</v>
      </c>
      <c r="F2" s="1">
        <v>585.03858161559015</v>
      </c>
      <c r="G2" s="1">
        <v>12142.989722704904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>
        <v>1985</v>
      </c>
      <c r="P2" s="1">
        <f>C2</f>
        <v>1460.7176744222138</v>
      </c>
      <c r="Q2" s="1">
        <f>D2+F2</f>
        <v>151004.38189554863</v>
      </c>
      <c r="R2" s="1">
        <f>E2+G2+I2</f>
        <v>13874.900430029142</v>
      </c>
      <c r="S2" s="1">
        <f>H2+J2+L2</f>
        <v>0</v>
      </c>
      <c r="T2" s="1">
        <f>K2+M2</f>
        <v>0</v>
      </c>
      <c r="U2" s="1"/>
      <c r="V2" s="1">
        <v>1979</v>
      </c>
      <c r="W2" t="s">
        <v>8</v>
      </c>
      <c r="X2" t="s">
        <v>8</v>
      </c>
      <c r="Y2" t="s">
        <v>8</v>
      </c>
      <c r="Z2" t="s">
        <v>8</v>
      </c>
      <c r="AA2" s="1">
        <v>0</v>
      </c>
      <c r="AB2">
        <f>SUM(W2:AA2)</f>
        <v>0</v>
      </c>
    </row>
    <row r="3" spans="1:28" x14ac:dyDescent="0.2">
      <c r="A3">
        <v>58123</v>
      </c>
      <c r="B3">
        <v>1987</v>
      </c>
      <c r="C3" s="1">
        <v>24061.971860671634</v>
      </c>
      <c r="D3" s="1">
        <v>21927.769587270752</v>
      </c>
      <c r="E3" s="1">
        <v>9094.3808836664739</v>
      </c>
      <c r="F3" s="1">
        <v>509.66131156029917</v>
      </c>
      <c r="G3" s="1">
        <v>2370.7744677181004</v>
      </c>
      <c r="H3" s="1">
        <v>158.44188911274651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>
        <v>1987</v>
      </c>
      <c r="P3" s="1">
        <f t="shared" ref="P3:P40" si="0">C3</f>
        <v>24061.971860671634</v>
      </c>
      <c r="Q3" s="1">
        <f t="shared" ref="Q3:Q40" si="1">D3+F3</f>
        <v>22437.430898831051</v>
      </c>
      <c r="R3" s="1">
        <f t="shared" ref="R3:R40" si="2">E3+G3+I3</f>
        <v>11465.155351384574</v>
      </c>
      <c r="S3" s="1">
        <f t="shared" ref="S3:S40" si="3">H3+J3+L3</f>
        <v>158.44188911274651</v>
      </c>
      <c r="T3" s="1">
        <f t="shared" ref="T3:T40" si="4">K3+M3</f>
        <v>0</v>
      </c>
      <c r="U3" s="1"/>
      <c r="V3" s="1">
        <v>1980</v>
      </c>
      <c r="W3" t="s">
        <v>8</v>
      </c>
      <c r="X3" t="s">
        <v>8</v>
      </c>
      <c r="Y3" t="s">
        <v>8</v>
      </c>
      <c r="Z3" s="1">
        <v>0</v>
      </c>
      <c r="AA3" s="1">
        <v>0</v>
      </c>
      <c r="AB3">
        <f t="shared" ref="AB3:AB44" si="5">SUM(W3:AA3)</f>
        <v>0</v>
      </c>
    </row>
    <row r="4" spans="1:28" x14ac:dyDescent="0.2">
      <c r="A4">
        <v>116993</v>
      </c>
      <c r="B4">
        <v>1987</v>
      </c>
      <c r="C4" s="1">
        <v>22999.090404440842</v>
      </c>
      <c r="D4" s="1">
        <v>76905.195960444325</v>
      </c>
      <c r="E4" s="1">
        <v>2611.0161143562518</v>
      </c>
      <c r="F4" s="1">
        <v>1672.7392728594352</v>
      </c>
      <c r="G4" s="1">
        <v>12804.958247899147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>
        <v>1987</v>
      </c>
      <c r="P4" s="1">
        <f t="shared" si="0"/>
        <v>22999.090404440842</v>
      </c>
      <c r="Q4" s="1">
        <f t="shared" si="1"/>
        <v>78577.935233303768</v>
      </c>
      <c r="R4" s="1">
        <f t="shared" si="2"/>
        <v>15415.974362255398</v>
      </c>
      <c r="S4" s="1">
        <f t="shared" si="3"/>
        <v>0</v>
      </c>
      <c r="T4" s="1">
        <f t="shared" si="4"/>
        <v>0</v>
      </c>
      <c r="U4" s="1"/>
      <c r="V4" s="1">
        <v>1981</v>
      </c>
      <c r="W4" t="s">
        <v>8</v>
      </c>
      <c r="X4" t="s">
        <v>8</v>
      </c>
      <c r="Y4" s="1">
        <v>13874.900430029142</v>
      </c>
      <c r="Z4" s="1">
        <v>158.44188911274651</v>
      </c>
      <c r="AA4" s="1">
        <v>0</v>
      </c>
      <c r="AB4">
        <f t="shared" si="5"/>
        <v>14033.342319141888</v>
      </c>
    </row>
    <row r="5" spans="1:28" x14ac:dyDescent="0.2">
      <c r="A5">
        <v>79714</v>
      </c>
      <c r="B5">
        <v>1988</v>
      </c>
      <c r="C5" s="1">
        <v>547.28461235702855</v>
      </c>
      <c r="D5" s="1">
        <v>58466.417761468008</v>
      </c>
      <c r="E5" s="1">
        <v>13258.845243048378</v>
      </c>
      <c r="F5" s="1">
        <v>2057.0839302576283</v>
      </c>
      <c r="G5" s="1">
        <v>5384.3684528689582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>
        <v>1988</v>
      </c>
      <c r="P5" s="1">
        <f t="shared" si="0"/>
        <v>547.28461235702855</v>
      </c>
      <c r="Q5" s="1">
        <f t="shared" si="1"/>
        <v>60523.501691725636</v>
      </c>
      <c r="R5" s="1">
        <f t="shared" si="2"/>
        <v>18643.213695917337</v>
      </c>
      <c r="S5" s="1">
        <f t="shared" si="3"/>
        <v>0</v>
      </c>
      <c r="T5" s="1">
        <f t="shared" si="4"/>
        <v>0</v>
      </c>
      <c r="U5" s="1"/>
      <c r="V5" s="1">
        <v>1982</v>
      </c>
      <c r="W5" t="s">
        <v>8</v>
      </c>
      <c r="X5" s="1">
        <v>151004.38189554863</v>
      </c>
      <c r="Y5" s="1">
        <v>11465.155351384574</v>
      </c>
      <c r="Z5" s="1">
        <v>0</v>
      </c>
      <c r="AA5" s="1">
        <v>0</v>
      </c>
      <c r="AB5">
        <f t="shared" si="5"/>
        <v>162469.53724693321</v>
      </c>
    </row>
    <row r="6" spans="1:28" x14ac:dyDescent="0.2">
      <c r="A6">
        <v>41884</v>
      </c>
      <c r="B6">
        <v>1989</v>
      </c>
      <c r="C6" s="1">
        <v>298.45688227661122</v>
      </c>
      <c r="D6" s="1">
        <v>33992.519995703362</v>
      </c>
      <c r="E6" s="1">
        <v>3808.6419016224704</v>
      </c>
      <c r="F6" s="1">
        <v>522.91210973107991</v>
      </c>
      <c r="G6" s="1">
        <v>3051.7162718755408</v>
      </c>
      <c r="H6" s="1">
        <v>209.7528387909347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>
        <v>1989</v>
      </c>
      <c r="P6" s="1">
        <f t="shared" si="0"/>
        <v>298.45688227661122</v>
      </c>
      <c r="Q6" s="1">
        <f t="shared" si="1"/>
        <v>34515.43210543444</v>
      </c>
      <c r="R6" s="1">
        <f t="shared" si="2"/>
        <v>6860.3581734980107</v>
      </c>
      <c r="S6" s="1">
        <f t="shared" si="3"/>
        <v>209.7528387909347</v>
      </c>
      <c r="T6" s="1">
        <f t="shared" si="4"/>
        <v>0</v>
      </c>
      <c r="U6" s="1"/>
      <c r="V6" s="1">
        <v>1983</v>
      </c>
      <c r="W6" s="1">
        <v>1460.7176744222138</v>
      </c>
      <c r="X6" s="1">
        <v>22437.430898831051</v>
      </c>
      <c r="Y6" s="1">
        <v>15415.974362255398</v>
      </c>
      <c r="Z6" s="1">
        <v>0</v>
      </c>
      <c r="AA6" s="1">
        <v>0</v>
      </c>
      <c r="AB6">
        <f t="shared" si="5"/>
        <v>39314.122935508662</v>
      </c>
    </row>
    <row r="7" spans="1:28" x14ac:dyDescent="0.2">
      <c r="A7">
        <v>49581</v>
      </c>
      <c r="B7">
        <v>1990</v>
      </c>
      <c r="C7" s="1">
        <v>7260.303012421643</v>
      </c>
      <c r="D7" s="1">
        <v>29089.214320717369</v>
      </c>
      <c r="E7" s="1">
        <v>5000.6041169649661</v>
      </c>
      <c r="F7" s="1">
        <v>392.64522538159622</v>
      </c>
      <c r="G7" s="1">
        <v>7680.9523295845656</v>
      </c>
      <c r="H7" s="1">
        <v>157.28099492986163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>
        <v>1990</v>
      </c>
      <c r="P7" s="1">
        <f t="shared" si="0"/>
        <v>7260.303012421643</v>
      </c>
      <c r="Q7" s="1">
        <f t="shared" si="1"/>
        <v>29481.859546098964</v>
      </c>
      <c r="R7" s="1">
        <f t="shared" si="2"/>
        <v>12681.556446549532</v>
      </c>
      <c r="S7" s="1">
        <f t="shared" si="3"/>
        <v>157.28099492986163</v>
      </c>
      <c r="T7" s="1">
        <f t="shared" si="4"/>
        <v>0</v>
      </c>
      <c r="U7" s="1"/>
      <c r="V7" s="1">
        <v>1984</v>
      </c>
      <c r="W7" s="1">
        <v>24061.971860671634</v>
      </c>
      <c r="X7" s="1">
        <v>78577.935233303768</v>
      </c>
      <c r="Y7" s="1">
        <v>18643.213695917337</v>
      </c>
      <c r="Z7" s="1">
        <v>209.7528387909347</v>
      </c>
      <c r="AA7" s="1">
        <v>0</v>
      </c>
      <c r="AB7">
        <f t="shared" si="5"/>
        <v>121492.87362868368</v>
      </c>
    </row>
    <row r="8" spans="1:28" x14ac:dyDescent="0.2">
      <c r="A8">
        <v>76481</v>
      </c>
      <c r="B8">
        <v>1991</v>
      </c>
      <c r="C8" s="1">
        <v>4071.9647700670139</v>
      </c>
      <c r="D8" s="1">
        <v>56354.589551582059</v>
      </c>
      <c r="E8" s="1">
        <v>13677.913102076371</v>
      </c>
      <c r="F8" s="1">
        <v>1957.5555211261808</v>
      </c>
      <c r="G8" s="1">
        <v>342.49579062598656</v>
      </c>
      <c r="H8" s="1">
        <v>76.481264522403393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>
        <v>1991</v>
      </c>
      <c r="P8" s="1">
        <f t="shared" si="0"/>
        <v>4071.9647700670139</v>
      </c>
      <c r="Q8" s="1">
        <f t="shared" si="1"/>
        <v>58312.145072708241</v>
      </c>
      <c r="R8" s="1">
        <f t="shared" si="2"/>
        <v>14020.408892702357</v>
      </c>
      <c r="S8" s="1">
        <f t="shared" si="3"/>
        <v>76.481264522403393</v>
      </c>
      <c r="T8" s="1">
        <f t="shared" si="4"/>
        <v>0</v>
      </c>
      <c r="U8" s="1"/>
      <c r="V8" s="1">
        <v>1985</v>
      </c>
      <c r="W8" s="1">
        <v>22999.090404440842</v>
      </c>
      <c r="X8" s="1">
        <v>60523.501691725636</v>
      </c>
      <c r="Y8" s="1">
        <v>6860.3581734980107</v>
      </c>
      <c r="Z8" s="1">
        <v>157.28099492986163</v>
      </c>
      <c r="AA8" s="1">
        <v>0</v>
      </c>
      <c r="AB8">
        <f t="shared" si="5"/>
        <v>90540.23126459436</v>
      </c>
    </row>
    <row r="9" spans="1:28" x14ac:dyDescent="0.2">
      <c r="A9">
        <v>84992</v>
      </c>
      <c r="B9">
        <v>1992</v>
      </c>
      <c r="C9" s="1">
        <v>5170.2719021984112</v>
      </c>
      <c r="D9" s="1">
        <v>56043.909998164752</v>
      </c>
      <c r="E9" s="1">
        <v>5754.7115151034359</v>
      </c>
      <c r="F9" s="1">
        <v>2894.4052878553684</v>
      </c>
      <c r="G9" s="1">
        <v>15128.701296678046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>
        <v>1992</v>
      </c>
      <c r="P9" s="1">
        <f t="shared" si="0"/>
        <v>5170.2719021984112</v>
      </c>
      <c r="Q9" s="1">
        <f t="shared" si="1"/>
        <v>58938.315286020123</v>
      </c>
      <c r="R9" s="1">
        <f t="shared" si="2"/>
        <v>20883.412811781483</v>
      </c>
      <c r="S9" s="1">
        <f t="shared" si="3"/>
        <v>0</v>
      </c>
      <c r="T9" s="1">
        <f t="shared" si="4"/>
        <v>0</v>
      </c>
      <c r="U9" s="1"/>
      <c r="V9" s="1">
        <v>1986</v>
      </c>
      <c r="W9" s="1">
        <v>547.28461235702855</v>
      </c>
      <c r="X9" s="1">
        <v>34515.43210543444</v>
      </c>
      <c r="Y9" s="1">
        <v>12681.556446549532</v>
      </c>
      <c r="Z9" s="1">
        <v>76.481264522403393</v>
      </c>
      <c r="AA9" s="1">
        <v>0</v>
      </c>
      <c r="AB9">
        <f t="shared" si="5"/>
        <v>47820.754428863402</v>
      </c>
    </row>
    <row r="10" spans="1:28" x14ac:dyDescent="0.2">
      <c r="A10">
        <v>80178</v>
      </c>
      <c r="B10">
        <v>1993</v>
      </c>
      <c r="C10" s="1">
        <v>0</v>
      </c>
      <c r="D10" s="1">
        <v>65510.145529509573</v>
      </c>
      <c r="E10" s="1">
        <v>8043.1232025824775</v>
      </c>
      <c r="F10" s="1">
        <v>0</v>
      </c>
      <c r="G10" s="1">
        <v>5640.2728013942333</v>
      </c>
      <c r="H10" s="1">
        <v>984.45846651369482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>
        <v>1993</v>
      </c>
      <c r="P10" s="1">
        <f t="shared" si="0"/>
        <v>0</v>
      </c>
      <c r="Q10" s="1">
        <f t="shared" si="1"/>
        <v>65510.145529509573</v>
      </c>
      <c r="R10" s="1">
        <f t="shared" si="2"/>
        <v>13683.396003976712</v>
      </c>
      <c r="S10" s="1">
        <f t="shared" si="3"/>
        <v>984.45846651369482</v>
      </c>
      <c r="T10" s="1">
        <f t="shared" si="4"/>
        <v>0</v>
      </c>
      <c r="U10" s="1"/>
      <c r="V10" s="1">
        <v>1987</v>
      </c>
      <c r="W10" s="1">
        <v>298.45688227661122</v>
      </c>
      <c r="X10" s="1">
        <v>29481.859546098964</v>
      </c>
      <c r="Y10" s="1">
        <v>14020.408892702357</v>
      </c>
      <c r="Z10" s="1">
        <v>0</v>
      </c>
      <c r="AA10" s="1">
        <v>0</v>
      </c>
      <c r="AB10">
        <f t="shared" si="5"/>
        <v>43800.725321077931</v>
      </c>
    </row>
    <row r="11" spans="1:28" x14ac:dyDescent="0.2">
      <c r="A11">
        <v>12678</v>
      </c>
      <c r="B11">
        <v>1994</v>
      </c>
      <c r="C11" s="1">
        <v>440.30542828731279</v>
      </c>
      <c r="D11" s="1">
        <v>1898.9788284309857</v>
      </c>
      <c r="E11" s="1">
        <v>8583.2655417259539</v>
      </c>
      <c r="F11" s="1">
        <v>146.29384667947059</v>
      </c>
      <c r="G11" s="1">
        <v>1502.6890764223119</v>
      </c>
      <c r="H11" s="1">
        <v>106.46727845396731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>
        <v>1994</v>
      </c>
      <c r="P11" s="1">
        <f t="shared" si="0"/>
        <v>440.30542828731279</v>
      </c>
      <c r="Q11" s="1">
        <f t="shared" si="1"/>
        <v>2045.2726751104562</v>
      </c>
      <c r="R11" s="1">
        <f t="shared" si="2"/>
        <v>10085.954618148266</v>
      </c>
      <c r="S11" s="1">
        <f t="shared" si="3"/>
        <v>106.46727845396731</v>
      </c>
      <c r="T11" s="1">
        <f t="shared" si="4"/>
        <v>0</v>
      </c>
      <c r="U11" s="1"/>
      <c r="V11" s="1">
        <v>1988</v>
      </c>
      <c r="W11" s="1">
        <v>7260.303012421643</v>
      </c>
      <c r="X11" s="1">
        <v>58312.145072708241</v>
      </c>
      <c r="Y11" s="1">
        <v>20883.412811781483</v>
      </c>
      <c r="Z11" s="1">
        <v>984.45846651369482</v>
      </c>
      <c r="AA11" s="1">
        <v>0</v>
      </c>
      <c r="AB11">
        <f t="shared" si="5"/>
        <v>87440.319363425064</v>
      </c>
    </row>
    <row r="12" spans="1:28" x14ac:dyDescent="0.2">
      <c r="A12">
        <v>8774</v>
      </c>
      <c r="B12">
        <v>1995</v>
      </c>
      <c r="C12" s="1">
        <v>2450.7256362486232</v>
      </c>
      <c r="D12" s="1">
        <v>4860.4747485767048</v>
      </c>
      <c r="E12" s="1">
        <v>302.81075647851719</v>
      </c>
      <c r="F12" s="1">
        <v>764.30266994068654</v>
      </c>
      <c r="G12" s="1">
        <v>259.26265303292701</v>
      </c>
      <c r="H12" s="1">
        <v>95.219829665400496</v>
      </c>
      <c r="I12" s="1">
        <v>0</v>
      </c>
      <c r="J12" s="1">
        <v>0</v>
      </c>
      <c r="K12" s="1">
        <v>0</v>
      </c>
      <c r="L12" s="1">
        <v>0</v>
      </c>
      <c r="M12" s="1">
        <v>41.203706057140096</v>
      </c>
      <c r="O12">
        <v>1995</v>
      </c>
      <c r="P12" s="1">
        <f t="shared" si="0"/>
        <v>2450.7256362486232</v>
      </c>
      <c r="Q12" s="1">
        <f t="shared" si="1"/>
        <v>5624.7774185173912</v>
      </c>
      <c r="R12" s="1">
        <f t="shared" si="2"/>
        <v>562.0734095114442</v>
      </c>
      <c r="S12" s="1">
        <f t="shared" si="3"/>
        <v>95.219829665400496</v>
      </c>
      <c r="T12" s="1">
        <f t="shared" si="4"/>
        <v>41.203706057140096</v>
      </c>
      <c r="U12" s="1"/>
      <c r="V12" s="1">
        <v>1989</v>
      </c>
      <c r="W12" s="1">
        <v>4071.9647700670139</v>
      </c>
      <c r="X12" s="1">
        <v>58938.315286020123</v>
      </c>
      <c r="Y12" s="1">
        <v>13683.396003976712</v>
      </c>
      <c r="Z12" s="1">
        <v>106.46727845396731</v>
      </c>
      <c r="AA12" s="1">
        <v>41.203706057140096</v>
      </c>
      <c r="AB12">
        <f t="shared" si="5"/>
        <v>76841.34704457497</v>
      </c>
    </row>
    <row r="13" spans="1:28" x14ac:dyDescent="0.2">
      <c r="A13">
        <v>30232</v>
      </c>
      <c r="B13">
        <v>1996</v>
      </c>
      <c r="C13" s="1">
        <v>534.33691678222851</v>
      </c>
      <c r="D13" s="1">
        <v>26261.700749889296</v>
      </c>
      <c r="E13" s="1">
        <v>1094.5609365096536</v>
      </c>
      <c r="F13" s="1">
        <v>231.76289136030033</v>
      </c>
      <c r="G13" s="1">
        <v>2109.638505458523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>
        <v>1996</v>
      </c>
      <c r="P13" s="1">
        <f t="shared" si="0"/>
        <v>534.33691678222851</v>
      </c>
      <c r="Q13" s="1">
        <f t="shared" si="1"/>
        <v>26493.463641249597</v>
      </c>
      <c r="R13" s="1">
        <f t="shared" si="2"/>
        <v>3204.1994419681769</v>
      </c>
      <c r="S13" s="1">
        <f t="shared" si="3"/>
        <v>0</v>
      </c>
      <c r="T13" s="1">
        <f t="shared" si="4"/>
        <v>0</v>
      </c>
      <c r="U13" s="1"/>
      <c r="V13" s="1">
        <v>1990</v>
      </c>
      <c r="W13" s="1">
        <v>5170.2719021984112</v>
      </c>
      <c r="X13" s="1">
        <v>65510.145529509573</v>
      </c>
      <c r="Y13" s="1">
        <v>10085.954618148266</v>
      </c>
      <c r="Z13" s="1">
        <v>95.219829665400496</v>
      </c>
      <c r="AA13" s="1">
        <v>0</v>
      </c>
      <c r="AB13">
        <f t="shared" si="5"/>
        <v>80861.591879521657</v>
      </c>
    </row>
    <row r="14" spans="1:28" x14ac:dyDescent="0.2">
      <c r="A14">
        <v>47008</v>
      </c>
      <c r="B14">
        <v>1997</v>
      </c>
      <c r="C14" s="1">
        <v>314.99235094702152</v>
      </c>
      <c r="D14" s="1">
        <v>41378.571307941122</v>
      </c>
      <c r="E14" s="1">
        <v>2332.8839277601596</v>
      </c>
      <c r="F14" s="1">
        <v>297.82122011398127</v>
      </c>
      <c r="G14" s="1">
        <v>2342.5076131218216</v>
      </c>
      <c r="H14" s="1">
        <v>341.22358011588722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>
        <v>1997</v>
      </c>
      <c r="P14" s="1">
        <f t="shared" si="0"/>
        <v>314.99235094702152</v>
      </c>
      <c r="Q14" s="1">
        <f t="shared" si="1"/>
        <v>41676.392528055105</v>
      </c>
      <c r="R14" s="1">
        <f t="shared" si="2"/>
        <v>4675.3915408819812</v>
      </c>
      <c r="S14" s="1">
        <f t="shared" si="3"/>
        <v>341.22358011588722</v>
      </c>
      <c r="T14" s="1">
        <f t="shared" si="4"/>
        <v>0</v>
      </c>
      <c r="U14" s="1"/>
      <c r="V14" s="1">
        <v>1991</v>
      </c>
      <c r="W14" s="1">
        <v>0</v>
      </c>
      <c r="X14" s="1">
        <v>2045.2726751104562</v>
      </c>
      <c r="Y14" s="1">
        <v>562.0734095114442</v>
      </c>
      <c r="Z14" s="1">
        <v>0</v>
      </c>
      <c r="AA14" s="1">
        <v>0</v>
      </c>
      <c r="AB14">
        <f t="shared" si="5"/>
        <v>2607.3460846219004</v>
      </c>
    </row>
    <row r="15" spans="1:28" x14ac:dyDescent="0.2">
      <c r="A15">
        <v>13218</v>
      </c>
      <c r="B15">
        <v>1998</v>
      </c>
      <c r="C15" s="1">
        <v>2939.2242068678443</v>
      </c>
      <c r="D15" s="1">
        <v>1372.5033636283681</v>
      </c>
      <c r="E15" s="1">
        <v>7485.4072413314125</v>
      </c>
      <c r="F15" s="1">
        <v>193.52218622496511</v>
      </c>
      <c r="G15" s="1">
        <v>1157.5085786007703</v>
      </c>
      <c r="H15" s="1">
        <v>69.834423346640563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>
        <v>1998</v>
      </c>
      <c r="P15" s="1">
        <f t="shared" si="0"/>
        <v>2939.2242068678443</v>
      </c>
      <c r="Q15" s="1">
        <f t="shared" si="1"/>
        <v>1566.0255498533331</v>
      </c>
      <c r="R15" s="1">
        <f t="shared" si="2"/>
        <v>8642.9158199321828</v>
      </c>
      <c r="S15" s="1">
        <f t="shared" si="3"/>
        <v>69.834423346640563</v>
      </c>
      <c r="T15" s="1">
        <f t="shared" si="4"/>
        <v>0</v>
      </c>
      <c r="U15" s="1"/>
      <c r="V15" s="1">
        <v>1992</v>
      </c>
      <c r="W15" s="1">
        <v>440.30542828731279</v>
      </c>
      <c r="X15" s="1">
        <v>5624.7774185173912</v>
      </c>
      <c r="Y15" s="1">
        <v>3204.1994419681769</v>
      </c>
      <c r="Z15" s="1">
        <v>341.22358011588722</v>
      </c>
      <c r="AA15" s="1">
        <v>0</v>
      </c>
      <c r="AB15">
        <f t="shared" si="5"/>
        <v>9610.5058688887675</v>
      </c>
    </row>
    <row r="16" spans="1:28" x14ac:dyDescent="0.2">
      <c r="A16">
        <v>17877</v>
      </c>
      <c r="B16">
        <v>1999</v>
      </c>
      <c r="C16" s="1">
        <v>1557.7849349956741</v>
      </c>
      <c r="D16" s="1">
        <v>14403.479668008909</v>
      </c>
      <c r="E16" s="1">
        <v>559.05484152494319</v>
      </c>
      <c r="F16" s="1">
        <v>466.42768338564565</v>
      </c>
      <c r="G16" s="1">
        <v>760.16478804550491</v>
      </c>
      <c r="H16" s="1">
        <v>130.08808403932363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>
        <v>1999</v>
      </c>
      <c r="P16" s="1">
        <f t="shared" si="0"/>
        <v>1557.7849349956741</v>
      </c>
      <c r="Q16" s="1">
        <f t="shared" si="1"/>
        <v>14869.907351394555</v>
      </c>
      <c r="R16" s="1">
        <f t="shared" si="2"/>
        <v>1319.219629570448</v>
      </c>
      <c r="S16" s="1">
        <f t="shared" si="3"/>
        <v>130.08808403932363</v>
      </c>
      <c r="T16" s="1">
        <f t="shared" si="4"/>
        <v>0</v>
      </c>
      <c r="U16" s="1"/>
      <c r="V16" s="1">
        <v>1993</v>
      </c>
      <c r="W16" s="1">
        <v>2450.7256362486232</v>
      </c>
      <c r="X16" s="1">
        <v>26493.463641249597</v>
      </c>
      <c r="Y16" s="1">
        <v>4675.3915408819812</v>
      </c>
      <c r="Z16" s="1">
        <v>69.834423346640563</v>
      </c>
      <c r="AA16" s="1">
        <v>0</v>
      </c>
      <c r="AB16">
        <f t="shared" si="5"/>
        <v>33689.415241726841</v>
      </c>
    </row>
    <row r="17" spans="1:28" x14ac:dyDescent="0.2">
      <c r="A17">
        <v>93398</v>
      </c>
      <c r="B17">
        <v>2000</v>
      </c>
      <c r="C17" s="1">
        <v>3824.7477712454952</v>
      </c>
      <c r="D17" s="1">
        <v>88006.359395329317</v>
      </c>
      <c r="E17" s="1">
        <v>597.5799626389844</v>
      </c>
      <c r="F17" s="1">
        <v>426.95685080004836</v>
      </c>
      <c r="G17" s="1">
        <v>423.86991486262099</v>
      </c>
      <c r="H17" s="1">
        <v>118.48610512353616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>
        <v>2000</v>
      </c>
      <c r="P17" s="1">
        <f t="shared" si="0"/>
        <v>3824.7477712454952</v>
      </c>
      <c r="Q17" s="1">
        <f t="shared" si="1"/>
        <v>88433.316246129369</v>
      </c>
      <c r="R17" s="1">
        <f t="shared" si="2"/>
        <v>1021.4498775016054</v>
      </c>
      <c r="S17" s="1">
        <f t="shared" si="3"/>
        <v>118.48610512353616</v>
      </c>
      <c r="T17" s="1">
        <f t="shared" si="4"/>
        <v>0</v>
      </c>
      <c r="U17" s="1"/>
      <c r="V17" s="1">
        <v>1994</v>
      </c>
      <c r="W17" s="1">
        <v>534.33691678222851</v>
      </c>
      <c r="X17" s="1">
        <v>41676.392528055105</v>
      </c>
      <c r="Y17" s="1">
        <v>8642.9158199321828</v>
      </c>
      <c r="Z17" s="1">
        <v>130.08808403932363</v>
      </c>
      <c r="AA17" s="1">
        <v>0</v>
      </c>
      <c r="AB17">
        <f t="shared" si="5"/>
        <v>50983.733348808841</v>
      </c>
    </row>
    <row r="18" spans="1:28" x14ac:dyDescent="0.2">
      <c r="A18">
        <v>114934</v>
      </c>
      <c r="B18">
        <v>2001</v>
      </c>
      <c r="C18" s="1">
        <v>1171.210133381993</v>
      </c>
      <c r="D18" s="1">
        <v>92046.396168996245</v>
      </c>
      <c r="E18" s="1">
        <v>12393.868788094664</v>
      </c>
      <c r="F18" s="1">
        <v>512.70958461584576</v>
      </c>
      <c r="G18" s="1">
        <v>8809.8153249112511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>
        <v>2001</v>
      </c>
      <c r="P18" s="1">
        <f t="shared" si="0"/>
        <v>1171.210133381993</v>
      </c>
      <c r="Q18" s="1">
        <f t="shared" si="1"/>
        <v>92559.105753612093</v>
      </c>
      <c r="R18" s="1">
        <f t="shared" si="2"/>
        <v>21203.684113005915</v>
      </c>
      <c r="S18" s="1">
        <f t="shared" si="3"/>
        <v>0</v>
      </c>
      <c r="T18" s="1">
        <f t="shared" si="4"/>
        <v>0</v>
      </c>
      <c r="U18" s="1"/>
      <c r="V18" s="1">
        <v>1995</v>
      </c>
      <c r="W18" s="1">
        <v>314.99235094702152</v>
      </c>
      <c r="X18" s="1">
        <v>1566.0255498533331</v>
      </c>
      <c r="Y18" s="1">
        <v>1319.219629570448</v>
      </c>
      <c r="Z18" s="1">
        <v>118.48610512353616</v>
      </c>
      <c r="AA18" s="1">
        <v>0</v>
      </c>
      <c r="AB18">
        <f t="shared" si="5"/>
        <v>3318.7236354943389</v>
      </c>
    </row>
    <row r="19" spans="1:28" x14ac:dyDescent="0.2">
      <c r="A19">
        <v>49610</v>
      </c>
      <c r="B19">
        <v>2002</v>
      </c>
      <c r="C19" s="1">
        <v>458.40172872832545</v>
      </c>
      <c r="D19" s="1">
        <v>19533.325479271378</v>
      </c>
      <c r="E19" s="1">
        <v>6887.1562097844362</v>
      </c>
      <c r="F19" s="1">
        <v>116.24332286180938</v>
      </c>
      <c r="G19" s="1">
        <v>20445.523778768031</v>
      </c>
      <c r="H19" s="1">
        <v>507.65980680423138</v>
      </c>
      <c r="I19" s="1">
        <v>45.65615793434349</v>
      </c>
      <c r="J19" s="1">
        <v>1425.4063537831444</v>
      </c>
      <c r="K19" s="1">
        <v>0</v>
      </c>
      <c r="L19" s="1">
        <v>0</v>
      </c>
      <c r="M19" s="1">
        <v>190.62716206430562</v>
      </c>
      <c r="O19">
        <v>2002</v>
      </c>
      <c r="P19" s="1">
        <f t="shared" si="0"/>
        <v>458.40172872832545</v>
      </c>
      <c r="Q19" s="1">
        <f t="shared" si="1"/>
        <v>19649.568802133188</v>
      </c>
      <c r="R19" s="1">
        <f t="shared" si="2"/>
        <v>27378.33614648681</v>
      </c>
      <c r="S19" s="1">
        <f t="shared" si="3"/>
        <v>1933.0661605873756</v>
      </c>
      <c r="T19" s="1">
        <f t="shared" si="4"/>
        <v>190.62716206430562</v>
      </c>
      <c r="U19" s="1"/>
      <c r="V19" s="1">
        <v>1996</v>
      </c>
      <c r="W19" s="1">
        <v>2939.2242068678443</v>
      </c>
      <c r="X19" s="1">
        <v>14869.907351394555</v>
      </c>
      <c r="Y19" s="1">
        <v>1021.4498775016054</v>
      </c>
      <c r="Z19" s="1">
        <v>0</v>
      </c>
      <c r="AA19" s="1">
        <v>190.62716206430562</v>
      </c>
      <c r="AB19">
        <f t="shared" si="5"/>
        <v>19021.20859782831</v>
      </c>
    </row>
    <row r="20" spans="1:28" x14ac:dyDescent="0.2">
      <c r="A20">
        <v>39291</v>
      </c>
      <c r="B20">
        <v>2003</v>
      </c>
      <c r="C20" s="1">
        <v>9712.7560436991007</v>
      </c>
      <c r="D20" s="1">
        <v>12359.317065777077</v>
      </c>
      <c r="E20" s="1">
        <v>6025.4325153281252</v>
      </c>
      <c r="F20" s="1">
        <v>2372.9684433498105</v>
      </c>
      <c r="G20" s="1">
        <v>492.47792232737669</v>
      </c>
      <c r="H20" s="1">
        <v>342.93151581604263</v>
      </c>
      <c r="I20" s="1">
        <v>5229.886691184015</v>
      </c>
      <c r="J20" s="1">
        <v>806.07731164137056</v>
      </c>
      <c r="K20" s="1">
        <v>35.26577472374877</v>
      </c>
      <c r="L20" s="1">
        <v>1913.8867161533353</v>
      </c>
      <c r="M20" s="1">
        <v>0</v>
      </c>
      <c r="O20">
        <v>2003</v>
      </c>
      <c r="P20" s="1">
        <f t="shared" si="0"/>
        <v>9712.7560436991007</v>
      </c>
      <c r="Q20" s="1">
        <f t="shared" si="1"/>
        <v>14732.285509126887</v>
      </c>
      <c r="R20" s="1">
        <f t="shared" si="2"/>
        <v>11747.797128839517</v>
      </c>
      <c r="S20" s="1">
        <f t="shared" si="3"/>
        <v>3062.8955436107485</v>
      </c>
      <c r="T20" s="1">
        <f t="shared" si="4"/>
        <v>35.26577472374877</v>
      </c>
      <c r="U20" s="1"/>
      <c r="V20" s="1">
        <v>1997</v>
      </c>
      <c r="W20" s="1">
        <v>1557.7849349956741</v>
      </c>
      <c r="X20" s="1">
        <v>88433.316246129369</v>
      </c>
      <c r="Y20" s="1">
        <v>21203.684113005915</v>
      </c>
      <c r="Z20" s="1">
        <v>1933.0661605873756</v>
      </c>
      <c r="AA20" s="1">
        <v>35.26577472374877</v>
      </c>
      <c r="AB20">
        <f t="shared" si="5"/>
        <v>113163.11722944208</v>
      </c>
    </row>
    <row r="21" spans="1:28" x14ac:dyDescent="0.2">
      <c r="A21">
        <v>123291</v>
      </c>
      <c r="B21">
        <v>2004</v>
      </c>
      <c r="C21" s="1">
        <v>1217.8639331880333</v>
      </c>
      <c r="D21" s="1">
        <v>120480.75863708535</v>
      </c>
      <c r="E21" s="1">
        <v>337.46129261815963</v>
      </c>
      <c r="F21" s="1">
        <v>0</v>
      </c>
      <c r="G21" s="1">
        <v>784.30110721966548</v>
      </c>
      <c r="H21" s="1">
        <v>235.3075149443994</v>
      </c>
      <c r="I21" s="1">
        <v>235.3075149443994</v>
      </c>
      <c r="J21" s="1">
        <v>0</v>
      </c>
      <c r="K21" s="1">
        <v>0</v>
      </c>
      <c r="L21" s="1">
        <v>0</v>
      </c>
      <c r="M21" s="1">
        <v>0</v>
      </c>
      <c r="O21">
        <v>2004</v>
      </c>
      <c r="P21" s="1">
        <f t="shared" si="0"/>
        <v>1217.8639331880333</v>
      </c>
      <c r="Q21" s="1">
        <f t="shared" si="1"/>
        <v>120480.75863708535</v>
      </c>
      <c r="R21" s="1">
        <f t="shared" si="2"/>
        <v>1357.0699147822245</v>
      </c>
      <c r="S21" s="1">
        <f t="shared" si="3"/>
        <v>235.3075149443994</v>
      </c>
      <c r="T21" s="1">
        <f t="shared" si="4"/>
        <v>0</v>
      </c>
      <c r="U21" s="1"/>
      <c r="V21" s="1">
        <v>1998</v>
      </c>
      <c r="W21" s="1">
        <v>3824.7477712454952</v>
      </c>
      <c r="X21" s="1">
        <v>92559.105753612093</v>
      </c>
      <c r="Y21" s="1">
        <v>27378.33614648681</v>
      </c>
      <c r="Z21" s="1">
        <v>3062.8955436107485</v>
      </c>
      <c r="AA21" s="1">
        <v>0</v>
      </c>
      <c r="AB21">
        <f t="shared" si="5"/>
        <v>126825.08521495515</v>
      </c>
    </row>
    <row r="22" spans="1:28" x14ac:dyDescent="0.2">
      <c r="A22">
        <v>72971</v>
      </c>
      <c r="B22">
        <v>2005</v>
      </c>
      <c r="C22" s="1">
        <v>804.27298567051275</v>
      </c>
      <c r="D22" s="1">
        <v>64750.746361054262</v>
      </c>
      <c r="E22" s="1">
        <v>5447.493384544433</v>
      </c>
      <c r="F22" s="1">
        <v>783.35637620308216</v>
      </c>
      <c r="G22" s="1">
        <v>482.88488583035235</v>
      </c>
      <c r="H22" s="1">
        <v>0</v>
      </c>
      <c r="I22" s="1">
        <v>286.81851611308406</v>
      </c>
      <c r="J22" s="1">
        <v>266.75242383345386</v>
      </c>
      <c r="K22" s="1">
        <v>0</v>
      </c>
      <c r="L22" s="1">
        <v>148.67506675080568</v>
      </c>
      <c r="M22" s="1">
        <v>0</v>
      </c>
      <c r="O22">
        <v>2005</v>
      </c>
      <c r="P22" s="1">
        <f t="shared" si="0"/>
        <v>804.27298567051275</v>
      </c>
      <c r="Q22" s="1">
        <f t="shared" si="1"/>
        <v>65534.102737257344</v>
      </c>
      <c r="R22" s="1">
        <f t="shared" si="2"/>
        <v>6217.1967864878698</v>
      </c>
      <c r="S22" s="1">
        <f t="shared" si="3"/>
        <v>415.42749058425954</v>
      </c>
      <c r="T22" s="1">
        <f t="shared" si="4"/>
        <v>0</v>
      </c>
      <c r="U22" s="1"/>
      <c r="V22" s="1">
        <v>1999</v>
      </c>
      <c r="W22" s="1">
        <v>1171.210133381993</v>
      </c>
      <c r="X22" s="1">
        <v>19649.568802133188</v>
      </c>
      <c r="Y22" s="1">
        <v>11747.797128839517</v>
      </c>
      <c r="Z22" s="1">
        <v>235.3075149443994</v>
      </c>
      <c r="AA22" s="1">
        <v>0</v>
      </c>
      <c r="AB22">
        <f t="shared" si="5"/>
        <v>32803.883579299094</v>
      </c>
    </row>
    <row r="23" spans="1:28" x14ac:dyDescent="0.2">
      <c r="A23">
        <v>37066</v>
      </c>
      <c r="B23">
        <v>2006</v>
      </c>
      <c r="C23" s="1">
        <v>200.86567552229033</v>
      </c>
      <c r="D23" s="1">
        <v>23337.84338741994</v>
      </c>
      <c r="E23" s="1">
        <v>6815.2228287674443</v>
      </c>
      <c r="F23" s="1">
        <v>734.28074024640023</v>
      </c>
      <c r="G23" s="1">
        <v>5359.4258201832781</v>
      </c>
      <c r="H23" s="1">
        <v>103.82389493001077</v>
      </c>
      <c r="I23" s="1">
        <v>514.53765293063566</v>
      </c>
      <c r="J23" s="1">
        <v>0</v>
      </c>
      <c r="K23" s="1">
        <v>0</v>
      </c>
      <c r="L23" s="1">
        <v>0</v>
      </c>
      <c r="M23" s="1">
        <v>0</v>
      </c>
      <c r="O23">
        <v>2006</v>
      </c>
      <c r="P23" s="1">
        <f t="shared" si="0"/>
        <v>200.86567552229033</v>
      </c>
      <c r="Q23" s="1">
        <f t="shared" si="1"/>
        <v>24072.124127666339</v>
      </c>
      <c r="R23" s="1">
        <f t="shared" si="2"/>
        <v>12689.186301881358</v>
      </c>
      <c r="S23" s="1">
        <f t="shared" si="3"/>
        <v>103.82389493001077</v>
      </c>
      <c r="T23" s="1">
        <f t="shared" si="4"/>
        <v>0</v>
      </c>
      <c r="U23" s="1"/>
      <c r="V23" s="1">
        <v>2000</v>
      </c>
      <c r="W23" s="1">
        <v>458.40172872832545</v>
      </c>
      <c r="X23" s="1">
        <v>14732.285509126887</v>
      </c>
      <c r="Y23" s="1">
        <v>1357.0699147822245</v>
      </c>
      <c r="Z23" s="1">
        <v>415.42749058425954</v>
      </c>
      <c r="AA23" s="1">
        <v>0</v>
      </c>
      <c r="AB23">
        <f t="shared" si="5"/>
        <v>16963.184643221699</v>
      </c>
    </row>
    <row r="24" spans="1:28" x14ac:dyDescent="0.2">
      <c r="A24">
        <v>24376</v>
      </c>
      <c r="B24">
        <v>2007</v>
      </c>
      <c r="C24" s="1">
        <v>9734.051536835992</v>
      </c>
      <c r="D24" s="1">
        <v>7225.7799598385982</v>
      </c>
      <c r="E24" s="1">
        <v>2664.8452325548365</v>
      </c>
      <c r="F24" s="1">
        <v>1481.5154948562852</v>
      </c>
      <c r="G24" s="1">
        <v>2659.5266728304382</v>
      </c>
      <c r="H24" s="1">
        <v>610.28110308385044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>
        <v>2007</v>
      </c>
      <c r="P24" s="1">
        <f t="shared" si="0"/>
        <v>9734.051536835992</v>
      </c>
      <c r="Q24" s="1">
        <f t="shared" si="1"/>
        <v>8707.295454694884</v>
      </c>
      <c r="R24" s="1">
        <f t="shared" si="2"/>
        <v>5324.3719053852747</v>
      </c>
      <c r="S24" s="1">
        <f t="shared" si="3"/>
        <v>610.28110308385044</v>
      </c>
      <c r="T24" s="1">
        <f t="shared" si="4"/>
        <v>0</v>
      </c>
      <c r="U24" s="1"/>
      <c r="V24" s="1">
        <v>2001</v>
      </c>
      <c r="W24" s="1">
        <v>9712.7560436991007</v>
      </c>
      <c r="X24" s="1">
        <v>120480.75863708535</v>
      </c>
      <c r="Y24" s="1">
        <v>6217.1967864878698</v>
      </c>
      <c r="Z24" s="1">
        <v>103.82389493001077</v>
      </c>
      <c r="AA24" s="1">
        <v>0</v>
      </c>
      <c r="AB24">
        <f t="shared" si="5"/>
        <v>136514.53536220235</v>
      </c>
    </row>
    <row r="25" spans="1:28" x14ac:dyDescent="0.2">
      <c r="A25">
        <v>213607</v>
      </c>
      <c r="B25">
        <v>2008</v>
      </c>
      <c r="C25" s="1">
        <v>15259.883686629106</v>
      </c>
      <c r="D25" s="1">
        <v>186773.09369196912</v>
      </c>
      <c r="E25" s="1">
        <v>1079.6646729421768</v>
      </c>
      <c r="F25" s="1">
        <v>3687.0892688924664</v>
      </c>
      <c r="G25" s="1">
        <v>6529.6202602311505</v>
      </c>
      <c r="H25" s="1">
        <v>277.648419335982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>
        <v>2008</v>
      </c>
      <c r="P25" s="1">
        <f t="shared" si="0"/>
        <v>15259.883686629106</v>
      </c>
      <c r="Q25" s="1">
        <f t="shared" si="1"/>
        <v>190460.1829608616</v>
      </c>
      <c r="R25" s="1">
        <f t="shared" si="2"/>
        <v>7609.2849331733269</v>
      </c>
      <c r="S25" s="1">
        <f t="shared" si="3"/>
        <v>277.648419335982</v>
      </c>
      <c r="T25" s="1">
        <f t="shared" si="4"/>
        <v>0</v>
      </c>
      <c r="U25" s="1"/>
      <c r="V25" s="1">
        <v>2002</v>
      </c>
      <c r="W25" s="1">
        <v>1217.8639331880333</v>
      </c>
      <c r="X25" s="1">
        <v>65534.102737257344</v>
      </c>
      <c r="Y25" s="1">
        <v>12689.186301881358</v>
      </c>
      <c r="Z25" s="1">
        <v>610.28110308385044</v>
      </c>
      <c r="AA25" s="1">
        <v>0</v>
      </c>
      <c r="AB25">
        <f t="shared" si="5"/>
        <v>80051.434075410594</v>
      </c>
    </row>
    <row r="26" spans="1:28" x14ac:dyDescent="0.2">
      <c r="A26">
        <v>177823</v>
      </c>
      <c r="B26">
        <v>2009</v>
      </c>
      <c r="C26" s="1">
        <v>18136.926130990509</v>
      </c>
      <c r="D26" s="1">
        <v>140752.38540055469</v>
      </c>
      <c r="E26" s="1">
        <v>10593.383109894041</v>
      </c>
      <c r="F26" s="1">
        <v>1757.7017705752107</v>
      </c>
      <c r="G26" s="1">
        <v>6456.5091299648639</v>
      </c>
      <c r="H26" s="1">
        <v>126.09445802069303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>
        <v>2009</v>
      </c>
      <c r="P26" s="1">
        <f t="shared" si="0"/>
        <v>18136.926130990509</v>
      </c>
      <c r="Q26" s="1">
        <f t="shared" si="1"/>
        <v>142510.08717112991</v>
      </c>
      <c r="R26" s="1">
        <f t="shared" si="2"/>
        <v>17049.892239858906</v>
      </c>
      <c r="S26" s="1">
        <f t="shared" si="3"/>
        <v>126.09445802069303</v>
      </c>
      <c r="T26" s="1">
        <f t="shared" si="4"/>
        <v>0</v>
      </c>
      <c r="U26" s="1"/>
      <c r="V26" s="1">
        <v>2003</v>
      </c>
      <c r="W26" s="1">
        <v>804.27298567051275</v>
      </c>
      <c r="X26" s="1">
        <v>24072.124127666339</v>
      </c>
      <c r="Y26" s="1">
        <v>5324.3719053852747</v>
      </c>
      <c r="Z26" s="1">
        <v>277.648419335982</v>
      </c>
      <c r="AA26" s="1">
        <v>0</v>
      </c>
      <c r="AB26">
        <f t="shared" si="5"/>
        <v>30478.417438058106</v>
      </c>
    </row>
    <row r="27" spans="1:28" x14ac:dyDescent="0.2">
      <c r="A27">
        <v>386525</v>
      </c>
      <c r="B27">
        <v>2010</v>
      </c>
      <c r="C27" s="1">
        <v>6178.3499318239692</v>
      </c>
      <c r="D27" s="1">
        <v>357747.22881414101</v>
      </c>
      <c r="E27" s="1">
        <v>10030.078929783534</v>
      </c>
      <c r="F27" s="1">
        <v>1412.9773365112421</v>
      </c>
      <c r="G27" s="1">
        <v>11156.36498774024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>
        <v>2010</v>
      </c>
      <c r="P27" s="1">
        <f t="shared" si="0"/>
        <v>6178.3499318239692</v>
      </c>
      <c r="Q27" s="1">
        <f t="shared" si="1"/>
        <v>359160.20615065226</v>
      </c>
      <c r="R27" s="1">
        <f t="shared" si="2"/>
        <v>21186.443917523775</v>
      </c>
      <c r="S27" s="1">
        <f t="shared" si="3"/>
        <v>0</v>
      </c>
      <c r="T27" s="1">
        <f t="shared" si="4"/>
        <v>0</v>
      </c>
      <c r="U27" s="1"/>
      <c r="V27" s="1">
        <v>2004</v>
      </c>
      <c r="W27" s="1">
        <v>200.86567552229033</v>
      </c>
      <c r="X27" s="1">
        <v>8707.295454694884</v>
      </c>
      <c r="Y27" s="1">
        <v>7609.2849331733269</v>
      </c>
      <c r="Z27" s="1">
        <v>126.09445802069303</v>
      </c>
      <c r="AA27" s="1">
        <v>0</v>
      </c>
      <c r="AB27">
        <f t="shared" si="5"/>
        <v>16643.540521411196</v>
      </c>
    </row>
    <row r="28" spans="1:28" x14ac:dyDescent="0.2">
      <c r="A28">
        <v>185796</v>
      </c>
      <c r="B28">
        <v>2011</v>
      </c>
      <c r="C28" s="1">
        <v>32728.791245344964</v>
      </c>
      <c r="D28" s="1">
        <v>120868.11834645367</v>
      </c>
      <c r="E28" s="1">
        <v>20654.808958441306</v>
      </c>
      <c r="F28" s="1">
        <v>3721.1526406019593</v>
      </c>
      <c r="G28" s="1">
        <v>7639.2938275019278</v>
      </c>
      <c r="H28" s="1">
        <v>183.83498165619869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>
        <v>2011</v>
      </c>
      <c r="P28" s="1">
        <f t="shared" si="0"/>
        <v>32728.791245344964</v>
      </c>
      <c r="Q28" s="1">
        <f t="shared" si="1"/>
        <v>124589.27098705563</v>
      </c>
      <c r="R28" s="1">
        <f t="shared" si="2"/>
        <v>28294.102785943236</v>
      </c>
      <c r="S28" s="1">
        <f t="shared" si="3"/>
        <v>183.83498165619869</v>
      </c>
      <c r="T28" s="1">
        <f t="shared" si="4"/>
        <v>0</v>
      </c>
      <c r="U28" s="1"/>
      <c r="V28" s="1">
        <v>2005</v>
      </c>
      <c r="W28" s="1">
        <v>9734.051536835992</v>
      </c>
      <c r="X28" s="1">
        <v>190460.1829608616</v>
      </c>
      <c r="Y28" s="1">
        <v>17049.892239858906</v>
      </c>
      <c r="Z28" s="1">
        <v>0</v>
      </c>
      <c r="AA28" s="1">
        <v>0</v>
      </c>
      <c r="AB28">
        <f t="shared" si="5"/>
        <v>217244.12673755648</v>
      </c>
    </row>
    <row r="29" spans="1:28" x14ac:dyDescent="0.2">
      <c r="A29">
        <v>515673</v>
      </c>
      <c r="B29">
        <v>2012</v>
      </c>
      <c r="C29" s="1">
        <v>6637.074076352761</v>
      </c>
      <c r="D29" s="1">
        <v>494615.91024728364</v>
      </c>
      <c r="E29" s="1">
        <v>6391.3527315279352</v>
      </c>
      <c r="F29" s="1">
        <v>2474.9148850582969</v>
      </c>
      <c r="G29" s="1">
        <v>5091.6896552809612</v>
      </c>
      <c r="H29" s="1">
        <v>0</v>
      </c>
      <c r="I29" s="1">
        <v>0</v>
      </c>
      <c r="J29" s="1">
        <v>286.02290197398622</v>
      </c>
      <c r="K29" s="1">
        <v>0</v>
      </c>
      <c r="L29" s="1">
        <v>0</v>
      </c>
      <c r="M29" s="1">
        <v>0</v>
      </c>
      <c r="O29">
        <v>2012</v>
      </c>
      <c r="P29" s="1">
        <f t="shared" si="0"/>
        <v>6637.074076352761</v>
      </c>
      <c r="Q29" s="1">
        <f t="shared" si="1"/>
        <v>497090.82513234194</v>
      </c>
      <c r="R29" s="1">
        <f t="shared" si="2"/>
        <v>11483.042386808896</v>
      </c>
      <c r="S29" s="1">
        <f t="shared" si="3"/>
        <v>286.02290197398622</v>
      </c>
      <c r="T29" s="1">
        <f t="shared" si="4"/>
        <v>0</v>
      </c>
      <c r="U29" s="1"/>
      <c r="V29" s="1">
        <v>2006</v>
      </c>
      <c r="W29" s="1">
        <v>15259.883686629106</v>
      </c>
      <c r="X29" s="1">
        <v>142510.08717112991</v>
      </c>
      <c r="Y29" s="1">
        <v>21186.443917523775</v>
      </c>
      <c r="Z29" s="1">
        <v>183.83498165619869</v>
      </c>
      <c r="AA29" s="1">
        <v>0</v>
      </c>
      <c r="AB29">
        <f t="shared" si="5"/>
        <v>179140.24975693898</v>
      </c>
    </row>
    <row r="30" spans="1:28" x14ac:dyDescent="0.2">
      <c r="A30">
        <v>185505</v>
      </c>
      <c r="B30">
        <v>2013</v>
      </c>
      <c r="C30" s="1">
        <v>32197.747198023226</v>
      </c>
      <c r="D30" s="1">
        <v>116445.01322210727</v>
      </c>
      <c r="E30" s="1">
        <v>24783.585207202614</v>
      </c>
      <c r="F30" s="1">
        <v>888.87911451670982</v>
      </c>
      <c r="G30" s="1">
        <v>11189.77525815019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>
        <v>2013</v>
      </c>
      <c r="P30" s="1">
        <f t="shared" si="0"/>
        <v>32197.747198023226</v>
      </c>
      <c r="Q30" s="1">
        <f t="shared" si="1"/>
        <v>117333.89233662398</v>
      </c>
      <c r="R30" s="1">
        <f t="shared" si="2"/>
        <v>35973.360465352802</v>
      </c>
      <c r="S30" s="1">
        <f t="shared" si="3"/>
        <v>0</v>
      </c>
      <c r="T30" s="1">
        <f t="shared" si="4"/>
        <v>0</v>
      </c>
      <c r="U30" s="1"/>
      <c r="V30" s="1">
        <v>2007</v>
      </c>
      <c r="W30" s="1">
        <v>18136.926130990509</v>
      </c>
      <c r="X30" s="1">
        <v>359160.20615065226</v>
      </c>
      <c r="Y30" s="1">
        <v>28294.102785943236</v>
      </c>
      <c r="Z30" s="1">
        <v>286.02290197398622</v>
      </c>
      <c r="AA30" s="1">
        <v>0</v>
      </c>
      <c r="AB30">
        <f t="shared" si="5"/>
        <v>405877.25796955999</v>
      </c>
    </row>
    <row r="31" spans="1:28" x14ac:dyDescent="0.2">
      <c r="A31">
        <v>614179</v>
      </c>
      <c r="B31">
        <v>2014</v>
      </c>
      <c r="C31" s="1">
        <v>87496.784170491039</v>
      </c>
      <c r="D31" s="1">
        <v>518152.17466652585</v>
      </c>
      <c r="E31" s="1">
        <v>3674.5820262317616</v>
      </c>
      <c r="F31" s="1">
        <v>432.77876580408923</v>
      </c>
      <c r="G31" s="1">
        <v>4418.6788268275368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>
        <v>2014</v>
      </c>
      <c r="P31" s="1">
        <f t="shared" si="0"/>
        <v>87496.784170491039</v>
      </c>
      <c r="Q31" s="1">
        <f t="shared" si="1"/>
        <v>518584.95343232993</v>
      </c>
      <c r="R31" s="1">
        <f t="shared" si="2"/>
        <v>8093.2608530592988</v>
      </c>
      <c r="S31" s="1">
        <f t="shared" si="3"/>
        <v>0</v>
      </c>
      <c r="T31" s="1">
        <f t="shared" si="4"/>
        <v>0</v>
      </c>
      <c r="U31" s="1"/>
      <c r="V31" s="1">
        <v>2008</v>
      </c>
      <c r="W31" s="1">
        <v>6178.3499318239692</v>
      </c>
      <c r="X31" s="1">
        <v>124589.27098705563</v>
      </c>
      <c r="Y31" s="1">
        <v>11483.042386808896</v>
      </c>
      <c r="Z31" s="1">
        <v>0</v>
      </c>
      <c r="AA31" s="1">
        <v>0</v>
      </c>
      <c r="AB31">
        <f t="shared" si="5"/>
        <v>142250.66330568847</v>
      </c>
    </row>
    <row r="32" spans="1:28" x14ac:dyDescent="0.2">
      <c r="A32">
        <v>510706</v>
      </c>
      <c r="B32">
        <v>2015</v>
      </c>
      <c r="C32" s="1">
        <v>692.01758391757528</v>
      </c>
      <c r="D32" s="1">
        <v>478970.14360727073</v>
      </c>
      <c r="E32" s="1">
        <v>28086.056451640641</v>
      </c>
      <c r="F32" s="1">
        <v>868.53502110737816</v>
      </c>
      <c r="G32" s="1">
        <v>2089.2473360637218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>
        <v>2015</v>
      </c>
      <c r="P32" s="1">
        <f t="shared" si="0"/>
        <v>692.01758391757528</v>
      </c>
      <c r="Q32" s="1">
        <f t="shared" si="1"/>
        <v>479838.67862837808</v>
      </c>
      <c r="R32" s="1">
        <f t="shared" si="2"/>
        <v>30175.303787704364</v>
      </c>
      <c r="S32" s="1">
        <f t="shared" si="3"/>
        <v>0</v>
      </c>
      <c r="T32" s="1">
        <f t="shared" si="4"/>
        <v>0</v>
      </c>
      <c r="U32" s="1"/>
      <c r="V32" s="1">
        <v>2009</v>
      </c>
      <c r="W32" s="1">
        <v>32728.791245344964</v>
      </c>
      <c r="X32" s="1">
        <v>497090.82513234194</v>
      </c>
      <c r="Y32" s="1">
        <v>35973.360465352802</v>
      </c>
      <c r="Z32" s="1">
        <v>0</v>
      </c>
      <c r="AA32" s="1">
        <v>0</v>
      </c>
      <c r="AB32">
        <f t="shared" si="5"/>
        <v>565792.97684303962</v>
      </c>
    </row>
    <row r="33" spans="1:28" x14ac:dyDescent="0.2">
      <c r="A33">
        <v>342498</v>
      </c>
      <c r="B33">
        <v>2016</v>
      </c>
      <c r="C33" s="1">
        <v>2470.6855192008738</v>
      </c>
      <c r="D33" s="1">
        <v>301577.7749740092</v>
      </c>
      <c r="E33" s="1">
        <v>36621.398484189631</v>
      </c>
      <c r="F33" s="1">
        <v>0</v>
      </c>
      <c r="G33" s="1">
        <v>1828.1410226002808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>
        <v>2016</v>
      </c>
      <c r="P33" s="1">
        <f t="shared" si="0"/>
        <v>2470.6855192008738</v>
      </c>
      <c r="Q33" s="1">
        <f t="shared" si="1"/>
        <v>301577.7749740092</v>
      </c>
      <c r="R33" s="1">
        <f t="shared" si="2"/>
        <v>38449.539506789908</v>
      </c>
      <c r="S33" s="1">
        <f t="shared" si="3"/>
        <v>0</v>
      </c>
      <c r="T33" s="1">
        <f t="shared" si="4"/>
        <v>0</v>
      </c>
      <c r="U33" s="1"/>
      <c r="V33" s="1">
        <v>2010</v>
      </c>
      <c r="W33" s="1">
        <v>6637.074076352761</v>
      </c>
      <c r="X33" s="1">
        <v>117333.89233662398</v>
      </c>
      <c r="Y33" s="1">
        <v>8093.2608530592988</v>
      </c>
      <c r="Z33" s="1">
        <v>0</v>
      </c>
      <c r="AA33" s="1">
        <v>0</v>
      </c>
      <c r="AB33">
        <f t="shared" si="5"/>
        <v>132064.22726603603</v>
      </c>
    </row>
    <row r="34" spans="1:28" x14ac:dyDescent="0.2">
      <c r="A34">
        <v>87693</v>
      </c>
      <c r="B34">
        <v>2017</v>
      </c>
      <c r="C34" s="1">
        <v>11399.545513463107</v>
      </c>
      <c r="D34" s="1">
        <v>43013.937296988683</v>
      </c>
      <c r="E34" s="1">
        <v>32299.640649868074</v>
      </c>
      <c r="F34" s="1">
        <v>629.24106661697624</v>
      </c>
      <c r="G34" s="1">
        <v>350.6354730631561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>
        <v>2017</v>
      </c>
      <c r="P34" s="1">
        <f t="shared" si="0"/>
        <v>11399.545513463107</v>
      </c>
      <c r="Q34" s="1">
        <f t="shared" si="1"/>
        <v>43643.178363605657</v>
      </c>
      <c r="R34" s="1">
        <f t="shared" si="2"/>
        <v>32650.276122931231</v>
      </c>
      <c r="S34" s="1">
        <f t="shared" si="3"/>
        <v>0</v>
      </c>
      <c r="T34" s="1">
        <f t="shared" si="4"/>
        <v>0</v>
      </c>
      <c r="U34" s="1"/>
      <c r="V34" s="1">
        <v>2011</v>
      </c>
      <c r="W34" s="1">
        <v>32197.747198023226</v>
      </c>
      <c r="X34" s="1">
        <v>518584.95343232993</v>
      </c>
      <c r="Y34" s="1">
        <v>30175.303787704364</v>
      </c>
      <c r="Z34" s="1">
        <v>0</v>
      </c>
      <c r="AA34" s="1">
        <v>0</v>
      </c>
      <c r="AB34">
        <f t="shared" si="5"/>
        <v>580958.00441805751</v>
      </c>
    </row>
    <row r="35" spans="1:28" x14ac:dyDescent="0.2">
      <c r="A35">
        <v>193816</v>
      </c>
      <c r="B35">
        <v>2018</v>
      </c>
      <c r="C35" s="1">
        <v>696.23451416937871</v>
      </c>
      <c r="D35" s="1">
        <v>185169.9511120544</v>
      </c>
      <c r="E35" s="1">
        <v>3208.3001335629033</v>
      </c>
      <c r="F35" s="1">
        <v>2293.9446411489707</v>
      </c>
      <c r="G35" s="1">
        <v>1816.4153403287883</v>
      </c>
      <c r="H35" s="1">
        <v>0</v>
      </c>
      <c r="I35" s="1">
        <v>475.59026731114943</v>
      </c>
      <c r="J35" s="1">
        <v>77.781995712184482</v>
      </c>
      <c r="K35" s="1">
        <v>0</v>
      </c>
      <c r="L35" s="1">
        <v>77.781995712184482</v>
      </c>
      <c r="M35" s="1">
        <v>0</v>
      </c>
      <c r="O35">
        <v>2018</v>
      </c>
      <c r="P35" s="1">
        <f t="shared" si="0"/>
        <v>696.23451416937871</v>
      </c>
      <c r="Q35" s="1">
        <f t="shared" si="1"/>
        <v>187463.89575320337</v>
      </c>
      <c r="R35" s="1">
        <f t="shared" si="2"/>
        <v>5500.3057412028411</v>
      </c>
      <c r="S35" s="1">
        <f t="shared" si="3"/>
        <v>155.56399142436896</v>
      </c>
      <c r="T35" s="1">
        <f t="shared" si="4"/>
        <v>0</v>
      </c>
      <c r="U35" s="1"/>
      <c r="V35" s="1">
        <v>2012</v>
      </c>
      <c r="W35" s="1">
        <v>87496.784170491039</v>
      </c>
      <c r="X35" s="1">
        <v>479838.67862837808</v>
      </c>
      <c r="Y35" s="1">
        <v>38449.539506789908</v>
      </c>
      <c r="Z35" s="1">
        <v>0</v>
      </c>
      <c r="AA35" s="1">
        <v>0</v>
      </c>
      <c r="AB35">
        <f t="shared" si="5"/>
        <v>605785.002305659</v>
      </c>
    </row>
    <row r="36" spans="1:28" x14ac:dyDescent="0.2">
      <c r="A36">
        <v>63046</v>
      </c>
      <c r="B36">
        <v>2019</v>
      </c>
      <c r="C36" s="1">
        <v>34333.200596184972</v>
      </c>
      <c r="D36" s="1">
        <v>10879.820865486279</v>
      </c>
      <c r="E36" s="1">
        <v>762.52818068220211</v>
      </c>
      <c r="F36" s="1">
        <v>14091.539981152942</v>
      </c>
      <c r="G36" s="1">
        <v>2896.425436244263</v>
      </c>
      <c r="H36" s="1">
        <v>41.242470124671875</v>
      </c>
      <c r="I36" s="1">
        <v>41.242470124671875</v>
      </c>
      <c r="J36" s="1">
        <v>0</v>
      </c>
      <c r="K36" s="1">
        <v>0</v>
      </c>
      <c r="L36" s="1">
        <v>0</v>
      </c>
      <c r="M36" s="1">
        <v>0</v>
      </c>
      <c r="O36">
        <v>2019</v>
      </c>
      <c r="P36" s="1">
        <f t="shared" si="0"/>
        <v>34333.200596184972</v>
      </c>
      <c r="Q36" s="1">
        <f t="shared" si="1"/>
        <v>24971.360846639222</v>
      </c>
      <c r="R36" s="1">
        <f t="shared" si="2"/>
        <v>3700.1960870511371</v>
      </c>
      <c r="S36" s="1">
        <f t="shared" si="3"/>
        <v>41.242470124671875</v>
      </c>
      <c r="T36" s="1">
        <f t="shared" si="4"/>
        <v>0</v>
      </c>
      <c r="U36" s="1"/>
      <c r="V36" s="1">
        <v>2013</v>
      </c>
      <c r="W36" s="1">
        <v>692.01758391757528</v>
      </c>
      <c r="X36" s="1">
        <v>301577.7749740092</v>
      </c>
      <c r="Y36" s="1">
        <v>32650.276122931231</v>
      </c>
      <c r="Z36" s="1">
        <v>155.56399142436896</v>
      </c>
      <c r="AA36" s="1">
        <v>0</v>
      </c>
      <c r="AB36">
        <f t="shared" si="5"/>
        <v>335075.6326722824</v>
      </c>
    </row>
    <row r="37" spans="1:28" x14ac:dyDescent="0.2">
      <c r="A37">
        <v>341739</v>
      </c>
      <c r="B37">
        <v>2020</v>
      </c>
      <c r="C37" s="1">
        <v>2942.507354447032</v>
      </c>
      <c r="D37" s="1">
        <v>337115.03689324064</v>
      </c>
      <c r="E37" s="1">
        <v>590.68078067644524</v>
      </c>
      <c r="F37" s="1">
        <v>408.82858353425399</v>
      </c>
      <c r="G37" s="1">
        <v>681.94638810159518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>
        <v>2020</v>
      </c>
      <c r="P37" s="1">
        <f t="shared" si="0"/>
        <v>2942.507354447032</v>
      </c>
      <c r="Q37" s="1">
        <f t="shared" si="1"/>
        <v>337523.86547677487</v>
      </c>
      <c r="R37" s="1">
        <f t="shared" si="2"/>
        <v>1272.6271687780404</v>
      </c>
      <c r="S37" s="1">
        <f t="shared" si="3"/>
        <v>0</v>
      </c>
      <c r="T37" s="1">
        <f t="shared" si="4"/>
        <v>0</v>
      </c>
      <c r="U37" s="1"/>
      <c r="V37" s="1">
        <v>2014</v>
      </c>
      <c r="W37" s="1">
        <v>2470.6855192008738</v>
      </c>
      <c r="X37" s="1">
        <v>43643.178363605657</v>
      </c>
      <c r="Y37" s="1">
        <v>5500.3057412028411</v>
      </c>
      <c r="Z37" s="1">
        <v>41.242470124671875</v>
      </c>
      <c r="AA37" s="1">
        <v>0</v>
      </c>
      <c r="AB37">
        <f t="shared" si="5"/>
        <v>51655.412094134044</v>
      </c>
    </row>
    <row r="38" spans="1:28" x14ac:dyDescent="0.2">
      <c r="A38">
        <v>151765</v>
      </c>
      <c r="B38">
        <v>2021</v>
      </c>
      <c r="C38" s="1">
        <v>41393.41147107922</v>
      </c>
      <c r="D38" s="1">
        <v>87102.656610034013</v>
      </c>
      <c r="E38" s="1">
        <v>20843.906226724335</v>
      </c>
      <c r="F38" s="1">
        <v>1436.7565248109488</v>
      </c>
      <c r="G38" s="1">
        <v>988.26916735148041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>
        <v>2021</v>
      </c>
      <c r="P38" s="1">
        <f t="shared" si="0"/>
        <v>41393.41147107922</v>
      </c>
      <c r="Q38" s="1">
        <f t="shared" si="1"/>
        <v>88539.413134844959</v>
      </c>
      <c r="R38" s="1">
        <f t="shared" si="2"/>
        <v>21832.175394075817</v>
      </c>
      <c r="S38" s="1">
        <f t="shared" si="3"/>
        <v>0</v>
      </c>
      <c r="T38" s="1">
        <f t="shared" si="4"/>
        <v>0</v>
      </c>
      <c r="U38" s="1"/>
      <c r="V38" s="1">
        <v>2015</v>
      </c>
      <c r="W38" s="1">
        <v>11399.545513463107</v>
      </c>
      <c r="X38" s="1">
        <v>187463.89575320337</v>
      </c>
      <c r="Y38" s="1">
        <v>3700.1960870511371</v>
      </c>
      <c r="Z38" s="1">
        <v>0</v>
      </c>
      <c r="AA38" s="1">
        <v>0</v>
      </c>
      <c r="AB38">
        <f t="shared" si="5"/>
        <v>202563.63735371761</v>
      </c>
    </row>
    <row r="39" spans="1:28" x14ac:dyDescent="0.2">
      <c r="A39">
        <v>663253</v>
      </c>
      <c r="B39">
        <v>2022</v>
      </c>
      <c r="C39" s="1">
        <v>13084.121567771645</v>
      </c>
      <c r="D39" s="1">
        <v>628928.88153490331</v>
      </c>
      <c r="E39" s="1">
        <v>14243.605275875025</v>
      </c>
      <c r="F39" s="1">
        <v>4223.5050189185586</v>
      </c>
      <c r="G39" s="1">
        <v>2772.886602531496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>
        <v>2022</v>
      </c>
      <c r="P39" s="1">
        <f t="shared" si="0"/>
        <v>13084.121567771645</v>
      </c>
      <c r="Q39" s="1">
        <f t="shared" si="1"/>
        <v>633152.38655382185</v>
      </c>
      <c r="R39" s="1">
        <f t="shared" si="2"/>
        <v>17016.491878406519</v>
      </c>
      <c r="S39" s="1">
        <f t="shared" si="3"/>
        <v>0</v>
      </c>
      <c r="T39" s="1">
        <f t="shared" si="4"/>
        <v>0</v>
      </c>
      <c r="U39" s="1"/>
      <c r="V39" s="1">
        <v>2016</v>
      </c>
      <c r="W39" s="1">
        <v>696.23451416937871</v>
      </c>
      <c r="X39" s="1">
        <v>24971.360846639222</v>
      </c>
      <c r="Y39" s="1">
        <v>1272.6271687780404</v>
      </c>
      <c r="Z39" s="1">
        <v>0</v>
      </c>
      <c r="AA39" s="1">
        <v>0</v>
      </c>
      <c r="AB39">
        <f t="shared" si="5"/>
        <v>26940.222529586641</v>
      </c>
    </row>
    <row r="40" spans="1:28" x14ac:dyDescent="0.2">
      <c r="A40">
        <v>327600</v>
      </c>
      <c r="B40">
        <v>2023</v>
      </c>
      <c r="C40" s="1">
        <v>30065.900103150405</v>
      </c>
      <c r="D40" s="1">
        <v>249065.78943260419</v>
      </c>
      <c r="E40" s="1">
        <v>33729.330416291436</v>
      </c>
      <c r="F40" s="1">
        <v>743.50941959571094</v>
      </c>
      <c r="G40" s="1">
        <v>13943.471739445647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>
        <v>2023</v>
      </c>
      <c r="P40" s="1">
        <f t="shared" si="0"/>
        <v>30065.900103150405</v>
      </c>
      <c r="Q40" s="1">
        <f t="shared" si="1"/>
        <v>249809.29885219989</v>
      </c>
      <c r="R40" s="1">
        <f t="shared" si="2"/>
        <v>47672.802155737081</v>
      </c>
      <c r="S40" s="1">
        <f t="shared" si="3"/>
        <v>0</v>
      </c>
      <c r="T40" s="1">
        <f t="shared" si="4"/>
        <v>0</v>
      </c>
      <c r="U40" s="1"/>
      <c r="V40" s="1">
        <v>2017</v>
      </c>
      <c r="W40" s="1">
        <v>34333.200596184972</v>
      </c>
      <c r="X40" s="1">
        <v>337523.86547677487</v>
      </c>
      <c r="Y40" s="1">
        <v>21832.175394075817</v>
      </c>
      <c r="Z40" s="1">
        <v>0</v>
      </c>
      <c r="AA40" s="1">
        <v>0</v>
      </c>
      <c r="AB40">
        <f t="shared" si="5"/>
        <v>393689.24146703567</v>
      </c>
    </row>
    <row r="41" spans="1:28" x14ac:dyDescent="0.2">
      <c r="V41" s="1">
        <v>2018</v>
      </c>
      <c r="W41" s="1">
        <v>2942.507354447032</v>
      </c>
      <c r="X41" s="1">
        <v>88539.413134844959</v>
      </c>
      <c r="Y41" s="1">
        <v>17016.491878406519</v>
      </c>
      <c r="Z41" s="1">
        <v>0</v>
      </c>
      <c r="AA41" t="s">
        <v>8</v>
      </c>
      <c r="AB41">
        <f t="shared" si="5"/>
        <v>108498.41236769852</v>
      </c>
    </row>
    <row r="42" spans="1:28" x14ac:dyDescent="0.2">
      <c r="V42" s="1">
        <v>2019</v>
      </c>
      <c r="W42" s="1">
        <v>41393.41147107922</v>
      </c>
      <c r="X42" s="1">
        <v>633152.38655382185</v>
      </c>
      <c r="Y42" s="1">
        <v>47672.802155737081</v>
      </c>
      <c r="Z42" t="s">
        <v>8</v>
      </c>
      <c r="AA42" t="s">
        <v>8</v>
      </c>
      <c r="AB42">
        <f t="shared" si="5"/>
        <v>722218.60018063814</v>
      </c>
    </row>
    <row r="43" spans="1:28" x14ac:dyDescent="0.2">
      <c r="V43" s="1">
        <v>2020</v>
      </c>
      <c r="W43" s="1">
        <v>13084.121567771645</v>
      </c>
      <c r="X43" s="1">
        <v>249809.29885219989</v>
      </c>
      <c r="Y43" t="s">
        <v>8</v>
      </c>
      <c r="Z43" t="s">
        <v>8</v>
      </c>
      <c r="AA43" t="s">
        <v>8</v>
      </c>
      <c r="AB43">
        <f t="shared" si="5"/>
        <v>262893.42041997152</v>
      </c>
    </row>
    <row r="44" spans="1:28" x14ac:dyDescent="0.2">
      <c r="V44" s="1">
        <v>2021</v>
      </c>
      <c r="W44" s="1">
        <v>30065.900103150405</v>
      </c>
      <c r="X44" t="s">
        <v>8</v>
      </c>
      <c r="Y44" t="s">
        <v>8</v>
      </c>
      <c r="Z44" t="s">
        <v>8</v>
      </c>
      <c r="AA44" t="s">
        <v>8</v>
      </c>
      <c r="AB44">
        <f t="shared" si="5"/>
        <v>30065.900103150405</v>
      </c>
    </row>
    <row r="45" spans="1:28" x14ac:dyDescent="0.2">
      <c r="V45" s="1"/>
    </row>
    <row r="46" spans="1:28" x14ac:dyDescent="0.2">
      <c r="Y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River Inter-tribal Fish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Fryer</dc:creator>
  <cp:lastModifiedBy>Haley</cp:lastModifiedBy>
  <dcterms:created xsi:type="dcterms:W3CDTF">2023-12-01T17:05:58Z</dcterms:created>
  <dcterms:modified xsi:type="dcterms:W3CDTF">2024-06-11T15:27:42Z</dcterms:modified>
</cp:coreProperties>
</file>