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CSU\Collaborations\Coal Fly Ash\data_for_pub\excel_files\"/>
    </mc:Choice>
  </mc:AlternateContent>
  <xr:revisionPtr revIDLastSave="0" documentId="13_ncr:1_{2D2C3974-FBB3-4856-8FFC-3C5B9D01165F}" xr6:coauthVersionLast="47" xr6:coauthVersionMax="47" xr10:uidLastSave="{00000000-0000-0000-0000-000000000000}"/>
  <bookViews>
    <workbookView xWindow="-110" yWindow="-110" windowWidth="19420" windowHeight="11500" activeTab="3" xr2:uid="{5558BC18-EDEE-4D8F-A673-9E3538E39E26}"/>
  </bookViews>
  <sheets>
    <sheet name="v1" sheetId="1" r:id="rId1"/>
    <sheet name="v2" sheetId="2" r:id="rId2"/>
    <sheet name="v3" sheetId="3" r:id="rId3"/>
    <sheet name="v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4" l="1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0" i="1"/>
  <c r="B16" i="1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19" i="2"/>
  <c r="B18" i="2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7" i="1"/>
</calcChain>
</file>

<file path=xl/sharedStrings.xml><?xml version="1.0" encoding="utf-8"?>
<sst xmlns="http://schemas.openxmlformats.org/spreadsheetml/2006/main" count="186" uniqueCount="41">
  <si>
    <t>Variable</t>
  </si>
  <si>
    <t>Total_Budget</t>
  </si>
  <si>
    <t>SATL_Budget</t>
  </si>
  <si>
    <t>NATL_Budget</t>
  </si>
  <si>
    <t>AS_Budget</t>
  </si>
  <si>
    <t>BB_Budget</t>
  </si>
  <si>
    <t>INDO_budget</t>
  </si>
  <si>
    <t>SEAS_Budget</t>
  </si>
  <si>
    <t>NPAC_Budget</t>
  </si>
  <si>
    <t>ENPAC_Budget</t>
  </si>
  <si>
    <t>WNPAC_Budget</t>
  </si>
  <si>
    <t>ARCT_Budget</t>
  </si>
  <si>
    <t>AUSP_Budget</t>
  </si>
  <si>
    <t>SO_Budget</t>
  </si>
  <si>
    <t>CPAO_Budget</t>
  </si>
  <si>
    <t>Ocean_budget</t>
  </si>
  <si>
    <t>SATL_Budget_oc</t>
  </si>
  <si>
    <t>NATL_Budget_oc</t>
  </si>
  <si>
    <t>AS_Budget_oc</t>
  </si>
  <si>
    <t>BB_Budget_oc</t>
  </si>
  <si>
    <t>INDO_budget_oc</t>
  </si>
  <si>
    <t>SEAS_Budget_oc</t>
  </si>
  <si>
    <t>NPAC_Budget_oc</t>
  </si>
  <si>
    <t>ENPAC_Budget_oc</t>
  </si>
  <si>
    <t>WNPAC_Budget_oc</t>
  </si>
  <si>
    <t>ARCT_Budget_oc</t>
  </si>
  <si>
    <t>AUSP_Budget_oc</t>
  </si>
  <si>
    <t>SO_Budget_oc</t>
  </si>
  <si>
    <t>CPAO_Budget_oc</t>
  </si>
  <si>
    <t>FEANSOLDEP_mean</t>
  </si>
  <si>
    <t>FEBBSOLDEP_mean</t>
  </si>
  <si>
    <t>FEDUSOLDEP_mean</t>
  </si>
  <si>
    <t>FEANTOTDEP_mean</t>
  </si>
  <si>
    <t>FEBBTOTDEP_mean</t>
  </si>
  <si>
    <t>FEDUTOTDEP_mean</t>
  </si>
  <si>
    <t>FESOLDEP_mean</t>
  </si>
  <si>
    <t>FETOTDEP_mean</t>
  </si>
  <si>
    <t>FETOT</t>
  </si>
  <si>
    <t>FESOL</t>
  </si>
  <si>
    <t>FEANTOT_Gg</t>
  </si>
  <si>
    <t>FEANSOL_Gg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</si>
</sst>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52EE-6E82-4222-8560-32097C3B06CC}">
  <dimension ref="A1:O20"/>
  <sheetViews>
    <sheetView topLeftCell="A7" workbookViewId="0">
      <selection activeCell="B20" sqref="B20:O20"/>
    </sheetView>
  </sheetViews>
  <sheetFormatPr defaultRowHeight="14.5" x14ac:dyDescent="0.35"/>
  <cols>
    <col min="1" max="1" width="22.6328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29</v>
      </c>
      <c r="B2">
        <v>9.0499999999999997E-2</v>
      </c>
      <c r="C2">
        <v>3.3999999999999998E-3</v>
      </c>
      <c r="D2">
        <v>2.29E-2</v>
      </c>
      <c r="E2">
        <v>6.7000000000000002E-3</v>
      </c>
      <c r="F2">
        <v>1.1900000000000001E-2</v>
      </c>
      <c r="G2">
        <v>1.8599999999999998E-2</v>
      </c>
      <c r="H2">
        <v>2.5700000000000001E-2</v>
      </c>
      <c r="I2">
        <v>6.0000000000000001E-3</v>
      </c>
      <c r="J2">
        <v>6.0000000000000001E-3</v>
      </c>
      <c r="K2">
        <v>6.0000000000000001E-3</v>
      </c>
      <c r="L2">
        <v>3.5999999999999999E-3</v>
      </c>
      <c r="M2">
        <v>8.0000000000000004E-4</v>
      </c>
      <c r="N2">
        <v>4.0000000000000002E-4</v>
      </c>
      <c r="O2">
        <v>9.1999999999999998E-3</v>
      </c>
    </row>
    <row r="3" spans="1:15" x14ac:dyDescent="0.35">
      <c r="A3" t="s">
        <v>30</v>
      </c>
      <c r="B3">
        <v>7.3400000000000007E-2</v>
      </c>
      <c r="C3">
        <v>7.0000000000000001E-3</v>
      </c>
      <c r="D3">
        <v>5.0000000000000001E-3</v>
      </c>
      <c r="E3">
        <v>5.0000000000000001E-3</v>
      </c>
      <c r="F3">
        <v>4.7999999999999996E-3</v>
      </c>
      <c r="G3">
        <v>9.7999999999999997E-3</v>
      </c>
      <c r="H3">
        <v>7.1999999999999998E-3</v>
      </c>
      <c r="I3">
        <v>2.2000000000000001E-3</v>
      </c>
      <c r="J3">
        <v>2.2000000000000001E-3</v>
      </c>
      <c r="K3">
        <v>2.2000000000000001E-3</v>
      </c>
      <c r="L3">
        <v>3.3E-3</v>
      </c>
      <c r="M3">
        <v>2.3999999999999998E-3</v>
      </c>
      <c r="N3">
        <v>5.9999999999999995E-4</v>
      </c>
      <c r="O3">
        <v>3.5900000000000001E-2</v>
      </c>
    </row>
    <row r="4" spans="1:15" x14ac:dyDescent="0.35">
      <c r="A4" t="s">
        <v>31</v>
      </c>
      <c r="B4">
        <v>0.83479999999999999</v>
      </c>
      <c r="C4">
        <v>0.02</v>
      </c>
      <c r="D4">
        <v>0.15060000000000001</v>
      </c>
      <c r="E4">
        <v>0.18729999999999999</v>
      </c>
      <c r="F4">
        <v>3.9899999999999998E-2</v>
      </c>
      <c r="G4">
        <v>0.2271</v>
      </c>
      <c r="H4">
        <v>1.49E-2</v>
      </c>
      <c r="I4">
        <v>7.3000000000000001E-3</v>
      </c>
      <c r="J4">
        <v>7.3000000000000001E-3</v>
      </c>
      <c r="K4">
        <v>7.3000000000000001E-3</v>
      </c>
      <c r="L4">
        <v>5.8999999999999999E-3</v>
      </c>
      <c r="M4">
        <v>3.8300000000000001E-2</v>
      </c>
      <c r="N4">
        <v>0.01</v>
      </c>
      <c r="O4">
        <v>0.36059999999999998</v>
      </c>
    </row>
    <row r="5" spans="1:15" x14ac:dyDescent="0.35">
      <c r="A5" t="s">
        <v>32</v>
      </c>
      <c r="B5">
        <v>2.2216999999999998</v>
      </c>
      <c r="C5">
        <v>7.0099999999999996E-2</v>
      </c>
      <c r="D5">
        <v>0.65539999999999998</v>
      </c>
      <c r="E5">
        <v>0.1197</v>
      </c>
      <c r="F5">
        <v>0.25640000000000002</v>
      </c>
      <c r="G5">
        <v>0.37609999999999999</v>
      </c>
      <c r="H5">
        <v>0.84519999999999995</v>
      </c>
      <c r="I5">
        <v>8.2699999999999996E-2</v>
      </c>
      <c r="J5">
        <v>8.2699999999999996E-2</v>
      </c>
      <c r="K5">
        <v>8.2699999999999996E-2</v>
      </c>
      <c r="L5">
        <v>6.5000000000000002E-2</v>
      </c>
      <c r="M5">
        <v>2.2499999999999999E-2</v>
      </c>
      <c r="N5">
        <v>5.7000000000000002E-3</v>
      </c>
      <c r="O5">
        <v>9.8900000000000002E-2</v>
      </c>
    </row>
    <row r="6" spans="1:15" x14ac:dyDescent="0.35">
      <c r="A6" t="s">
        <v>33</v>
      </c>
      <c r="B6">
        <v>0.74270000000000003</v>
      </c>
      <c r="C6">
        <v>6.6500000000000004E-2</v>
      </c>
      <c r="D6">
        <v>5.0099999999999999E-2</v>
      </c>
      <c r="E6">
        <v>4.9599999999999998E-2</v>
      </c>
      <c r="F6">
        <v>4.9099999999999998E-2</v>
      </c>
      <c r="G6">
        <v>9.8799999999999999E-2</v>
      </c>
      <c r="H6">
        <v>7.1999999999999995E-2</v>
      </c>
      <c r="I6">
        <v>1.9199999999999998E-2</v>
      </c>
      <c r="J6">
        <v>1.9199999999999998E-2</v>
      </c>
      <c r="K6">
        <v>1.9199999999999998E-2</v>
      </c>
      <c r="L6">
        <v>3.0200000000000001E-2</v>
      </c>
      <c r="M6">
        <v>2.4199999999999999E-2</v>
      </c>
      <c r="N6">
        <v>4.1000000000000003E-3</v>
      </c>
      <c r="O6">
        <v>0.37759999999999999</v>
      </c>
    </row>
    <row r="7" spans="1:15" x14ac:dyDescent="0.35">
      <c r="A7" t="s">
        <v>34</v>
      </c>
      <c r="B7">
        <v>109.53060000000001</v>
      </c>
      <c r="C7">
        <v>2.4685999999999999</v>
      </c>
      <c r="D7">
        <v>18.033100000000001</v>
      </c>
      <c r="E7">
        <v>27.961099999999998</v>
      </c>
      <c r="F7">
        <v>2.633</v>
      </c>
      <c r="G7">
        <v>30.594200000000001</v>
      </c>
      <c r="H7">
        <v>0.95640000000000003</v>
      </c>
      <c r="I7">
        <v>0.63219999999999998</v>
      </c>
      <c r="J7">
        <v>0.63219999999999998</v>
      </c>
      <c r="K7">
        <v>0.63219999999999998</v>
      </c>
      <c r="L7">
        <v>0.20549999999999999</v>
      </c>
      <c r="M7">
        <v>5.4752000000000001</v>
      </c>
      <c r="N7">
        <v>0.69340000000000002</v>
      </c>
      <c r="O7">
        <v>50.472099999999998</v>
      </c>
    </row>
    <row r="9" spans="1:15" x14ac:dyDescent="0.35"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</row>
    <row r="10" spans="1:15" x14ac:dyDescent="0.35">
      <c r="A10" t="s">
        <v>29</v>
      </c>
      <c r="B10">
        <v>3.6200000000000003E-2</v>
      </c>
      <c r="C10">
        <v>1.6999999999999999E-3</v>
      </c>
      <c r="D10">
        <v>3.8999999999999998E-3</v>
      </c>
      <c r="E10">
        <v>4.1999999999999997E-3</v>
      </c>
      <c r="F10">
        <v>4.4999999999999997E-3</v>
      </c>
      <c r="G10">
        <v>8.6999999999999994E-3</v>
      </c>
      <c r="H10">
        <v>1.0699999999999999E-2</v>
      </c>
      <c r="I10">
        <v>5.1000000000000004E-3</v>
      </c>
      <c r="J10">
        <v>5.1000000000000004E-3</v>
      </c>
      <c r="K10">
        <v>5.1000000000000004E-3</v>
      </c>
      <c r="L10">
        <v>5.9999999999999995E-4</v>
      </c>
      <c r="M10">
        <v>5.0000000000000001E-4</v>
      </c>
      <c r="N10">
        <v>2.9999999999999997E-4</v>
      </c>
      <c r="O10">
        <v>4.7000000000000002E-3</v>
      </c>
    </row>
    <row r="11" spans="1:15" x14ac:dyDescent="0.35">
      <c r="A11" t="s">
        <v>30</v>
      </c>
      <c r="B11">
        <v>2.5899999999999999E-2</v>
      </c>
      <c r="C11">
        <v>3.0000000000000001E-3</v>
      </c>
      <c r="D11">
        <v>8.0000000000000004E-4</v>
      </c>
      <c r="E11">
        <v>2.2000000000000001E-3</v>
      </c>
      <c r="F11">
        <v>2.3E-3</v>
      </c>
      <c r="G11">
        <v>4.4999999999999997E-3</v>
      </c>
      <c r="H11">
        <v>3.0000000000000001E-3</v>
      </c>
      <c r="I11">
        <v>1.1000000000000001E-3</v>
      </c>
      <c r="J11">
        <v>1.1000000000000001E-3</v>
      </c>
      <c r="K11">
        <v>1.1000000000000001E-3</v>
      </c>
      <c r="L11">
        <v>2.0000000000000001E-4</v>
      </c>
      <c r="M11">
        <v>1.1000000000000001E-3</v>
      </c>
      <c r="N11">
        <v>5.9999999999999995E-4</v>
      </c>
      <c r="O11">
        <v>1.15E-2</v>
      </c>
    </row>
    <row r="12" spans="1:15" x14ac:dyDescent="0.35">
      <c r="A12" t="s">
        <v>31</v>
      </c>
      <c r="B12">
        <v>0.3049</v>
      </c>
      <c r="C12">
        <v>1.2699999999999999E-2</v>
      </c>
      <c r="D12">
        <v>2.8400000000000002E-2</v>
      </c>
      <c r="E12">
        <v>6.9900000000000004E-2</v>
      </c>
      <c r="F12">
        <v>2.3699999999999999E-2</v>
      </c>
      <c r="G12">
        <v>9.3600000000000003E-2</v>
      </c>
      <c r="H12">
        <v>7.6E-3</v>
      </c>
      <c r="I12">
        <v>4.4000000000000003E-3</v>
      </c>
      <c r="J12">
        <v>4.4000000000000003E-3</v>
      </c>
      <c r="K12">
        <v>4.4000000000000003E-3</v>
      </c>
      <c r="L12">
        <v>1.1999999999999999E-3</v>
      </c>
      <c r="M12">
        <v>1.6500000000000001E-2</v>
      </c>
      <c r="N12">
        <v>9.1999999999999998E-3</v>
      </c>
      <c r="O12">
        <v>0.1313</v>
      </c>
    </row>
    <row r="13" spans="1:15" x14ac:dyDescent="0.35">
      <c r="A13" t="s">
        <v>32</v>
      </c>
      <c r="B13" s="2">
        <v>0.58560000000000001</v>
      </c>
      <c r="C13" s="2">
        <v>2.3800000000000002E-2</v>
      </c>
      <c r="D13" s="2">
        <v>7.1900000000000006E-2</v>
      </c>
      <c r="E13" s="2">
        <v>5.6800000000000003E-2</v>
      </c>
      <c r="F13" s="2">
        <v>6.5299999999999997E-2</v>
      </c>
      <c r="G13" s="2">
        <v>0.1221</v>
      </c>
      <c r="H13" s="2">
        <v>0.24149999999999999</v>
      </c>
      <c r="I13" s="2">
        <v>6.1100000000000002E-2</v>
      </c>
      <c r="J13" s="2">
        <v>6.1100000000000002E-2</v>
      </c>
      <c r="K13" s="2">
        <v>6.1100000000000002E-2</v>
      </c>
      <c r="L13" s="2">
        <v>9.2999999999999992E-3</v>
      </c>
      <c r="M13" s="2">
        <v>1.1299999999999999E-2</v>
      </c>
      <c r="N13" s="2">
        <v>5.3E-3</v>
      </c>
      <c r="O13" s="2">
        <v>3.9300000000000002E-2</v>
      </c>
    </row>
    <row r="14" spans="1:15" x14ac:dyDescent="0.35">
      <c r="A14" t="s">
        <v>33</v>
      </c>
      <c r="B14">
        <v>0.2155</v>
      </c>
      <c r="C14">
        <v>2.3300000000000001E-2</v>
      </c>
      <c r="D14">
        <v>7.1000000000000004E-3</v>
      </c>
      <c r="E14">
        <v>1.78E-2</v>
      </c>
      <c r="F14">
        <v>1.9699999999999999E-2</v>
      </c>
      <c r="G14">
        <v>3.7499999999999999E-2</v>
      </c>
      <c r="H14">
        <v>2.76E-2</v>
      </c>
      <c r="I14">
        <v>7.9000000000000008E-3</v>
      </c>
      <c r="J14">
        <v>7.9000000000000008E-3</v>
      </c>
      <c r="K14">
        <v>7.9000000000000008E-3</v>
      </c>
      <c r="L14">
        <v>1.1999999999999999E-3</v>
      </c>
      <c r="M14">
        <v>8.8999999999999999E-3</v>
      </c>
      <c r="N14">
        <v>4.0000000000000001E-3</v>
      </c>
      <c r="O14">
        <v>9.8000000000000004E-2</v>
      </c>
    </row>
    <row r="15" spans="1:15" x14ac:dyDescent="0.35">
      <c r="A15" t="s">
        <v>34</v>
      </c>
      <c r="B15">
        <v>22.436399999999999</v>
      </c>
      <c r="C15">
        <v>1.2202999999999999</v>
      </c>
      <c r="D15">
        <v>2.1389999999999998</v>
      </c>
      <c r="E15">
        <v>6.6386000000000003</v>
      </c>
      <c r="F15">
        <v>1.4496</v>
      </c>
      <c r="G15">
        <v>8.0882000000000005</v>
      </c>
      <c r="H15">
        <v>0.43740000000000001</v>
      </c>
      <c r="I15">
        <v>0.2142</v>
      </c>
      <c r="J15">
        <v>0.2142</v>
      </c>
      <c r="K15">
        <v>0.2142</v>
      </c>
      <c r="L15">
        <v>4.8399999999999999E-2</v>
      </c>
      <c r="M15">
        <v>1.1934</v>
      </c>
      <c r="N15">
        <v>0.58799999999999997</v>
      </c>
      <c r="O15">
        <v>8.5076000000000001</v>
      </c>
    </row>
    <row r="16" spans="1:15" x14ac:dyDescent="0.35">
      <c r="A16" t="s">
        <v>37</v>
      </c>
      <c r="B16" s="1">
        <f>(B13+B14+B15)*1000</f>
        <v>23237.5</v>
      </c>
      <c r="C16" s="1">
        <f t="shared" ref="C16:O16" si="0">(C13+C14+C15)*1000</f>
        <v>1267.3999999999999</v>
      </c>
      <c r="D16" s="1">
        <f t="shared" si="0"/>
        <v>2218</v>
      </c>
      <c r="E16" s="1">
        <f t="shared" si="0"/>
        <v>6713.2000000000007</v>
      </c>
      <c r="F16" s="1">
        <f t="shared" si="0"/>
        <v>1534.6</v>
      </c>
      <c r="G16" s="1">
        <f t="shared" si="0"/>
        <v>8247.7999999999993</v>
      </c>
      <c r="H16" s="1">
        <f t="shared" si="0"/>
        <v>706.5</v>
      </c>
      <c r="I16" s="1">
        <f t="shared" si="0"/>
        <v>283.2</v>
      </c>
      <c r="J16" s="1">
        <f t="shared" si="0"/>
        <v>283.2</v>
      </c>
      <c r="K16" s="1">
        <f t="shared" si="0"/>
        <v>283.2</v>
      </c>
      <c r="L16" s="1">
        <f t="shared" si="0"/>
        <v>58.899999999999991</v>
      </c>
      <c r="M16" s="1">
        <f t="shared" si="0"/>
        <v>1213.5999999999999</v>
      </c>
      <c r="N16" s="1">
        <f t="shared" si="0"/>
        <v>597.29999999999995</v>
      </c>
      <c r="O16" s="1">
        <f t="shared" si="0"/>
        <v>8644.9</v>
      </c>
    </row>
    <row r="17" spans="1:15" x14ac:dyDescent="0.35">
      <c r="A17" t="s">
        <v>38</v>
      </c>
      <c r="B17" s="1">
        <f>(B10+B11+B12)*1000</f>
        <v>367</v>
      </c>
      <c r="C17" s="1">
        <f t="shared" ref="C17:O17" si="1">(C10+C11+C12)*1000</f>
        <v>17.399999999999999</v>
      </c>
      <c r="D17" s="1">
        <f t="shared" si="1"/>
        <v>33.1</v>
      </c>
      <c r="E17" s="1">
        <f t="shared" si="1"/>
        <v>76.300000000000011</v>
      </c>
      <c r="F17" s="1">
        <f t="shared" si="1"/>
        <v>30.5</v>
      </c>
      <c r="G17" s="1">
        <f t="shared" si="1"/>
        <v>106.80000000000001</v>
      </c>
      <c r="H17" s="1">
        <f t="shared" si="1"/>
        <v>21.3</v>
      </c>
      <c r="I17" s="1">
        <f t="shared" si="1"/>
        <v>10.600000000000001</v>
      </c>
      <c r="J17" s="1">
        <f t="shared" si="1"/>
        <v>10.600000000000001</v>
      </c>
      <c r="K17" s="1">
        <f t="shared" si="1"/>
        <v>10.600000000000001</v>
      </c>
      <c r="L17" s="1">
        <f t="shared" si="1"/>
        <v>2</v>
      </c>
      <c r="M17" s="1">
        <f t="shared" si="1"/>
        <v>18.100000000000001</v>
      </c>
      <c r="N17" s="1">
        <f t="shared" si="1"/>
        <v>10.1</v>
      </c>
      <c r="O17" s="1">
        <f t="shared" si="1"/>
        <v>147.5</v>
      </c>
    </row>
    <row r="19" spans="1:15" x14ac:dyDescent="0.35">
      <c r="A19" t="s">
        <v>39</v>
      </c>
      <c r="B19" s="3">
        <f>B13*1000</f>
        <v>585.6</v>
      </c>
      <c r="C19" s="3">
        <f t="shared" ref="C19:O19" si="2">C13*1000</f>
        <v>23.8</v>
      </c>
      <c r="D19" s="3">
        <f t="shared" si="2"/>
        <v>71.900000000000006</v>
      </c>
      <c r="E19" s="3">
        <f t="shared" si="2"/>
        <v>56.800000000000004</v>
      </c>
      <c r="F19" s="3">
        <f t="shared" si="2"/>
        <v>65.3</v>
      </c>
      <c r="G19" s="3">
        <f t="shared" si="2"/>
        <v>122.1</v>
      </c>
      <c r="H19" s="3">
        <f t="shared" si="2"/>
        <v>241.5</v>
      </c>
      <c r="I19" s="3">
        <f t="shared" si="2"/>
        <v>61.1</v>
      </c>
      <c r="J19" s="3">
        <f t="shared" si="2"/>
        <v>61.1</v>
      </c>
      <c r="K19" s="3">
        <f t="shared" si="2"/>
        <v>61.1</v>
      </c>
      <c r="L19" s="3">
        <f t="shared" si="2"/>
        <v>9.2999999999999989</v>
      </c>
      <c r="M19" s="3">
        <f t="shared" si="2"/>
        <v>11.299999999999999</v>
      </c>
      <c r="N19" s="3">
        <f t="shared" si="2"/>
        <v>5.3</v>
      </c>
      <c r="O19" s="3">
        <f t="shared" si="2"/>
        <v>39.300000000000004</v>
      </c>
    </row>
    <row r="20" spans="1:15" x14ac:dyDescent="0.35">
      <c r="A20" t="s">
        <v>40</v>
      </c>
      <c r="B20" s="3">
        <f>B10*1000</f>
        <v>36.200000000000003</v>
      </c>
      <c r="C20" s="3">
        <f t="shared" ref="C20:O20" si="3">C10*1000</f>
        <v>1.7</v>
      </c>
      <c r="D20" s="3">
        <f t="shared" si="3"/>
        <v>3.9</v>
      </c>
      <c r="E20" s="3">
        <f t="shared" si="3"/>
        <v>4.2</v>
      </c>
      <c r="F20" s="3">
        <f t="shared" si="3"/>
        <v>4.5</v>
      </c>
      <c r="G20" s="3">
        <f t="shared" si="3"/>
        <v>8.6999999999999993</v>
      </c>
      <c r="H20" s="3">
        <f t="shared" si="3"/>
        <v>10.7</v>
      </c>
      <c r="I20" s="3">
        <f t="shared" si="3"/>
        <v>5.1000000000000005</v>
      </c>
      <c r="J20" s="3">
        <f t="shared" si="3"/>
        <v>5.1000000000000005</v>
      </c>
      <c r="K20" s="3">
        <f t="shared" si="3"/>
        <v>5.1000000000000005</v>
      </c>
      <c r="L20" s="3">
        <f t="shared" si="3"/>
        <v>0.6</v>
      </c>
      <c r="M20" s="3">
        <f t="shared" si="3"/>
        <v>0.5</v>
      </c>
      <c r="N20" s="3">
        <f t="shared" si="3"/>
        <v>0.3</v>
      </c>
      <c r="O20" s="3">
        <f t="shared" si="3"/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B2BD-10D5-4139-AC58-B603183690ED}">
  <dimension ref="A1:O22"/>
  <sheetViews>
    <sheetView topLeftCell="A3" workbookViewId="0">
      <selection activeCell="B22" sqref="B22:O2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29</v>
      </c>
      <c r="B2">
        <v>0.2392</v>
      </c>
      <c r="C2">
        <v>6.1000000000000004E-3</v>
      </c>
      <c r="D2">
        <v>6.6699999999999995E-2</v>
      </c>
      <c r="E2">
        <v>1.52E-2</v>
      </c>
      <c r="F2">
        <v>3.3700000000000001E-2</v>
      </c>
      <c r="G2">
        <v>4.8800000000000003E-2</v>
      </c>
      <c r="H2">
        <v>8.5999999999999993E-2</v>
      </c>
      <c r="I2">
        <v>1.0800000000000001E-2</v>
      </c>
      <c r="J2">
        <v>1.0800000000000001E-2</v>
      </c>
      <c r="K2">
        <v>1.0800000000000001E-2</v>
      </c>
      <c r="L2">
        <v>6.0000000000000001E-3</v>
      </c>
      <c r="M2">
        <v>2.0999999999999999E-3</v>
      </c>
      <c r="N2">
        <v>5.9999999999999995E-4</v>
      </c>
      <c r="O2">
        <v>1.2E-2</v>
      </c>
    </row>
    <row r="3" spans="1:15" x14ac:dyDescent="0.35">
      <c r="A3" t="s">
        <v>30</v>
      </c>
      <c r="B3">
        <v>7.3400000000000007E-2</v>
      </c>
      <c r="C3">
        <v>7.0000000000000001E-3</v>
      </c>
      <c r="D3">
        <v>5.0000000000000001E-3</v>
      </c>
      <c r="E3">
        <v>5.0000000000000001E-3</v>
      </c>
      <c r="F3">
        <v>4.7999999999999996E-3</v>
      </c>
      <c r="G3">
        <v>9.7999999999999997E-3</v>
      </c>
      <c r="H3">
        <v>7.3000000000000001E-3</v>
      </c>
      <c r="I3">
        <v>2.2000000000000001E-3</v>
      </c>
      <c r="J3">
        <v>2.2000000000000001E-3</v>
      </c>
      <c r="K3">
        <v>2.2000000000000001E-3</v>
      </c>
      <c r="L3">
        <v>3.3E-3</v>
      </c>
      <c r="M3">
        <v>2.3999999999999998E-3</v>
      </c>
      <c r="N3">
        <v>5.9999999999999995E-4</v>
      </c>
      <c r="O3">
        <v>3.5900000000000001E-2</v>
      </c>
    </row>
    <row r="4" spans="1:15" x14ac:dyDescent="0.35">
      <c r="A4" t="s">
        <v>31</v>
      </c>
      <c r="B4">
        <v>0.83479999999999999</v>
      </c>
      <c r="C4">
        <v>0.02</v>
      </c>
      <c r="D4">
        <v>0.15049999999999999</v>
      </c>
      <c r="E4">
        <v>0.18729999999999999</v>
      </c>
      <c r="F4">
        <v>3.9899999999999998E-2</v>
      </c>
      <c r="G4">
        <v>0.2271</v>
      </c>
      <c r="H4">
        <v>1.49E-2</v>
      </c>
      <c r="I4">
        <v>7.3000000000000001E-3</v>
      </c>
      <c r="J4">
        <v>7.3000000000000001E-3</v>
      </c>
      <c r="K4">
        <v>7.3000000000000001E-3</v>
      </c>
      <c r="L4">
        <v>5.8999999999999999E-3</v>
      </c>
      <c r="M4">
        <v>3.8300000000000001E-2</v>
      </c>
      <c r="N4">
        <v>9.9000000000000008E-3</v>
      </c>
      <c r="O4">
        <v>0.36070000000000002</v>
      </c>
    </row>
    <row r="5" spans="1:15" x14ac:dyDescent="0.35">
      <c r="A5" t="s">
        <v>32</v>
      </c>
      <c r="B5">
        <v>2.2216999999999998</v>
      </c>
      <c r="C5">
        <v>7.0099999999999996E-2</v>
      </c>
      <c r="D5">
        <v>0.65539999999999998</v>
      </c>
      <c r="E5">
        <v>0.1197</v>
      </c>
      <c r="F5">
        <v>0.25650000000000001</v>
      </c>
      <c r="G5">
        <v>0.37609999999999999</v>
      </c>
      <c r="H5">
        <v>0.84519999999999995</v>
      </c>
      <c r="I5">
        <v>8.2699999999999996E-2</v>
      </c>
      <c r="J5">
        <v>8.2699999999999996E-2</v>
      </c>
      <c r="K5">
        <v>8.2699999999999996E-2</v>
      </c>
      <c r="L5">
        <v>6.5000000000000002E-2</v>
      </c>
      <c r="M5">
        <v>2.2499999999999999E-2</v>
      </c>
      <c r="N5">
        <v>5.7000000000000002E-3</v>
      </c>
      <c r="O5">
        <v>9.8900000000000002E-2</v>
      </c>
    </row>
    <row r="6" spans="1:15" x14ac:dyDescent="0.35">
      <c r="A6" t="s">
        <v>33</v>
      </c>
      <c r="B6">
        <v>0.74260000000000004</v>
      </c>
      <c r="C6">
        <v>6.6500000000000004E-2</v>
      </c>
      <c r="D6">
        <v>5.0099999999999999E-2</v>
      </c>
      <c r="E6">
        <v>4.9599999999999998E-2</v>
      </c>
      <c r="F6">
        <v>4.9099999999999998E-2</v>
      </c>
      <c r="G6">
        <v>9.8799999999999999E-2</v>
      </c>
      <c r="H6">
        <v>7.1999999999999995E-2</v>
      </c>
      <c r="I6">
        <v>1.9199999999999998E-2</v>
      </c>
      <c r="J6">
        <v>1.9199999999999998E-2</v>
      </c>
      <c r="K6">
        <v>1.9199999999999998E-2</v>
      </c>
      <c r="L6">
        <v>3.0200000000000001E-2</v>
      </c>
      <c r="M6">
        <v>2.4199999999999999E-2</v>
      </c>
      <c r="N6">
        <v>4.1000000000000003E-3</v>
      </c>
      <c r="O6">
        <v>0.37759999999999999</v>
      </c>
    </row>
    <row r="7" spans="1:15" x14ac:dyDescent="0.35">
      <c r="A7" t="s">
        <v>34</v>
      </c>
      <c r="B7">
        <v>109.5235</v>
      </c>
      <c r="C7">
        <v>2.4670000000000001</v>
      </c>
      <c r="D7">
        <v>18.031300000000002</v>
      </c>
      <c r="E7">
        <v>27.96</v>
      </c>
      <c r="F7">
        <v>2.6328999999999998</v>
      </c>
      <c r="G7">
        <v>30.5929</v>
      </c>
      <c r="H7">
        <v>0.95650000000000002</v>
      </c>
      <c r="I7">
        <v>0.63270000000000004</v>
      </c>
      <c r="J7">
        <v>0.63270000000000004</v>
      </c>
      <c r="K7">
        <v>0.63270000000000004</v>
      </c>
      <c r="L7">
        <v>0.2054</v>
      </c>
      <c r="M7">
        <v>5.4730999999999996</v>
      </c>
      <c r="N7">
        <v>0.69320000000000004</v>
      </c>
      <c r="O7">
        <v>50.471299999999999</v>
      </c>
    </row>
    <row r="8" spans="1:15" x14ac:dyDescent="0.35">
      <c r="A8" t="s">
        <v>35</v>
      </c>
      <c r="B8">
        <v>0.5323</v>
      </c>
      <c r="C8">
        <v>1.8499999999999999E-2</v>
      </c>
      <c r="D8">
        <v>0.1113</v>
      </c>
      <c r="E8">
        <v>6.9400000000000003E-2</v>
      </c>
      <c r="F8">
        <v>4.9000000000000002E-2</v>
      </c>
      <c r="G8">
        <v>0.11840000000000001</v>
      </c>
      <c r="H8">
        <v>9.7100000000000006E-2</v>
      </c>
      <c r="I8">
        <v>1.49E-2</v>
      </c>
      <c r="J8">
        <v>1.49E-2</v>
      </c>
      <c r="K8">
        <v>1.49E-2</v>
      </c>
      <c r="L8">
        <v>1.0800000000000001E-2</v>
      </c>
      <c r="M8">
        <v>1.46E-2</v>
      </c>
      <c r="N8">
        <v>3.8E-3</v>
      </c>
      <c r="O8">
        <v>0.1429</v>
      </c>
    </row>
    <row r="9" spans="1:15" x14ac:dyDescent="0.35">
      <c r="A9" t="s">
        <v>36</v>
      </c>
      <c r="B9">
        <v>31.786300000000001</v>
      </c>
      <c r="C9">
        <v>0.78580000000000005</v>
      </c>
      <c r="D9">
        <v>5.4504999999999999</v>
      </c>
      <c r="E9">
        <v>7.5271999999999997</v>
      </c>
      <c r="F9">
        <v>0.99850000000000005</v>
      </c>
      <c r="G9">
        <v>8.5257000000000005</v>
      </c>
      <c r="H9">
        <v>1.1689000000000001</v>
      </c>
      <c r="I9">
        <v>0.26840000000000003</v>
      </c>
      <c r="J9">
        <v>0.26840000000000003</v>
      </c>
      <c r="K9">
        <v>0.26840000000000003</v>
      </c>
      <c r="L9">
        <v>0.1492</v>
      </c>
      <c r="M9">
        <v>1.4871000000000001</v>
      </c>
      <c r="N9">
        <v>0.1923</v>
      </c>
      <c r="O9">
        <v>13.7585</v>
      </c>
    </row>
    <row r="11" spans="1:15" x14ac:dyDescent="0.35"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</row>
    <row r="12" spans="1:15" x14ac:dyDescent="0.35">
      <c r="A12" t="s">
        <v>29</v>
      </c>
      <c r="B12">
        <v>6.9500000000000006E-2</v>
      </c>
      <c r="C12">
        <v>2.3999999999999998E-3</v>
      </c>
      <c r="D12">
        <v>8.5000000000000006E-3</v>
      </c>
      <c r="E12">
        <v>7.7999999999999996E-3</v>
      </c>
      <c r="F12">
        <v>9.1999999999999998E-3</v>
      </c>
      <c r="G12">
        <v>1.7000000000000001E-2</v>
      </c>
      <c r="H12">
        <v>2.4799999999999999E-2</v>
      </c>
      <c r="I12">
        <v>8.3000000000000001E-3</v>
      </c>
      <c r="J12">
        <v>8.3000000000000001E-3</v>
      </c>
      <c r="K12">
        <v>8.3000000000000001E-3</v>
      </c>
      <c r="L12">
        <v>1E-3</v>
      </c>
      <c r="M12">
        <v>1.1999999999999999E-3</v>
      </c>
      <c r="N12">
        <v>5.0000000000000001E-4</v>
      </c>
      <c r="O12">
        <v>5.8999999999999999E-3</v>
      </c>
    </row>
    <row r="13" spans="1:15" x14ac:dyDescent="0.35">
      <c r="A13" t="s">
        <v>30</v>
      </c>
      <c r="B13">
        <v>2.5899999999999999E-2</v>
      </c>
      <c r="C13">
        <v>3.0000000000000001E-3</v>
      </c>
      <c r="D13">
        <v>8.0000000000000004E-4</v>
      </c>
      <c r="E13">
        <v>2.2000000000000001E-3</v>
      </c>
      <c r="F13">
        <v>2.3E-3</v>
      </c>
      <c r="G13">
        <v>4.4999999999999997E-3</v>
      </c>
      <c r="H13">
        <v>3.0000000000000001E-3</v>
      </c>
      <c r="I13">
        <v>1.1000000000000001E-3</v>
      </c>
      <c r="J13">
        <v>1.1000000000000001E-3</v>
      </c>
      <c r="K13">
        <v>1.1000000000000001E-3</v>
      </c>
      <c r="L13">
        <v>2.0000000000000001E-4</v>
      </c>
      <c r="M13">
        <v>1.1000000000000001E-3</v>
      </c>
      <c r="N13">
        <v>5.9999999999999995E-4</v>
      </c>
      <c r="O13">
        <v>1.15E-2</v>
      </c>
    </row>
    <row r="14" spans="1:15" x14ac:dyDescent="0.35">
      <c r="A14" t="s">
        <v>31</v>
      </c>
      <c r="B14">
        <v>0.3049</v>
      </c>
      <c r="C14">
        <v>1.2699999999999999E-2</v>
      </c>
      <c r="D14">
        <v>2.8400000000000002E-2</v>
      </c>
      <c r="E14">
        <v>7.0000000000000007E-2</v>
      </c>
      <c r="F14">
        <v>2.3699999999999999E-2</v>
      </c>
      <c r="G14">
        <v>9.3600000000000003E-2</v>
      </c>
      <c r="H14">
        <v>7.6E-3</v>
      </c>
      <c r="I14">
        <v>4.4000000000000003E-3</v>
      </c>
      <c r="J14">
        <v>4.4000000000000003E-3</v>
      </c>
      <c r="K14">
        <v>4.4000000000000003E-3</v>
      </c>
      <c r="L14">
        <v>1.1999999999999999E-3</v>
      </c>
      <c r="M14">
        <v>1.6500000000000001E-2</v>
      </c>
      <c r="N14">
        <v>9.1999999999999998E-3</v>
      </c>
      <c r="O14">
        <v>0.13139999999999999</v>
      </c>
    </row>
    <row r="15" spans="1:15" x14ac:dyDescent="0.35">
      <c r="A15" t="s">
        <v>32</v>
      </c>
      <c r="B15">
        <v>0.5857</v>
      </c>
      <c r="C15">
        <v>2.3800000000000002E-2</v>
      </c>
      <c r="D15">
        <v>7.1900000000000006E-2</v>
      </c>
      <c r="E15">
        <v>5.6800000000000003E-2</v>
      </c>
      <c r="F15">
        <v>6.5299999999999997E-2</v>
      </c>
      <c r="G15">
        <v>0.1221</v>
      </c>
      <c r="H15">
        <v>0.24149999999999999</v>
      </c>
      <c r="I15">
        <v>6.1100000000000002E-2</v>
      </c>
      <c r="J15">
        <v>6.1100000000000002E-2</v>
      </c>
      <c r="K15">
        <v>6.1100000000000002E-2</v>
      </c>
      <c r="L15">
        <v>9.2999999999999992E-3</v>
      </c>
      <c r="M15">
        <v>1.1299999999999999E-2</v>
      </c>
      <c r="N15">
        <v>5.3E-3</v>
      </c>
      <c r="O15">
        <v>3.9300000000000002E-2</v>
      </c>
    </row>
    <row r="16" spans="1:15" x14ac:dyDescent="0.35">
      <c r="A16" t="s">
        <v>33</v>
      </c>
      <c r="B16">
        <v>0.21560000000000001</v>
      </c>
      <c r="C16">
        <v>2.3300000000000001E-2</v>
      </c>
      <c r="D16">
        <v>7.1000000000000004E-3</v>
      </c>
      <c r="E16">
        <v>1.78E-2</v>
      </c>
      <c r="F16">
        <v>1.9699999999999999E-2</v>
      </c>
      <c r="G16">
        <v>3.7499999999999999E-2</v>
      </c>
      <c r="H16">
        <v>2.76E-2</v>
      </c>
      <c r="I16">
        <v>7.9000000000000008E-3</v>
      </c>
      <c r="J16">
        <v>7.9000000000000008E-3</v>
      </c>
      <c r="K16">
        <v>7.9000000000000008E-3</v>
      </c>
      <c r="L16">
        <v>1.1999999999999999E-3</v>
      </c>
      <c r="M16">
        <v>8.8999999999999999E-3</v>
      </c>
      <c r="N16">
        <v>4.0000000000000001E-3</v>
      </c>
      <c r="O16">
        <v>9.8100000000000007E-2</v>
      </c>
    </row>
    <row r="17" spans="1:15" x14ac:dyDescent="0.35">
      <c r="A17" t="s">
        <v>34</v>
      </c>
      <c r="B17">
        <v>22.433399999999999</v>
      </c>
      <c r="C17">
        <v>1.2193000000000001</v>
      </c>
      <c r="D17">
        <v>2.1385000000000001</v>
      </c>
      <c r="E17">
        <v>6.6379999999999999</v>
      </c>
      <c r="F17">
        <v>1.4495</v>
      </c>
      <c r="G17">
        <v>8.0875000000000004</v>
      </c>
      <c r="H17">
        <v>0.4375</v>
      </c>
      <c r="I17">
        <v>0.2145</v>
      </c>
      <c r="J17">
        <v>0.2145</v>
      </c>
      <c r="K17">
        <v>0.2145</v>
      </c>
      <c r="L17">
        <v>4.8500000000000001E-2</v>
      </c>
      <c r="M17">
        <v>1.1933</v>
      </c>
      <c r="N17">
        <v>0.58699999999999997</v>
      </c>
      <c r="O17">
        <v>8.5073000000000008</v>
      </c>
    </row>
    <row r="18" spans="1:15" x14ac:dyDescent="0.35">
      <c r="A18" t="s">
        <v>37</v>
      </c>
      <c r="B18" s="1">
        <f>SUM(B15:B17)*1000</f>
        <v>23234.7</v>
      </c>
      <c r="C18" s="1">
        <f t="shared" ref="C18:O18" si="0">SUM(C15:C17)*1000</f>
        <v>1266.3999999999999</v>
      </c>
      <c r="D18" s="1">
        <f t="shared" si="0"/>
        <v>2217.5000000000005</v>
      </c>
      <c r="E18" s="1">
        <f t="shared" si="0"/>
        <v>6712.6</v>
      </c>
      <c r="F18" s="1">
        <f t="shared" si="0"/>
        <v>1534.5</v>
      </c>
      <c r="G18" s="1">
        <f t="shared" si="0"/>
        <v>8247.1</v>
      </c>
      <c r="H18" s="1">
        <f t="shared" si="0"/>
        <v>706.6</v>
      </c>
      <c r="I18" s="1">
        <f t="shared" si="0"/>
        <v>283.5</v>
      </c>
      <c r="J18" s="1">
        <f t="shared" si="0"/>
        <v>283.5</v>
      </c>
      <c r="K18" s="1">
        <f t="shared" si="0"/>
        <v>283.5</v>
      </c>
      <c r="L18" s="1">
        <f t="shared" si="0"/>
        <v>59</v>
      </c>
      <c r="M18" s="1">
        <f t="shared" si="0"/>
        <v>1213.5</v>
      </c>
      <c r="N18" s="1">
        <f t="shared" si="0"/>
        <v>596.29999999999995</v>
      </c>
      <c r="O18" s="1">
        <f t="shared" si="0"/>
        <v>8644.7000000000007</v>
      </c>
    </row>
    <row r="19" spans="1:15" x14ac:dyDescent="0.35">
      <c r="A19" t="s">
        <v>38</v>
      </c>
      <c r="B19" s="1">
        <f>SUM(B12:B14)*1000</f>
        <v>400.3</v>
      </c>
      <c r="C19" s="1">
        <f t="shared" ref="C19:O19" si="1">SUM(C12:C14)*1000</f>
        <v>18.099999999999998</v>
      </c>
      <c r="D19" s="1">
        <f t="shared" si="1"/>
        <v>37.700000000000003</v>
      </c>
      <c r="E19" s="1">
        <f t="shared" si="1"/>
        <v>80</v>
      </c>
      <c r="F19" s="1">
        <f t="shared" si="1"/>
        <v>35.199999999999996</v>
      </c>
      <c r="G19" s="1">
        <f t="shared" si="1"/>
        <v>115.10000000000001</v>
      </c>
      <c r="H19" s="1">
        <f t="shared" si="1"/>
        <v>35.4</v>
      </c>
      <c r="I19" s="1">
        <f t="shared" si="1"/>
        <v>13.799999999999999</v>
      </c>
      <c r="J19" s="1">
        <f t="shared" si="1"/>
        <v>13.799999999999999</v>
      </c>
      <c r="K19" s="1">
        <f t="shared" si="1"/>
        <v>13.799999999999999</v>
      </c>
      <c r="L19" s="1">
        <f t="shared" si="1"/>
        <v>2.4000000000000004</v>
      </c>
      <c r="M19" s="1">
        <f t="shared" si="1"/>
        <v>18.8</v>
      </c>
      <c r="N19" s="1">
        <f t="shared" si="1"/>
        <v>10.3</v>
      </c>
      <c r="O19" s="1">
        <f t="shared" si="1"/>
        <v>148.79999999999998</v>
      </c>
    </row>
    <row r="21" spans="1:15" x14ac:dyDescent="0.35">
      <c r="A21" t="s">
        <v>39</v>
      </c>
      <c r="B21" s="3">
        <f>B15*1000</f>
        <v>585.70000000000005</v>
      </c>
      <c r="C21" s="3">
        <f t="shared" ref="C21:O21" si="2">C15*1000</f>
        <v>23.8</v>
      </c>
      <c r="D21" s="3">
        <f t="shared" si="2"/>
        <v>71.900000000000006</v>
      </c>
      <c r="E21" s="3">
        <f t="shared" si="2"/>
        <v>56.800000000000004</v>
      </c>
      <c r="F21" s="3">
        <f t="shared" si="2"/>
        <v>65.3</v>
      </c>
      <c r="G21" s="3">
        <f t="shared" si="2"/>
        <v>122.1</v>
      </c>
      <c r="H21" s="3">
        <f t="shared" si="2"/>
        <v>241.5</v>
      </c>
      <c r="I21" s="3">
        <f t="shared" si="2"/>
        <v>61.1</v>
      </c>
      <c r="J21" s="3">
        <f t="shared" si="2"/>
        <v>61.1</v>
      </c>
      <c r="K21" s="3">
        <f t="shared" si="2"/>
        <v>61.1</v>
      </c>
      <c r="L21" s="3">
        <f t="shared" si="2"/>
        <v>9.2999999999999989</v>
      </c>
      <c r="M21" s="3">
        <f t="shared" si="2"/>
        <v>11.299999999999999</v>
      </c>
      <c r="N21" s="3">
        <f t="shared" si="2"/>
        <v>5.3</v>
      </c>
      <c r="O21" s="3">
        <f t="shared" si="2"/>
        <v>39.300000000000004</v>
      </c>
    </row>
    <row r="22" spans="1:15" x14ac:dyDescent="0.35">
      <c r="A22" t="s">
        <v>40</v>
      </c>
      <c r="B22" s="3">
        <f>B12*1000</f>
        <v>69.5</v>
      </c>
      <c r="C22" s="3">
        <f t="shared" ref="C22:O22" si="3">C12*1000</f>
        <v>2.4</v>
      </c>
      <c r="D22" s="3">
        <f t="shared" si="3"/>
        <v>8.5</v>
      </c>
      <c r="E22" s="3">
        <f t="shared" si="3"/>
        <v>7.8</v>
      </c>
      <c r="F22" s="3">
        <f t="shared" si="3"/>
        <v>9.1999999999999993</v>
      </c>
      <c r="G22" s="3">
        <f t="shared" si="3"/>
        <v>17</v>
      </c>
      <c r="H22" s="3">
        <f t="shared" si="3"/>
        <v>24.8</v>
      </c>
      <c r="I22" s="3">
        <f t="shared" si="3"/>
        <v>8.3000000000000007</v>
      </c>
      <c r="J22" s="3">
        <f t="shared" si="3"/>
        <v>8.3000000000000007</v>
      </c>
      <c r="K22" s="3">
        <f t="shared" si="3"/>
        <v>8.3000000000000007</v>
      </c>
      <c r="L22" s="3">
        <f t="shared" si="3"/>
        <v>1</v>
      </c>
      <c r="M22" s="3">
        <f t="shared" si="3"/>
        <v>1.2</v>
      </c>
      <c r="N22" s="3">
        <f t="shared" si="3"/>
        <v>0.5</v>
      </c>
      <c r="O22" s="3">
        <f t="shared" si="3"/>
        <v>5.8999999999999995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990F-3653-44F4-8798-EDC54924A831}">
  <dimension ref="A1:O22"/>
  <sheetViews>
    <sheetView topLeftCell="A5" workbookViewId="0">
      <selection activeCell="B22" sqref="B22:O2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29</v>
      </c>
      <c r="B2">
        <v>0.2707</v>
      </c>
      <c r="C2">
        <v>1.12E-2</v>
      </c>
      <c r="D2">
        <v>7.1300000000000002E-2</v>
      </c>
      <c r="E2">
        <v>1.84E-2</v>
      </c>
      <c r="F2">
        <v>3.9199999999999999E-2</v>
      </c>
      <c r="G2">
        <v>5.7599999999999998E-2</v>
      </c>
      <c r="H2">
        <v>8.8999999999999996E-2</v>
      </c>
      <c r="I2">
        <v>1.1599999999999999E-2</v>
      </c>
      <c r="J2">
        <v>1.1599999999999999E-2</v>
      </c>
      <c r="K2">
        <v>1.1599999999999999E-2</v>
      </c>
      <c r="L2">
        <v>6.6E-3</v>
      </c>
      <c r="M2">
        <v>2.5999999999999999E-3</v>
      </c>
      <c r="N2">
        <v>8.0000000000000004E-4</v>
      </c>
      <c r="O2">
        <v>0.02</v>
      </c>
    </row>
    <row r="3" spans="1:15" x14ac:dyDescent="0.35">
      <c r="A3" t="s">
        <v>30</v>
      </c>
      <c r="B3">
        <v>7.3400000000000007E-2</v>
      </c>
      <c r="C3">
        <v>7.0000000000000001E-3</v>
      </c>
      <c r="D3">
        <v>5.0000000000000001E-3</v>
      </c>
      <c r="E3">
        <v>5.0000000000000001E-3</v>
      </c>
      <c r="F3">
        <v>4.7999999999999996E-3</v>
      </c>
      <c r="G3">
        <v>9.7999999999999997E-3</v>
      </c>
      <c r="H3">
        <v>7.3000000000000001E-3</v>
      </c>
      <c r="I3">
        <v>2.2000000000000001E-3</v>
      </c>
      <c r="J3">
        <v>2.2000000000000001E-3</v>
      </c>
      <c r="K3">
        <v>2.2000000000000001E-3</v>
      </c>
      <c r="L3">
        <v>3.3E-3</v>
      </c>
      <c r="M3">
        <v>2.3999999999999998E-3</v>
      </c>
      <c r="N3">
        <v>5.9999999999999995E-4</v>
      </c>
      <c r="O3">
        <v>3.5900000000000001E-2</v>
      </c>
    </row>
    <row r="4" spans="1:15" x14ac:dyDescent="0.35">
      <c r="A4" t="s">
        <v>31</v>
      </c>
      <c r="B4">
        <v>0.8347</v>
      </c>
      <c r="C4">
        <v>0.02</v>
      </c>
      <c r="D4">
        <v>0.15049999999999999</v>
      </c>
      <c r="E4">
        <v>0.18720000000000001</v>
      </c>
      <c r="F4">
        <v>3.9899999999999998E-2</v>
      </c>
      <c r="G4">
        <v>0.2271</v>
      </c>
      <c r="H4">
        <v>1.49E-2</v>
      </c>
      <c r="I4">
        <v>7.3000000000000001E-3</v>
      </c>
      <c r="J4">
        <v>7.3000000000000001E-3</v>
      </c>
      <c r="K4">
        <v>7.3000000000000001E-3</v>
      </c>
      <c r="L4">
        <v>5.8999999999999999E-3</v>
      </c>
      <c r="M4">
        <v>3.8300000000000001E-2</v>
      </c>
      <c r="N4">
        <v>9.9000000000000008E-3</v>
      </c>
      <c r="O4">
        <v>0.36070000000000002</v>
      </c>
    </row>
    <row r="5" spans="1:15" x14ac:dyDescent="0.35">
      <c r="A5" t="s">
        <v>32</v>
      </c>
      <c r="B5">
        <v>2.2216999999999998</v>
      </c>
      <c r="C5">
        <v>7.0099999999999996E-2</v>
      </c>
      <c r="D5">
        <v>0.65539999999999998</v>
      </c>
      <c r="E5">
        <v>0.1197</v>
      </c>
      <c r="F5">
        <v>0.25650000000000001</v>
      </c>
      <c r="G5">
        <v>0.37609999999999999</v>
      </c>
      <c r="H5">
        <v>0.84519999999999995</v>
      </c>
      <c r="I5">
        <v>8.2699999999999996E-2</v>
      </c>
      <c r="J5">
        <v>8.2699999999999996E-2</v>
      </c>
      <c r="K5">
        <v>8.2699999999999996E-2</v>
      </c>
      <c r="L5">
        <v>6.5000000000000002E-2</v>
      </c>
      <c r="M5">
        <v>2.2499999999999999E-2</v>
      </c>
      <c r="N5">
        <v>5.7000000000000002E-3</v>
      </c>
      <c r="O5">
        <v>9.8900000000000002E-2</v>
      </c>
    </row>
    <row r="6" spans="1:15" x14ac:dyDescent="0.35">
      <c r="A6" t="s">
        <v>33</v>
      </c>
      <c r="B6">
        <v>0.74270000000000003</v>
      </c>
      <c r="C6">
        <v>6.6500000000000004E-2</v>
      </c>
      <c r="D6">
        <v>5.0099999999999999E-2</v>
      </c>
      <c r="E6">
        <v>4.9599999999999998E-2</v>
      </c>
      <c r="F6">
        <v>4.9099999999999998E-2</v>
      </c>
      <c r="G6">
        <v>9.8799999999999999E-2</v>
      </c>
      <c r="H6">
        <v>7.1999999999999995E-2</v>
      </c>
      <c r="I6">
        <v>1.9199999999999998E-2</v>
      </c>
      <c r="J6">
        <v>1.9199999999999998E-2</v>
      </c>
      <c r="K6">
        <v>1.9199999999999998E-2</v>
      </c>
      <c r="L6">
        <v>3.0200000000000001E-2</v>
      </c>
      <c r="M6">
        <v>2.4199999999999999E-2</v>
      </c>
      <c r="N6">
        <v>4.1000000000000003E-3</v>
      </c>
      <c r="O6">
        <v>0.37759999999999999</v>
      </c>
    </row>
    <row r="7" spans="1:15" x14ac:dyDescent="0.35">
      <c r="A7" t="s">
        <v>34</v>
      </c>
      <c r="B7">
        <v>109.51779999999999</v>
      </c>
      <c r="C7">
        <v>2.4653</v>
      </c>
      <c r="D7">
        <v>18.027899999999999</v>
      </c>
      <c r="E7">
        <v>27.959599999999998</v>
      </c>
      <c r="F7">
        <v>2.6328</v>
      </c>
      <c r="G7">
        <v>30.592400000000001</v>
      </c>
      <c r="H7">
        <v>0.95599999999999996</v>
      </c>
      <c r="I7">
        <v>0.63180000000000003</v>
      </c>
      <c r="J7">
        <v>0.63180000000000003</v>
      </c>
      <c r="K7">
        <v>0.63180000000000003</v>
      </c>
      <c r="L7">
        <v>0.20530000000000001</v>
      </c>
      <c r="M7">
        <v>5.4748999999999999</v>
      </c>
      <c r="N7">
        <v>0.69289999999999996</v>
      </c>
      <c r="O7">
        <v>50.471299999999999</v>
      </c>
    </row>
    <row r="8" spans="1:15" x14ac:dyDescent="0.35">
      <c r="A8" t="s">
        <v>35</v>
      </c>
      <c r="B8">
        <v>0.56379999999999997</v>
      </c>
      <c r="C8">
        <v>2.35E-2</v>
      </c>
      <c r="D8">
        <v>0.1159</v>
      </c>
      <c r="E8">
        <v>7.2599999999999998E-2</v>
      </c>
      <c r="F8">
        <v>5.45E-2</v>
      </c>
      <c r="G8">
        <v>0.12709999999999999</v>
      </c>
      <c r="H8">
        <v>0.1002</v>
      </c>
      <c r="I8">
        <v>1.5699999999999999E-2</v>
      </c>
      <c r="J8">
        <v>1.5699999999999999E-2</v>
      </c>
      <c r="K8">
        <v>1.5699999999999999E-2</v>
      </c>
      <c r="L8">
        <v>1.14E-2</v>
      </c>
      <c r="M8">
        <v>1.5100000000000001E-2</v>
      </c>
      <c r="N8">
        <v>4.0000000000000001E-3</v>
      </c>
      <c r="O8">
        <v>0.15090000000000001</v>
      </c>
    </row>
    <row r="9" spans="1:15" x14ac:dyDescent="0.35">
      <c r="A9" t="s">
        <v>36</v>
      </c>
      <c r="B9">
        <v>31.784800000000001</v>
      </c>
      <c r="C9">
        <v>0.78539999999999999</v>
      </c>
      <c r="D9">
        <v>5.4496000000000002</v>
      </c>
      <c r="E9">
        <v>7.5270999999999999</v>
      </c>
      <c r="F9">
        <v>0.99839999999999995</v>
      </c>
      <c r="G9">
        <v>8.5254999999999992</v>
      </c>
      <c r="H9">
        <v>1.1688000000000001</v>
      </c>
      <c r="I9">
        <v>0.2681</v>
      </c>
      <c r="J9">
        <v>0.2681</v>
      </c>
      <c r="K9">
        <v>0.2681</v>
      </c>
      <c r="L9">
        <v>0.1492</v>
      </c>
      <c r="M9">
        <v>1.4876</v>
      </c>
      <c r="N9">
        <v>0.19220000000000001</v>
      </c>
      <c r="O9">
        <v>13.7585</v>
      </c>
    </row>
    <row r="11" spans="1:15" x14ac:dyDescent="0.35"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</row>
    <row r="12" spans="1:15" x14ac:dyDescent="0.35">
      <c r="A12" t="s">
        <v>29</v>
      </c>
      <c r="B12">
        <v>8.0799999999999997E-2</v>
      </c>
      <c r="C12">
        <v>4.4000000000000003E-3</v>
      </c>
      <c r="D12">
        <v>9.4000000000000004E-3</v>
      </c>
      <c r="E12">
        <v>9.2999999999999992E-3</v>
      </c>
      <c r="F12">
        <v>1.0999999999999999E-2</v>
      </c>
      <c r="G12">
        <v>2.0299999999999999E-2</v>
      </c>
      <c r="H12">
        <v>2.6700000000000002E-2</v>
      </c>
      <c r="I12">
        <v>8.6E-3</v>
      </c>
      <c r="J12">
        <v>8.6E-3</v>
      </c>
      <c r="K12">
        <v>8.6E-3</v>
      </c>
      <c r="L12">
        <v>1.1000000000000001E-3</v>
      </c>
      <c r="M12">
        <v>1.4E-3</v>
      </c>
      <c r="N12">
        <v>6.9999999999999999E-4</v>
      </c>
      <c r="O12">
        <v>8.0999999999999996E-3</v>
      </c>
    </row>
    <row r="13" spans="1:15" x14ac:dyDescent="0.35">
      <c r="A13" t="s">
        <v>30</v>
      </c>
      <c r="B13">
        <v>2.5899999999999999E-2</v>
      </c>
      <c r="C13">
        <v>3.0000000000000001E-3</v>
      </c>
      <c r="D13">
        <v>8.0000000000000004E-4</v>
      </c>
      <c r="E13">
        <v>2.2000000000000001E-3</v>
      </c>
      <c r="F13">
        <v>2.3E-3</v>
      </c>
      <c r="G13">
        <v>4.4999999999999997E-3</v>
      </c>
      <c r="H13">
        <v>3.0000000000000001E-3</v>
      </c>
      <c r="I13">
        <v>1.1000000000000001E-3</v>
      </c>
      <c r="J13">
        <v>1.1000000000000001E-3</v>
      </c>
      <c r="K13">
        <v>1.1000000000000001E-3</v>
      </c>
      <c r="L13">
        <v>2.0000000000000001E-4</v>
      </c>
      <c r="M13">
        <v>1.1000000000000001E-3</v>
      </c>
      <c r="N13">
        <v>5.9999999999999995E-4</v>
      </c>
      <c r="O13">
        <v>1.15E-2</v>
      </c>
    </row>
    <row r="14" spans="1:15" x14ac:dyDescent="0.35">
      <c r="A14" t="s">
        <v>31</v>
      </c>
      <c r="B14">
        <v>0.3049</v>
      </c>
      <c r="C14">
        <v>1.2699999999999999E-2</v>
      </c>
      <c r="D14">
        <v>2.8400000000000002E-2</v>
      </c>
      <c r="E14">
        <v>6.9900000000000004E-2</v>
      </c>
      <c r="F14">
        <v>2.3699999999999999E-2</v>
      </c>
      <c r="G14">
        <v>9.3600000000000003E-2</v>
      </c>
      <c r="H14">
        <v>7.6E-3</v>
      </c>
      <c r="I14">
        <v>4.4000000000000003E-3</v>
      </c>
      <c r="J14">
        <v>4.4000000000000003E-3</v>
      </c>
      <c r="K14">
        <v>4.4000000000000003E-3</v>
      </c>
      <c r="L14">
        <v>1.1999999999999999E-3</v>
      </c>
      <c r="M14">
        <v>1.6500000000000001E-2</v>
      </c>
      <c r="N14">
        <v>9.1999999999999998E-3</v>
      </c>
      <c r="O14">
        <v>0.13139999999999999</v>
      </c>
    </row>
    <row r="15" spans="1:15" x14ac:dyDescent="0.35">
      <c r="A15" t="s">
        <v>32</v>
      </c>
      <c r="B15">
        <v>0.5857</v>
      </c>
      <c r="C15">
        <v>2.3800000000000002E-2</v>
      </c>
      <c r="D15">
        <v>7.1900000000000006E-2</v>
      </c>
      <c r="E15">
        <v>5.6800000000000003E-2</v>
      </c>
      <c r="F15">
        <v>6.5299999999999997E-2</v>
      </c>
      <c r="G15">
        <v>0.1221</v>
      </c>
      <c r="H15">
        <v>0.24149999999999999</v>
      </c>
      <c r="I15">
        <v>6.1100000000000002E-2</v>
      </c>
      <c r="J15">
        <v>6.1100000000000002E-2</v>
      </c>
      <c r="K15">
        <v>6.1100000000000002E-2</v>
      </c>
      <c r="L15">
        <v>9.2999999999999992E-3</v>
      </c>
      <c r="M15">
        <v>1.1299999999999999E-2</v>
      </c>
      <c r="N15">
        <v>5.3E-3</v>
      </c>
      <c r="O15">
        <v>3.9300000000000002E-2</v>
      </c>
    </row>
    <row r="16" spans="1:15" x14ac:dyDescent="0.35">
      <c r="A16" t="s">
        <v>33</v>
      </c>
      <c r="B16">
        <v>0.21560000000000001</v>
      </c>
      <c r="C16">
        <v>2.3300000000000001E-2</v>
      </c>
      <c r="D16">
        <v>7.1000000000000004E-3</v>
      </c>
      <c r="E16">
        <v>1.78E-2</v>
      </c>
      <c r="F16">
        <v>1.9699999999999999E-2</v>
      </c>
      <c r="G16">
        <v>3.7499999999999999E-2</v>
      </c>
      <c r="H16">
        <v>2.76E-2</v>
      </c>
      <c r="I16">
        <v>7.9000000000000008E-3</v>
      </c>
      <c r="J16">
        <v>7.9000000000000008E-3</v>
      </c>
      <c r="K16">
        <v>7.9000000000000008E-3</v>
      </c>
      <c r="L16">
        <v>1.1999999999999999E-3</v>
      </c>
      <c r="M16">
        <v>8.8999999999999999E-3</v>
      </c>
      <c r="N16">
        <v>4.0000000000000001E-3</v>
      </c>
      <c r="O16">
        <v>9.8100000000000007E-2</v>
      </c>
    </row>
    <row r="17" spans="1:15" x14ac:dyDescent="0.35">
      <c r="A17" t="s">
        <v>34</v>
      </c>
      <c r="B17">
        <v>22.430900000000001</v>
      </c>
      <c r="C17">
        <v>1.2183999999999999</v>
      </c>
      <c r="D17">
        <v>2.1377999999999999</v>
      </c>
      <c r="E17">
        <v>6.6368</v>
      </c>
      <c r="F17">
        <v>1.4494</v>
      </c>
      <c r="G17">
        <v>8.0861999999999998</v>
      </c>
      <c r="H17">
        <v>0.43730000000000002</v>
      </c>
      <c r="I17">
        <v>0.214</v>
      </c>
      <c r="J17">
        <v>0.214</v>
      </c>
      <c r="K17">
        <v>0.214</v>
      </c>
      <c r="L17">
        <v>4.8399999999999999E-2</v>
      </c>
      <c r="M17">
        <v>1.1936</v>
      </c>
      <c r="N17">
        <v>0.58740000000000003</v>
      </c>
      <c r="O17">
        <v>8.5078999999999994</v>
      </c>
    </row>
    <row r="18" spans="1:15" x14ac:dyDescent="0.35">
      <c r="A18" t="s">
        <v>37</v>
      </c>
      <c r="B18" s="1">
        <f>SUM(B15:B17)*1000</f>
        <v>23232.2</v>
      </c>
      <c r="C18" s="1">
        <f t="shared" ref="C18:O18" si="0">SUM(C15:C17)*1000</f>
        <v>1265.4999999999998</v>
      </c>
      <c r="D18" s="1">
        <f t="shared" si="0"/>
        <v>2216.8000000000002</v>
      </c>
      <c r="E18" s="1">
        <f t="shared" si="0"/>
        <v>6711.4000000000005</v>
      </c>
      <c r="F18" s="1">
        <f t="shared" si="0"/>
        <v>1534.4</v>
      </c>
      <c r="G18" s="1">
        <f t="shared" si="0"/>
        <v>8245.7999999999993</v>
      </c>
      <c r="H18" s="1">
        <f t="shared" si="0"/>
        <v>706.4</v>
      </c>
      <c r="I18" s="1">
        <f t="shared" si="0"/>
        <v>283.00000000000006</v>
      </c>
      <c r="J18" s="1">
        <f t="shared" si="0"/>
        <v>283.00000000000006</v>
      </c>
      <c r="K18" s="1">
        <f t="shared" si="0"/>
        <v>283.00000000000006</v>
      </c>
      <c r="L18" s="1">
        <f t="shared" si="0"/>
        <v>58.899999999999991</v>
      </c>
      <c r="M18" s="1">
        <f t="shared" si="0"/>
        <v>1213.8</v>
      </c>
      <c r="N18" s="1">
        <f t="shared" si="0"/>
        <v>596.70000000000005</v>
      </c>
      <c r="O18" s="1">
        <f t="shared" si="0"/>
        <v>8645.2999999999993</v>
      </c>
    </row>
    <row r="19" spans="1:15" x14ac:dyDescent="0.35">
      <c r="A19" t="s">
        <v>38</v>
      </c>
      <c r="B19" s="1">
        <f>SUM(B12:B14)*1000</f>
        <v>411.59999999999997</v>
      </c>
      <c r="C19" s="1">
        <f t="shared" ref="C19:O19" si="1">SUM(C12:C14)*1000</f>
        <v>20.100000000000001</v>
      </c>
      <c r="D19" s="1">
        <f t="shared" si="1"/>
        <v>38.6</v>
      </c>
      <c r="E19" s="1">
        <f t="shared" si="1"/>
        <v>81.400000000000006</v>
      </c>
      <c r="F19" s="1">
        <f t="shared" si="1"/>
        <v>37</v>
      </c>
      <c r="G19" s="1">
        <f t="shared" si="1"/>
        <v>118.4</v>
      </c>
      <c r="H19" s="1">
        <f t="shared" si="1"/>
        <v>37.299999999999997</v>
      </c>
      <c r="I19" s="1">
        <f t="shared" si="1"/>
        <v>14.100000000000001</v>
      </c>
      <c r="J19" s="1">
        <f t="shared" si="1"/>
        <v>14.100000000000001</v>
      </c>
      <c r="K19" s="1">
        <f t="shared" si="1"/>
        <v>14.100000000000001</v>
      </c>
      <c r="L19" s="1">
        <f t="shared" si="1"/>
        <v>2.5</v>
      </c>
      <c r="M19" s="1">
        <f t="shared" si="1"/>
        <v>19</v>
      </c>
      <c r="N19" s="1">
        <f t="shared" si="1"/>
        <v>10.499999999999998</v>
      </c>
      <c r="O19" s="1">
        <f t="shared" si="1"/>
        <v>151</v>
      </c>
    </row>
    <row r="21" spans="1:15" x14ac:dyDescent="0.35">
      <c r="A21" t="s">
        <v>39</v>
      </c>
      <c r="B21" s="3">
        <f>B15*1000</f>
        <v>585.70000000000005</v>
      </c>
      <c r="C21" s="3">
        <f t="shared" ref="C21:O21" si="2">C15*1000</f>
        <v>23.8</v>
      </c>
      <c r="D21" s="3">
        <f t="shared" si="2"/>
        <v>71.900000000000006</v>
      </c>
      <c r="E21" s="3">
        <f t="shared" si="2"/>
        <v>56.800000000000004</v>
      </c>
      <c r="F21" s="3">
        <f t="shared" si="2"/>
        <v>65.3</v>
      </c>
      <c r="G21" s="3">
        <f t="shared" si="2"/>
        <v>122.1</v>
      </c>
      <c r="H21" s="3">
        <f t="shared" si="2"/>
        <v>241.5</v>
      </c>
      <c r="I21" s="3">
        <f t="shared" si="2"/>
        <v>61.1</v>
      </c>
      <c r="J21" s="3">
        <f t="shared" si="2"/>
        <v>61.1</v>
      </c>
      <c r="K21" s="3">
        <f t="shared" si="2"/>
        <v>61.1</v>
      </c>
      <c r="L21" s="3">
        <f t="shared" si="2"/>
        <v>9.2999999999999989</v>
      </c>
      <c r="M21" s="3">
        <f t="shared" si="2"/>
        <v>11.299999999999999</v>
      </c>
      <c r="N21" s="3">
        <f t="shared" si="2"/>
        <v>5.3</v>
      </c>
      <c r="O21" s="3">
        <f t="shared" si="2"/>
        <v>39.300000000000004</v>
      </c>
    </row>
    <row r="22" spans="1:15" x14ac:dyDescent="0.35">
      <c r="A22" t="s">
        <v>40</v>
      </c>
      <c r="B22" s="3">
        <f>B12*1000</f>
        <v>80.8</v>
      </c>
      <c r="C22" s="3">
        <f t="shared" ref="C22:O22" si="3">C12*1000</f>
        <v>4.4000000000000004</v>
      </c>
      <c r="D22" s="3">
        <f t="shared" si="3"/>
        <v>9.4</v>
      </c>
      <c r="E22" s="3">
        <f t="shared" si="3"/>
        <v>9.2999999999999989</v>
      </c>
      <c r="F22" s="3">
        <f t="shared" si="3"/>
        <v>11</v>
      </c>
      <c r="G22" s="3">
        <f t="shared" si="3"/>
        <v>20.299999999999997</v>
      </c>
      <c r="H22" s="3">
        <f t="shared" si="3"/>
        <v>26.700000000000003</v>
      </c>
      <c r="I22" s="3">
        <f t="shared" si="3"/>
        <v>8.6</v>
      </c>
      <c r="J22" s="3">
        <f t="shared" si="3"/>
        <v>8.6</v>
      </c>
      <c r="K22" s="3">
        <f t="shared" si="3"/>
        <v>8.6</v>
      </c>
      <c r="L22" s="3">
        <f t="shared" si="3"/>
        <v>1.1000000000000001</v>
      </c>
      <c r="M22" s="3">
        <f t="shared" si="3"/>
        <v>1.4</v>
      </c>
      <c r="N22" s="3">
        <f t="shared" si="3"/>
        <v>0.7</v>
      </c>
      <c r="O22" s="3">
        <f t="shared" si="3"/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F19D-54E8-4652-A26F-E99AFD3A2CE6}">
  <dimension ref="A1:O22"/>
  <sheetViews>
    <sheetView tabSelected="1" topLeftCell="A7" workbookViewId="0">
      <selection activeCell="B22" sqref="B22:O22"/>
    </sheetView>
  </sheetViews>
  <sheetFormatPr defaultRowHeight="14.5" x14ac:dyDescent="0.35"/>
  <cols>
    <col min="1" max="1" width="22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29</v>
      </c>
      <c r="B2">
        <v>0.26590000000000003</v>
      </c>
      <c r="C2">
        <v>1.11E-2</v>
      </c>
      <c r="D2">
        <v>6.9900000000000004E-2</v>
      </c>
      <c r="E2">
        <v>1.7999999999999999E-2</v>
      </c>
      <c r="F2">
        <v>3.8800000000000001E-2</v>
      </c>
      <c r="G2">
        <v>5.6800000000000003E-2</v>
      </c>
      <c r="H2">
        <v>8.7900000000000006E-2</v>
      </c>
      <c r="I2">
        <v>1.12E-2</v>
      </c>
      <c r="J2">
        <v>1.12E-2</v>
      </c>
      <c r="K2">
        <v>1.12E-2</v>
      </c>
      <c r="L2">
        <v>6.4999999999999997E-3</v>
      </c>
      <c r="M2">
        <v>2.5000000000000001E-3</v>
      </c>
      <c r="N2">
        <v>6.9999999999999999E-4</v>
      </c>
      <c r="O2">
        <v>1.9300000000000001E-2</v>
      </c>
    </row>
    <row r="3" spans="1:15" x14ac:dyDescent="0.35">
      <c r="A3" t="s">
        <v>30</v>
      </c>
      <c r="B3">
        <v>7.3400000000000007E-2</v>
      </c>
      <c r="C3">
        <v>7.0000000000000001E-3</v>
      </c>
      <c r="D3">
        <v>5.0000000000000001E-3</v>
      </c>
      <c r="E3">
        <v>5.0000000000000001E-3</v>
      </c>
      <c r="F3">
        <v>4.7999999999999996E-3</v>
      </c>
      <c r="G3">
        <v>9.7999999999999997E-3</v>
      </c>
      <c r="H3">
        <v>7.1999999999999998E-3</v>
      </c>
      <c r="I3">
        <v>2.2000000000000001E-3</v>
      </c>
      <c r="J3">
        <v>2.2000000000000001E-3</v>
      </c>
      <c r="K3">
        <v>2.2000000000000001E-3</v>
      </c>
      <c r="L3">
        <v>3.3E-3</v>
      </c>
      <c r="M3">
        <v>2.3999999999999998E-3</v>
      </c>
      <c r="N3">
        <v>5.9999999999999995E-4</v>
      </c>
      <c r="O3">
        <v>3.5900000000000001E-2</v>
      </c>
    </row>
    <row r="4" spans="1:15" x14ac:dyDescent="0.35">
      <c r="A4" t="s">
        <v>31</v>
      </c>
      <c r="B4">
        <v>0.83489999999999998</v>
      </c>
      <c r="C4">
        <v>0.02</v>
      </c>
      <c r="D4">
        <v>0.15049999999999999</v>
      </c>
      <c r="E4">
        <v>0.18729999999999999</v>
      </c>
      <c r="F4">
        <v>3.9899999999999998E-2</v>
      </c>
      <c r="G4">
        <v>0.22720000000000001</v>
      </c>
      <c r="H4">
        <v>1.49E-2</v>
      </c>
      <c r="I4">
        <v>7.3000000000000001E-3</v>
      </c>
      <c r="J4">
        <v>7.3000000000000001E-3</v>
      </c>
      <c r="K4">
        <v>7.3000000000000001E-3</v>
      </c>
      <c r="L4">
        <v>5.8999999999999999E-3</v>
      </c>
      <c r="M4">
        <v>3.8300000000000001E-2</v>
      </c>
      <c r="N4">
        <v>0.01</v>
      </c>
      <c r="O4">
        <v>0.36070000000000002</v>
      </c>
    </row>
    <row r="5" spans="1:15" x14ac:dyDescent="0.35">
      <c r="A5" t="s">
        <v>32</v>
      </c>
      <c r="B5">
        <v>2.2216999999999998</v>
      </c>
      <c r="C5">
        <v>7.0099999999999996E-2</v>
      </c>
      <c r="D5">
        <v>0.65539999999999998</v>
      </c>
      <c r="E5">
        <v>0.1197</v>
      </c>
      <c r="F5">
        <v>0.25650000000000001</v>
      </c>
      <c r="G5">
        <v>0.37609999999999999</v>
      </c>
      <c r="H5">
        <v>0.84519999999999995</v>
      </c>
      <c r="I5">
        <v>8.2699999999999996E-2</v>
      </c>
      <c r="J5">
        <v>8.2699999999999996E-2</v>
      </c>
      <c r="K5">
        <v>8.2699999999999996E-2</v>
      </c>
      <c r="L5">
        <v>6.5000000000000002E-2</v>
      </c>
      <c r="M5">
        <v>2.2499999999999999E-2</v>
      </c>
      <c r="N5">
        <v>5.7000000000000002E-3</v>
      </c>
      <c r="O5">
        <v>9.8900000000000002E-2</v>
      </c>
    </row>
    <row r="6" spans="1:15" x14ac:dyDescent="0.35">
      <c r="A6" t="s">
        <v>33</v>
      </c>
      <c r="B6">
        <v>0.74270000000000003</v>
      </c>
      <c r="C6">
        <v>6.6500000000000004E-2</v>
      </c>
      <c r="D6">
        <v>5.0099999999999999E-2</v>
      </c>
      <c r="E6">
        <v>4.9599999999999998E-2</v>
      </c>
      <c r="F6">
        <v>4.9099999999999998E-2</v>
      </c>
      <c r="G6">
        <v>9.8799999999999999E-2</v>
      </c>
      <c r="H6">
        <v>7.1999999999999995E-2</v>
      </c>
      <c r="I6">
        <v>1.9199999999999998E-2</v>
      </c>
      <c r="J6">
        <v>1.9199999999999998E-2</v>
      </c>
      <c r="K6">
        <v>1.9199999999999998E-2</v>
      </c>
      <c r="L6">
        <v>3.0200000000000001E-2</v>
      </c>
      <c r="M6">
        <v>2.4199999999999999E-2</v>
      </c>
      <c r="N6">
        <v>4.1000000000000003E-3</v>
      </c>
      <c r="O6">
        <v>0.37759999999999999</v>
      </c>
    </row>
    <row r="7" spans="1:15" x14ac:dyDescent="0.35">
      <c r="A7" t="s">
        <v>34</v>
      </c>
      <c r="B7">
        <v>109.5295</v>
      </c>
      <c r="C7">
        <v>2.4674999999999998</v>
      </c>
      <c r="D7">
        <v>18.032699999999998</v>
      </c>
      <c r="E7">
        <v>27.9602</v>
      </c>
      <c r="F7">
        <v>2.6333000000000002</v>
      </c>
      <c r="G7">
        <v>30.593499999999999</v>
      </c>
      <c r="H7">
        <v>0.95720000000000005</v>
      </c>
      <c r="I7">
        <v>0.63219999999999998</v>
      </c>
      <c r="J7">
        <v>0.63219999999999998</v>
      </c>
      <c r="K7">
        <v>0.63219999999999998</v>
      </c>
      <c r="L7">
        <v>0.2054</v>
      </c>
      <c r="M7">
        <v>5.4747000000000003</v>
      </c>
      <c r="N7">
        <v>0.69440000000000002</v>
      </c>
      <c r="O7">
        <v>50.472000000000001</v>
      </c>
    </row>
    <row r="8" spans="1:15" x14ac:dyDescent="0.35">
      <c r="A8" t="s">
        <v>35</v>
      </c>
      <c r="B8">
        <v>0.55900000000000005</v>
      </c>
      <c r="C8">
        <v>2.3400000000000001E-2</v>
      </c>
      <c r="D8">
        <v>0.1145</v>
      </c>
      <c r="E8">
        <v>7.22E-2</v>
      </c>
      <c r="F8">
        <v>5.4100000000000002E-2</v>
      </c>
      <c r="G8">
        <v>0.1263</v>
      </c>
      <c r="H8">
        <v>9.9099999999999994E-2</v>
      </c>
      <c r="I8">
        <v>1.5299999999999999E-2</v>
      </c>
      <c r="J8">
        <v>1.5299999999999999E-2</v>
      </c>
      <c r="K8">
        <v>1.5299999999999999E-2</v>
      </c>
      <c r="L8">
        <v>1.1299999999999999E-2</v>
      </c>
      <c r="M8">
        <v>1.4999999999999999E-2</v>
      </c>
      <c r="N8">
        <v>4.0000000000000001E-3</v>
      </c>
      <c r="O8">
        <v>0.15010000000000001</v>
      </c>
    </row>
    <row r="9" spans="1:15" x14ac:dyDescent="0.35">
      <c r="A9" t="s">
        <v>36</v>
      </c>
      <c r="B9">
        <v>31.7879</v>
      </c>
      <c r="C9">
        <v>0.78590000000000004</v>
      </c>
      <c r="D9">
        <v>5.4508999999999999</v>
      </c>
      <c r="E9">
        <v>7.5273000000000003</v>
      </c>
      <c r="F9">
        <v>0.99860000000000004</v>
      </c>
      <c r="G9">
        <v>8.5258000000000003</v>
      </c>
      <c r="H9">
        <v>1.1691</v>
      </c>
      <c r="I9">
        <v>0.26819999999999999</v>
      </c>
      <c r="J9">
        <v>0.26819999999999999</v>
      </c>
      <c r="K9">
        <v>0.26819999999999999</v>
      </c>
      <c r="L9">
        <v>0.1492</v>
      </c>
      <c r="M9">
        <v>1.4875</v>
      </c>
      <c r="N9">
        <v>0.19259999999999999</v>
      </c>
      <c r="O9">
        <v>13.758699999999999</v>
      </c>
    </row>
    <row r="11" spans="1:15" x14ac:dyDescent="0.35"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</row>
    <row r="12" spans="1:15" x14ac:dyDescent="0.35">
      <c r="A12" t="s">
        <v>29</v>
      </c>
      <c r="B12">
        <v>7.8299999999999995E-2</v>
      </c>
      <c r="C12">
        <v>4.4000000000000003E-3</v>
      </c>
      <c r="D12">
        <v>8.8999999999999999E-3</v>
      </c>
      <c r="E12">
        <v>9.1000000000000004E-3</v>
      </c>
      <c r="F12">
        <v>1.0800000000000001E-2</v>
      </c>
      <c r="G12">
        <v>1.9900000000000001E-2</v>
      </c>
      <c r="H12">
        <v>2.6200000000000001E-2</v>
      </c>
      <c r="I12">
        <v>8.3000000000000001E-3</v>
      </c>
      <c r="J12">
        <v>8.3000000000000001E-3</v>
      </c>
      <c r="K12">
        <v>8.3000000000000001E-3</v>
      </c>
      <c r="L12">
        <v>1E-3</v>
      </c>
      <c r="M12">
        <v>1.2999999999999999E-3</v>
      </c>
      <c r="N12">
        <v>6.9999999999999999E-4</v>
      </c>
      <c r="O12">
        <v>7.6E-3</v>
      </c>
    </row>
    <row r="13" spans="1:15" x14ac:dyDescent="0.35">
      <c r="A13" t="s">
        <v>30</v>
      </c>
      <c r="B13">
        <v>2.5899999999999999E-2</v>
      </c>
      <c r="C13">
        <v>3.0000000000000001E-3</v>
      </c>
      <c r="D13">
        <v>8.0000000000000004E-4</v>
      </c>
      <c r="E13">
        <v>2.2000000000000001E-3</v>
      </c>
      <c r="F13">
        <v>2.3E-3</v>
      </c>
      <c r="G13">
        <v>4.4999999999999997E-3</v>
      </c>
      <c r="H13">
        <v>3.0000000000000001E-3</v>
      </c>
      <c r="I13">
        <v>1.1000000000000001E-3</v>
      </c>
      <c r="J13">
        <v>1.1000000000000001E-3</v>
      </c>
      <c r="K13">
        <v>1.1000000000000001E-3</v>
      </c>
      <c r="L13">
        <v>2.0000000000000001E-4</v>
      </c>
      <c r="M13">
        <v>1.1000000000000001E-3</v>
      </c>
      <c r="N13">
        <v>5.9999999999999995E-4</v>
      </c>
      <c r="O13">
        <v>1.15E-2</v>
      </c>
    </row>
    <row r="14" spans="1:15" x14ac:dyDescent="0.35">
      <c r="A14" t="s">
        <v>31</v>
      </c>
      <c r="B14">
        <v>0.30499999999999999</v>
      </c>
      <c r="C14">
        <v>1.2699999999999999E-2</v>
      </c>
      <c r="D14">
        <v>2.8400000000000002E-2</v>
      </c>
      <c r="E14">
        <v>7.0000000000000007E-2</v>
      </c>
      <c r="F14">
        <v>2.3699999999999999E-2</v>
      </c>
      <c r="G14">
        <v>9.3600000000000003E-2</v>
      </c>
      <c r="H14">
        <v>7.6E-3</v>
      </c>
      <c r="I14">
        <v>4.4000000000000003E-3</v>
      </c>
      <c r="J14">
        <v>4.4000000000000003E-3</v>
      </c>
      <c r="K14">
        <v>4.4000000000000003E-3</v>
      </c>
      <c r="L14">
        <v>1.1999999999999999E-3</v>
      </c>
      <c r="M14">
        <v>1.6500000000000001E-2</v>
      </c>
      <c r="N14">
        <v>9.1999999999999998E-3</v>
      </c>
      <c r="O14">
        <v>0.13139999999999999</v>
      </c>
    </row>
    <row r="15" spans="1:15" x14ac:dyDescent="0.35">
      <c r="A15" t="s">
        <v>32</v>
      </c>
      <c r="B15">
        <v>0.58560000000000001</v>
      </c>
      <c r="C15">
        <v>2.3800000000000002E-2</v>
      </c>
      <c r="D15">
        <v>7.1900000000000006E-2</v>
      </c>
      <c r="E15">
        <v>5.6800000000000003E-2</v>
      </c>
      <c r="F15">
        <v>6.5299999999999997E-2</v>
      </c>
      <c r="G15">
        <v>0.1221</v>
      </c>
      <c r="H15">
        <v>0.24149999999999999</v>
      </c>
      <c r="I15">
        <v>6.1100000000000002E-2</v>
      </c>
      <c r="J15">
        <v>6.1100000000000002E-2</v>
      </c>
      <c r="K15">
        <v>6.1100000000000002E-2</v>
      </c>
      <c r="L15">
        <v>9.2999999999999992E-3</v>
      </c>
      <c r="M15">
        <v>1.1299999999999999E-2</v>
      </c>
      <c r="N15">
        <v>5.3E-3</v>
      </c>
      <c r="O15">
        <v>3.9300000000000002E-2</v>
      </c>
    </row>
    <row r="16" spans="1:15" x14ac:dyDescent="0.35">
      <c r="A16" t="s">
        <v>33</v>
      </c>
      <c r="B16">
        <v>0.2155</v>
      </c>
      <c r="C16">
        <v>2.3300000000000001E-2</v>
      </c>
      <c r="D16">
        <v>7.1000000000000004E-3</v>
      </c>
      <c r="E16">
        <v>1.78E-2</v>
      </c>
      <c r="F16">
        <v>1.9699999999999999E-2</v>
      </c>
      <c r="G16">
        <v>3.7499999999999999E-2</v>
      </c>
      <c r="H16">
        <v>2.76E-2</v>
      </c>
      <c r="I16">
        <v>7.9000000000000008E-3</v>
      </c>
      <c r="J16">
        <v>7.9000000000000008E-3</v>
      </c>
      <c r="K16">
        <v>7.9000000000000008E-3</v>
      </c>
      <c r="L16">
        <v>1.1999999999999999E-3</v>
      </c>
      <c r="M16">
        <v>8.8999999999999999E-3</v>
      </c>
      <c r="N16">
        <v>4.0000000000000001E-3</v>
      </c>
      <c r="O16">
        <v>9.8100000000000007E-2</v>
      </c>
    </row>
    <row r="17" spans="1:15" x14ac:dyDescent="0.35">
      <c r="A17" t="s">
        <v>34</v>
      </c>
      <c r="B17">
        <v>22.435400000000001</v>
      </c>
      <c r="C17">
        <v>1.2194</v>
      </c>
      <c r="D17">
        <v>2.1383999999999999</v>
      </c>
      <c r="E17">
        <v>6.6387</v>
      </c>
      <c r="F17">
        <v>1.4496</v>
      </c>
      <c r="G17">
        <v>8.0883000000000003</v>
      </c>
      <c r="H17">
        <v>0.43769999999999998</v>
      </c>
      <c r="I17">
        <v>0.21429999999999999</v>
      </c>
      <c r="J17">
        <v>0.21429999999999999</v>
      </c>
      <c r="K17">
        <v>0.21429999999999999</v>
      </c>
      <c r="L17">
        <v>4.8399999999999999E-2</v>
      </c>
      <c r="M17">
        <v>1.1935</v>
      </c>
      <c r="N17">
        <v>0.58799999999999997</v>
      </c>
      <c r="O17">
        <v>8.5075000000000003</v>
      </c>
    </row>
    <row r="18" spans="1:15" x14ac:dyDescent="0.35">
      <c r="A18" t="s">
        <v>37</v>
      </c>
      <c r="B18" s="1">
        <f>SUM(B15:B17)*1000</f>
        <v>23236.500000000004</v>
      </c>
      <c r="C18" s="1">
        <f t="shared" ref="C18:O18" si="0">SUM(C15:C17)*1000</f>
        <v>1266.5</v>
      </c>
      <c r="D18" s="1">
        <f t="shared" si="0"/>
        <v>2217.4</v>
      </c>
      <c r="E18" s="1">
        <f t="shared" si="0"/>
        <v>6713.3</v>
      </c>
      <c r="F18" s="1">
        <f t="shared" si="0"/>
        <v>1534.6</v>
      </c>
      <c r="G18" s="1">
        <f t="shared" si="0"/>
        <v>8247.9</v>
      </c>
      <c r="H18" s="1">
        <f t="shared" si="0"/>
        <v>706.8</v>
      </c>
      <c r="I18" s="1">
        <f t="shared" si="0"/>
        <v>283.3</v>
      </c>
      <c r="J18" s="1">
        <f t="shared" si="0"/>
        <v>283.3</v>
      </c>
      <c r="K18" s="1">
        <f t="shared" si="0"/>
        <v>283.3</v>
      </c>
      <c r="L18" s="1">
        <f t="shared" si="0"/>
        <v>58.899999999999991</v>
      </c>
      <c r="M18" s="1">
        <f t="shared" si="0"/>
        <v>1213.7</v>
      </c>
      <c r="N18" s="1">
        <f t="shared" si="0"/>
        <v>597.29999999999995</v>
      </c>
      <c r="O18" s="1">
        <f t="shared" si="0"/>
        <v>8644.9</v>
      </c>
    </row>
    <row r="19" spans="1:15" x14ac:dyDescent="0.35">
      <c r="A19" t="s">
        <v>38</v>
      </c>
      <c r="B19" s="1">
        <f>SUM(B12:B14)*1000</f>
        <v>409.2</v>
      </c>
      <c r="C19" s="1">
        <f t="shared" ref="C19:O19" si="1">SUM(C12:C14)*1000</f>
        <v>20.100000000000001</v>
      </c>
      <c r="D19" s="1">
        <f t="shared" si="1"/>
        <v>38.1</v>
      </c>
      <c r="E19" s="1">
        <f t="shared" si="1"/>
        <v>81.300000000000011</v>
      </c>
      <c r="F19" s="1">
        <f t="shared" si="1"/>
        <v>36.799999999999997</v>
      </c>
      <c r="G19" s="1">
        <f t="shared" si="1"/>
        <v>118.00000000000001</v>
      </c>
      <c r="H19" s="1">
        <f t="shared" si="1"/>
        <v>36.799999999999997</v>
      </c>
      <c r="I19" s="1">
        <f t="shared" si="1"/>
        <v>13.799999999999999</v>
      </c>
      <c r="J19" s="1">
        <f t="shared" si="1"/>
        <v>13.799999999999999</v>
      </c>
      <c r="K19" s="1">
        <f t="shared" si="1"/>
        <v>13.799999999999999</v>
      </c>
      <c r="L19" s="1">
        <f t="shared" si="1"/>
        <v>2.4000000000000004</v>
      </c>
      <c r="M19" s="1">
        <f t="shared" si="1"/>
        <v>18.899999999999999</v>
      </c>
      <c r="N19" s="1">
        <f t="shared" si="1"/>
        <v>10.499999999999998</v>
      </c>
      <c r="O19" s="1">
        <f t="shared" si="1"/>
        <v>150.5</v>
      </c>
    </row>
    <row r="21" spans="1:15" x14ac:dyDescent="0.35">
      <c r="A21" t="s">
        <v>39</v>
      </c>
      <c r="B21" s="3">
        <f>B15*1000</f>
        <v>585.6</v>
      </c>
      <c r="C21" s="3">
        <f t="shared" ref="C21:O21" si="2">C15*1000</f>
        <v>23.8</v>
      </c>
      <c r="D21" s="3">
        <f t="shared" si="2"/>
        <v>71.900000000000006</v>
      </c>
      <c r="E21" s="3">
        <f t="shared" si="2"/>
        <v>56.800000000000004</v>
      </c>
      <c r="F21" s="3">
        <f t="shared" si="2"/>
        <v>65.3</v>
      </c>
      <c r="G21" s="3">
        <f t="shared" si="2"/>
        <v>122.1</v>
      </c>
      <c r="H21" s="3">
        <f t="shared" si="2"/>
        <v>241.5</v>
      </c>
      <c r="I21" s="3">
        <f t="shared" si="2"/>
        <v>61.1</v>
      </c>
      <c r="J21" s="3">
        <f t="shared" si="2"/>
        <v>61.1</v>
      </c>
      <c r="K21" s="3">
        <f t="shared" si="2"/>
        <v>61.1</v>
      </c>
      <c r="L21" s="3">
        <f t="shared" si="2"/>
        <v>9.2999999999999989</v>
      </c>
      <c r="M21" s="3">
        <f t="shared" si="2"/>
        <v>11.299999999999999</v>
      </c>
      <c r="N21" s="3">
        <f t="shared" si="2"/>
        <v>5.3</v>
      </c>
      <c r="O21" s="3">
        <f t="shared" si="2"/>
        <v>39.300000000000004</v>
      </c>
    </row>
    <row r="22" spans="1:15" x14ac:dyDescent="0.35">
      <c r="A22" t="s">
        <v>40</v>
      </c>
      <c r="B22" s="3">
        <f>B12*1000</f>
        <v>78.3</v>
      </c>
      <c r="C22" s="3">
        <f t="shared" ref="C22:O22" si="3">C12*1000</f>
        <v>4.4000000000000004</v>
      </c>
      <c r="D22" s="3">
        <f t="shared" si="3"/>
        <v>8.9</v>
      </c>
      <c r="E22" s="3">
        <f t="shared" si="3"/>
        <v>9.1</v>
      </c>
      <c r="F22" s="3">
        <f t="shared" si="3"/>
        <v>10.8</v>
      </c>
      <c r="G22" s="3">
        <f t="shared" si="3"/>
        <v>19.900000000000002</v>
      </c>
      <c r="H22" s="3">
        <f t="shared" si="3"/>
        <v>26.200000000000003</v>
      </c>
      <c r="I22" s="3">
        <f t="shared" si="3"/>
        <v>8.3000000000000007</v>
      </c>
      <c r="J22" s="3">
        <f t="shared" si="3"/>
        <v>8.3000000000000007</v>
      </c>
      <c r="K22" s="3">
        <f t="shared" si="3"/>
        <v>8.3000000000000007</v>
      </c>
      <c r="L22" s="3">
        <f t="shared" si="3"/>
        <v>1</v>
      </c>
      <c r="M22" s="3">
        <f t="shared" si="3"/>
        <v>1.3</v>
      </c>
      <c r="N22" s="3">
        <f t="shared" si="3"/>
        <v>0.7</v>
      </c>
      <c r="O22" s="3">
        <f t="shared" si="3"/>
        <v>7.6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Plaas, Haley E. (GISS-6110)[TRUSTEES OF COLUMBIA UNIVERSITY]</dc:creator>
  <cp:lastModifiedBy>Haley E Plaas</cp:lastModifiedBy>
  <dcterms:created xsi:type="dcterms:W3CDTF">2025-04-25T18:17:09Z</dcterms:created>
  <dcterms:modified xsi:type="dcterms:W3CDTF">2025-04-25T18:38:08Z</dcterms:modified>
</cp:coreProperties>
</file>