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Q:\My Drive\Code Repositories\R\FeSSA\data files\"/>
    </mc:Choice>
  </mc:AlternateContent>
  <xr:revisionPtr revIDLastSave="0" documentId="13_ncr:1_{6EFAD97B-C1BD-419D-9621-4D464AE372FE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3 h Resolution" sheetId="1" r:id="rId1"/>
    <sheet name="Daily Resolution" sheetId="3" r:id="rId2"/>
    <sheet name="Fe in ppbv" sheetId="6" r:id="rId3"/>
    <sheet name="Fe in ug m-3" sheetId="7" r:id="rId4"/>
    <sheet name="with_shipping" sheetId="4" r:id="rId5"/>
    <sheet name="without_shipping" sheetId="5" r:id="rId6"/>
  </sheets>
  <definedNames>
    <definedName name="AVG_Time_Bins" localSheetId="0">'3 h Resolution'!$A$12:$A$320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M13" i="7"/>
  <c r="M14" i="7"/>
  <c r="M15" i="7"/>
  <c r="M20" i="7"/>
  <c r="M25" i="7"/>
  <c r="M26" i="7"/>
  <c r="M27" i="7"/>
  <c r="M32" i="7"/>
  <c r="M37" i="7"/>
  <c r="M38" i="7"/>
  <c r="M39" i="7"/>
  <c r="B2" i="7"/>
  <c r="B3" i="6"/>
  <c r="C3" i="6"/>
  <c r="D3" i="6"/>
  <c r="F3" i="6"/>
  <c r="I3" i="7" s="1"/>
  <c r="G3" i="6"/>
  <c r="H3" i="6"/>
  <c r="K3" i="7" s="1"/>
  <c r="I3" i="6"/>
  <c r="L3" i="7" s="1"/>
  <c r="B4" i="6"/>
  <c r="C4" i="7" s="1"/>
  <c r="C4" i="6"/>
  <c r="D4" i="7" s="1"/>
  <c r="D4" i="6"/>
  <c r="E4" i="7" s="1"/>
  <c r="F4" i="6"/>
  <c r="G4" i="6"/>
  <c r="H4" i="6"/>
  <c r="K4" i="7" s="1"/>
  <c r="I4" i="6"/>
  <c r="B5" i="6"/>
  <c r="C5" i="6"/>
  <c r="D5" i="6"/>
  <c r="F5" i="6"/>
  <c r="I5" i="7" s="1"/>
  <c r="M5" i="7" s="1"/>
  <c r="G5" i="6"/>
  <c r="J5" i="7" s="1"/>
  <c r="H5" i="6"/>
  <c r="K5" i="7" s="1"/>
  <c r="I5" i="6"/>
  <c r="L5" i="7" s="1"/>
  <c r="B6" i="6"/>
  <c r="C6" i="6"/>
  <c r="D6" i="6"/>
  <c r="F6" i="6"/>
  <c r="I6" i="7" s="1"/>
  <c r="M6" i="7" s="1"/>
  <c r="G6" i="6"/>
  <c r="H6" i="6"/>
  <c r="I6" i="6"/>
  <c r="L6" i="7" s="1"/>
  <c r="B7" i="6"/>
  <c r="C7" i="7" s="1"/>
  <c r="C7" i="6"/>
  <c r="D7" i="7" s="1"/>
  <c r="D7" i="6"/>
  <c r="E7" i="7" s="1"/>
  <c r="F7" i="6"/>
  <c r="G7" i="6"/>
  <c r="H7" i="6"/>
  <c r="I7" i="6"/>
  <c r="B8" i="6"/>
  <c r="C8" i="6"/>
  <c r="D8" i="6"/>
  <c r="F8" i="6"/>
  <c r="I8" i="7" s="1"/>
  <c r="G8" i="6"/>
  <c r="J8" i="7" s="1"/>
  <c r="H8" i="6"/>
  <c r="K8" i="7" s="1"/>
  <c r="I8" i="6"/>
  <c r="L8" i="7" s="1"/>
  <c r="B9" i="6"/>
  <c r="C9" i="6"/>
  <c r="D9" i="6"/>
  <c r="F9" i="6"/>
  <c r="G9" i="6"/>
  <c r="H9" i="6"/>
  <c r="I9" i="6"/>
  <c r="L9" i="7" s="1"/>
  <c r="B10" i="6"/>
  <c r="C10" i="7" s="1"/>
  <c r="C10" i="6"/>
  <c r="D10" i="7" s="1"/>
  <c r="D10" i="6"/>
  <c r="E10" i="7" s="1"/>
  <c r="F10" i="6"/>
  <c r="G10" i="6"/>
  <c r="J10" i="7" s="1"/>
  <c r="H10" i="6"/>
  <c r="K10" i="7" s="1"/>
  <c r="I10" i="6"/>
  <c r="B11" i="6"/>
  <c r="C11" i="6"/>
  <c r="D11" i="6"/>
  <c r="F11" i="6"/>
  <c r="G11" i="6"/>
  <c r="J11" i="7" s="1"/>
  <c r="H11" i="6"/>
  <c r="K11" i="7" s="1"/>
  <c r="I11" i="6"/>
  <c r="L11" i="7" s="1"/>
  <c r="B12" i="6"/>
  <c r="C12" i="6"/>
  <c r="D12" i="6"/>
  <c r="E12" i="7" s="1"/>
  <c r="F12" i="6"/>
  <c r="I12" i="7" s="1"/>
  <c r="G12" i="6"/>
  <c r="H12" i="6"/>
  <c r="I12" i="6"/>
  <c r="B13" i="6"/>
  <c r="C13" i="6"/>
  <c r="D13" i="6"/>
  <c r="E13" i="7" s="1"/>
  <c r="F13" i="6"/>
  <c r="G13" i="6"/>
  <c r="H13" i="6"/>
  <c r="K13" i="7" s="1"/>
  <c r="I13" i="6"/>
  <c r="B14" i="6"/>
  <c r="C14" i="7" s="1"/>
  <c r="F14" i="7" s="1"/>
  <c r="C14" i="6"/>
  <c r="D14" i="6"/>
  <c r="F14" i="6"/>
  <c r="G14" i="6"/>
  <c r="H14" i="6"/>
  <c r="I14" i="6"/>
  <c r="B15" i="6"/>
  <c r="C15" i="6"/>
  <c r="D15" i="6"/>
  <c r="F15" i="6"/>
  <c r="I15" i="7" s="1"/>
  <c r="G15" i="6"/>
  <c r="H15" i="6"/>
  <c r="K15" i="7" s="1"/>
  <c r="I15" i="6"/>
  <c r="L15" i="7" s="1"/>
  <c r="B16" i="6"/>
  <c r="C16" i="7" s="1"/>
  <c r="C16" i="6"/>
  <c r="D16" i="7" s="1"/>
  <c r="D16" i="6"/>
  <c r="E16" i="7" s="1"/>
  <c r="F16" i="6"/>
  <c r="G16" i="6"/>
  <c r="H16" i="6"/>
  <c r="K16" i="7" s="1"/>
  <c r="M16" i="7" s="1"/>
  <c r="I16" i="6"/>
  <c r="B17" i="6"/>
  <c r="C17" i="7" s="1"/>
  <c r="C17" i="6"/>
  <c r="D17" i="6"/>
  <c r="F17" i="6"/>
  <c r="I17" i="7" s="1"/>
  <c r="M17" i="7" s="1"/>
  <c r="G17" i="6"/>
  <c r="J17" i="7" s="1"/>
  <c r="H17" i="6"/>
  <c r="K17" i="7" s="1"/>
  <c r="I17" i="6"/>
  <c r="L17" i="7" s="1"/>
  <c r="B18" i="6"/>
  <c r="C18" i="6"/>
  <c r="D18" i="6"/>
  <c r="F18" i="6"/>
  <c r="I18" i="7" s="1"/>
  <c r="M18" i="7" s="1"/>
  <c r="G18" i="6"/>
  <c r="H18" i="6"/>
  <c r="I18" i="6"/>
  <c r="L18" i="7" s="1"/>
  <c r="B19" i="6"/>
  <c r="C19" i="7" s="1"/>
  <c r="C19" i="6"/>
  <c r="D19" i="7" s="1"/>
  <c r="D19" i="6"/>
  <c r="E19" i="7" s="1"/>
  <c r="F19" i="6"/>
  <c r="G19" i="6"/>
  <c r="H19" i="6"/>
  <c r="I19" i="6"/>
  <c r="B20" i="6"/>
  <c r="C20" i="6"/>
  <c r="D20" i="6"/>
  <c r="F20" i="6"/>
  <c r="I20" i="7" s="1"/>
  <c r="G20" i="6"/>
  <c r="J20" i="7" s="1"/>
  <c r="H20" i="6"/>
  <c r="K20" i="7" s="1"/>
  <c r="I20" i="6"/>
  <c r="L20" i="7" s="1"/>
  <c r="B21" i="6"/>
  <c r="C21" i="6"/>
  <c r="D21" i="6"/>
  <c r="F21" i="6"/>
  <c r="G21" i="6"/>
  <c r="H21" i="6"/>
  <c r="I21" i="6"/>
  <c r="L21" i="7" s="1"/>
  <c r="B22" i="6"/>
  <c r="C22" i="7" s="1"/>
  <c r="C22" i="6"/>
  <c r="D22" i="7" s="1"/>
  <c r="D22" i="6"/>
  <c r="E22" i="7" s="1"/>
  <c r="F22" i="6"/>
  <c r="G22" i="6"/>
  <c r="J22" i="7" s="1"/>
  <c r="H22" i="6"/>
  <c r="K22" i="7" s="1"/>
  <c r="I22" i="6"/>
  <c r="B23" i="6"/>
  <c r="C23" i="6"/>
  <c r="D23" i="6"/>
  <c r="F23" i="6"/>
  <c r="G23" i="6"/>
  <c r="J23" i="7" s="1"/>
  <c r="M23" i="7" s="1"/>
  <c r="H23" i="6"/>
  <c r="K23" i="7" s="1"/>
  <c r="I23" i="6"/>
  <c r="L23" i="7" s="1"/>
  <c r="B24" i="6"/>
  <c r="C24" i="6"/>
  <c r="D24" i="6"/>
  <c r="E24" i="7" s="1"/>
  <c r="F24" i="6"/>
  <c r="I24" i="7" s="1"/>
  <c r="G24" i="6"/>
  <c r="H24" i="6"/>
  <c r="I24" i="6"/>
  <c r="B25" i="6"/>
  <c r="C25" i="6"/>
  <c r="D25" i="6"/>
  <c r="E25" i="7" s="1"/>
  <c r="F25" i="6"/>
  <c r="G25" i="6"/>
  <c r="H25" i="6"/>
  <c r="K25" i="7" s="1"/>
  <c r="I25" i="6"/>
  <c r="B26" i="6"/>
  <c r="C26" i="7" s="1"/>
  <c r="C26" i="6"/>
  <c r="D26" i="6"/>
  <c r="F26" i="6"/>
  <c r="G26" i="6"/>
  <c r="H26" i="6"/>
  <c r="I26" i="6"/>
  <c r="B27" i="6"/>
  <c r="C27" i="6"/>
  <c r="D27" i="6"/>
  <c r="F27" i="6"/>
  <c r="I27" i="7" s="1"/>
  <c r="G27" i="6"/>
  <c r="H27" i="6"/>
  <c r="K27" i="7" s="1"/>
  <c r="I27" i="6"/>
  <c r="L27" i="7" s="1"/>
  <c r="B28" i="6"/>
  <c r="C28" i="7" s="1"/>
  <c r="C28" i="6"/>
  <c r="D28" i="7" s="1"/>
  <c r="D28" i="6"/>
  <c r="E28" i="7" s="1"/>
  <c r="F28" i="6"/>
  <c r="G28" i="6"/>
  <c r="H28" i="6"/>
  <c r="K28" i="7" s="1"/>
  <c r="M28" i="7" s="1"/>
  <c r="I28" i="6"/>
  <c r="B29" i="6"/>
  <c r="C29" i="7" s="1"/>
  <c r="C29" i="6"/>
  <c r="D29" i="6"/>
  <c r="F29" i="6"/>
  <c r="I29" i="7" s="1"/>
  <c r="M29" i="7" s="1"/>
  <c r="G29" i="6"/>
  <c r="J29" i="7" s="1"/>
  <c r="H29" i="6"/>
  <c r="K29" i="7" s="1"/>
  <c r="I29" i="6"/>
  <c r="L29" i="7" s="1"/>
  <c r="B30" i="6"/>
  <c r="C30" i="6"/>
  <c r="D30" i="6"/>
  <c r="F30" i="6"/>
  <c r="I30" i="7" s="1"/>
  <c r="M30" i="7" s="1"/>
  <c r="G30" i="6"/>
  <c r="H30" i="6"/>
  <c r="I30" i="6"/>
  <c r="L30" i="7" s="1"/>
  <c r="B31" i="6"/>
  <c r="C31" i="7" s="1"/>
  <c r="C31" i="6"/>
  <c r="D31" i="7" s="1"/>
  <c r="D31" i="6"/>
  <c r="E31" i="7" s="1"/>
  <c r="F31" i="6"/>
  <c r="G31" i="6"/>
  <c r="H31" i="6"/>
  <c r="I31" i="6"/>
  <c r="B32" i="6"/>
  <c r="C32" i="6"/>
  <c r="D32" i="6"/>
  <c r="F32" i="6"/>
  <c r="I32" i="7" s="1"/>
  <c r="G32" i="6"/>
  <c r="J32" i="7" s="1"/>
  <c r="H32" i="6"/>
  <c r="K32" i="7" s="1"/>
  <c r="I32" i="6"/>
  <c r="L32" i="7" s="1"/>
  <c r="B33" i="6"/>
  <c r="C33" i="6"/>
  <c r="D33" i="6"/>
  <c r="F33" i="6"/>
  <c r="G33" i="6"/>
  <c r="H33" i="6"/>
  <c r="I33" i="6"/>
  <c r="L33" i="7" s="1"/>
  <c r="B34" i="6"/>
  <c r="C34" i="7" s="1"/>
  <c r="C34" i="6"/>
  <c r="D34" i="7" s="1"/>
  <c r="D34" i="6"/>
  <c r="E34" i="7" s="1"/>
  <c r="F34" i="6"/>
  <c r="G34" i="6"/>
  <c r="J34" i="7" s="1"/>
  <c r="H34" i="6"/>
  <c r="K34" i="7" s="1"/>
  <c r="I34" i="6"/>
  <c r="B35" i="6"/>
  <c r="C35" i="6"/>
  <c r="D35" i="6"/>
  <c r="F35" i="6"/>
  <c r="G35" i="6"/>
  <c r="J35" i="7" s="1"/>
  <c r="M35" i="7" s="1"/>
  <c r="H35" i="6"/>
  <c r="K35" i="7" s="1"/>
  <c r="I35" i="6"/>
  <c r="L35" i="7" s="1"/>
  <c r="B36" i="6"/>
  <c r="C36" i="6"/>
  <c r="D36" i="6"/>
  <c r="E36" i="7" s="1"/>
  <c r="F36" i="6"/>
  <c r="I36" i="7" s="1"/>
  <c r="G36" i="6"/>
  <c r="H36" i="6"/>
  <c r="I36" i="6"/>
  <c r="B37" i="6"/>
  <c r="C37" i="6"/>
  <c r="D37" i="6"/>
  <c r="E37" i="7" s="1"/>
  <c r="F37" i="6"/>
  <c r="G37" i="6"/>
  <c r="H37" i="6"/>
  <c r="K37" i="7" s="1"/>
  <c r="I37" i="6"/>
  <c r="B38" i="6"/>
  <c r="C38" i="7" s="1"/>
  <c r="C38" i="6"/>
  <c r="D38" i="6"/>
  <c r="F38" i="6"/>
  <c r="I38" i="7" s="1"/>
  <c r="G38" i="6"/>
  <c r="H38" i="6"/>
  <c r="I38" i="6"/>
  <c r="B39" i="6"/>
  <c r="C39" i="6"/>
  <c r="D39" i="6"/>
  <c r="F39" i="6"/>
  <c r="I39" i="7" s="1"/>
  <c r="G39" i="6"/>
  <c r="H39" i="6"/>
  <c r="K39" i="7" s="1"/>
  <c r="I39" i="6"/>
  <c r="L39" i="7" s="1"/>
  <c r="B40" i="6"/>
  <c r="C40" i="7" s="1"/>
  <c r="C40" i="6"/>
  <c r="D40" i="7" s="1"/>
  <c r="D40" i="6"/>
  <c r="E40" i="7" s="1"/>
  <c r="F40" i="6"/>
  <c r="G40" i="6"/>
  <c r="H40" i="6"/>
  <c r="K40" i="7" s="1"/>
  <c r="M40" i="7" s="1"/>
  <c r="I40" i="6"/>
  <c r="B41" i="6"/>
  <c r="C41" i="7" s="1"/>
  <c r="C41" i="6"/>
  <c r="D41" i="6"/>
  <c r="F41" i="6"/>
  <c r="I41" i="7" s="1"/>
  <c r="M41" i="7" s="1"/>
  <c r="G41" i="6"/>
  <c r="J41" i="7" s="1"/>
  <c r="H41" i="6"/>
  <c r="K41" i="7" s="1"/>
  <c r="I41" i="6"/>
  <c r="L41" i="7" s="1"/>
  <c r="B42" i="6"/>
  <c r="C42" i="6"/>
  <c r="D42" i="6"/>
  <c r="F42" i="6"/>
  <c r="I42" i="7" s="1"/>
  <c r="M42" i="7" s="1"/>
  <c r="G42" i="6"/>
  <c r="H42" i="6"/>
  <c r="I42" i="6"/>
  <c r="L42" i="7" s="1"/>
  <c r="A4" i="6"/>
  <c r="A5" i="6"/>
  <c r="A6" i="6"/>
  <c r="A7" i="6"/>
  <c r="A8" i="6"/>
  <c r="A9" i="6"/>
  <c r="B9" i="7" s="1"/>
  <c r="F9" i="7" s="1"/>
  <c r="A10" i="6"/>
  <c r="B10" i="7" s="1"/>
  <c r="A11" i="6"/>
  <c r="B11" i="7" s="1"/>
  <c r="A12" i="6"/>
  <c r="B12" i="7" s="1"/>
  <c r="A13" i="6"/>
  <c r="A14" i="6"/>
  <c r="A15" i="6"/>
  <c r="A16" i="6"/>
  <c r="A17" i="6"/>
  <c r="A18" i="6"/>
  <c r="A19" i="6"/>
  <c r="A20" i="6"/>
  <c r="A21" i="6"/>
  <c r="B21" i="7" s="1"/>
  <c r="F21" i="7" s="1"/>
  <c r="A22" i="6"/>
  <c r="B22" i="7" s="1"/>
  <c r="A23" i="6"/>
  <c r="B23" i="7" s="1"/>
  <c r="A24" i="6"/>
  <c r="B24" i="7" s="1"/>
  <c r="A25" i="6"/>
  <c r="A26" i="6"/>
  <c r="A27" i="6"/>
  <c r="A28" i="6"/>
  <c r="A29" i="6"/>
  <c r="A30" i="6"/>
  <c r="A31" i="6"/>
  <c r="A32" i="6"/>
  <c r="A33" i="6"/>
  <c r="B33" i="7" s="1"/>
  <c r="A34" i="6"/>
  <c r="B34" i="7" s="1"/>
  <c r="A35" i="6"/>
  <c r="B35" i="7" s="1"/>
  <c r="A36" i="6"/>
  <c r="B36" i="7" s="1"/>
  <c r="A37" i="6"/>
  <c r="A38" i="6"/>
  <c r="A39" i="6"/>
  <c r="A40" i="6"/>
  <c r="A41" i="6"/>
  <c r="A42" i="6"/>
  <c r="A3" i="6"/>
  <c r="C3" i="7"/>
  <c r="D3" i="7"/>
  <c r="E3" i="7"/>
  <c r="J3" i="7"/>
  <c r="M3" i="7" s="1"/>
  <c r="I4" i="7"/>
  <c r="M4" i="7" s="1"/>
  <c r="J4" i="7"/>
  <c r="L4" i="7"/>
  <c r="C5" i="7"/>
  <c r="D5" i="7"/>
  <c r="E5" i="7"/>
  <c r="C6" i="7"/>
  <c r="D6" i="7"/>
  <c r="E6" i="7"/>
  <c r="J6" i="7"/>
  <c r="K6" i="7"/>
  <c r="I7" i="7"/>
  <c r="M7" i="7" s="1"/>
  <c r="J7" i="7"/>
  <c r="K7" i="7"/>
  <c r="L7" i="7"/>
  <c r="C8" i="7"/>
  <c r="D8" i="7"/>
  <c r="E8" i="7"/>
  <c r="C9" i="7"/>
  <c r="D9" i="7"/>
  <c r="E9" i="7"/>
  <c r="I9" i="7"/>
  <c r="M9" i="7" s="1"/>
  <c r="J9" i="7"/>
  <c r="K9" i="7"/>
  <c r="I10" i="7"/>
  <c r="M10" i="7" s="1"/>
  <c r="L10" i="7"/>
  <c r="C11" i="7"/>
  <c r="D11" i="7"/>
  <c r="E11" i="7"/>
  <c r="I11" i="7"/>
  <c r="M11" i="7" s="1"/>
  <c r="C12" i="7"/>
  <c r="D12" i="7"/>
  <c r="J12" i="7"/>
  <c r="K12" i="7"/>
  <c r="M12" i="7" s="1"/>
  <c r="L12" i="7"/>
  <c r="C13" i="7"/>
  <c r="D13" i="7"/>
  <c r="I13" i="7"/>
  <c r="J13" i="7"/>
  <c r="L13" i="7"/>
  <c r="D14" i="7"/>
  <c r="E14" i="7"/>
  <c r="I14" i="7"/>
  <c r="J14" i="7"/>
  <c r="K14" i="7"/>
  <c r="L14" i="7"/>
  <c r="C15" i="7"/>
  <c r="F15" i="7" s="1"/>
  <c r="D15" i="7"/>
  <c r="E15" i="7"/>
  <c r="J15" i="7"/>
  <c r="I16" i="7"/>
  <c r="J16" i="7"/>
  <c r="L16" i="7"/>
  <c r="D17" i="7"/>
  <c r="E17" i="7"/>
  <c r="C18" i="7"/>
  <c r="D18" i="7"/>
  <c r="E18" i="7"/>
  <c r="J18" i="7"/>
  <c r="K18" i="7"/>
  <c r="I19" i="7"/>
  <c r="M19" i="7" s="1"/>
  <c r="J19" i="7"/>
  <c r="K19" i="7"/>
  <c r="L19" i="7"/>
  <c r="C20" i="7"/>
  <c r="D20" i="7"/>
  <c r="E20" i="7"/>
  <c r="C21" i="7"/>
  <c r="D21" i="7"/>
  <c r="E21" i="7"/>
  <c r="I21" i="7"/>
  <c r="M21" i="7" s="1"/>
  <c r="J21" i="7"/>
  <c r="K21" i="7"/>
  <c r="I22" i="7"/>
  <c r="M22" i="7" s="1"/>
  <c r="L22" i="7"/>
  <c r="C23" i="7"/>
  <c r="D23" i="7"/>
  <c r="E23" i="7"/>
  <c r="I23" i="7"/>
  <c r="C24" i="7"/>
  <c r="D24" i="7"/>
  <c r="J24" i="7"/>
  <c r="M24" i="7" s="1"/>
  <c r="K24" i="7"/>
  <c r="L24" i="7"/>
  <c r="C25" i="7"/>
  <c r="D25" i="7"/>
  <c r="I25" i="7"/>
  <c r="J25" i="7"/>
  <c r="L25" i="7"/>
  <c r="D26" i="7"/>
  <c r="E26" i="7"/>
  <c r="I26" i="7"/>
  <c r="J26" i="7"/>
  <c r="K26" i="7"/>
  <c r="L26" i="7"/>
  <c r="C27" i="7"/>
  <c r="D27" i="7"/>
  <c r="E27" i="7"/>
  <c r="J27" i="7"/>
  <c r="I28" i="7"/>
  <c r="J28" i="7"/>
  <c r="L28" i="7"/>
  <c r="D29" i="7"/>
  <c r="E29" i="7"/>
  <c r="C30" i="7"/>
  <c r="D30" i="7"/>
  <c r="F30" i="7" s="1"/>
  <c r="E30" i="7"/>
  <c r="J30" i="7"/>
  <c r="K30" i="7"/>
  <c r="I31" i="7"/>
  <c r="M31" i="7" s="1"/>
  <c r="J31" i="7"/>
  <c r="K31" i="7"/>
  <c r="L31" i="7"/>
  <c r="C32" i="7"/>
  <c r="D32" i="7"/>
  <c r="E32" i="7"/>
  <c r="C33" i="7"/>
  <c r="D33" i="7"/>
  <c r="E33" i="7"/>
  <c r="I33" i="7"/>
  <c r="M33" i="7" s="1"/>
  <c r="J33" i="7"/>
  <c r="K33" i="7"/>
  <c r="I34" i="7"/>
  <c r="M34" i="7" s="1"/>
  <c r="L34" i="7"/>
  <c r="C35" i="7"/>
  <c r="D35" i="7"/>
  <c r="E35" i="7"/>
  <c r="I35" i="7"/>
  <c r="C36" i="7"/>
  <c r="D36" i="7"/>
  <c r="J36" i="7"/>
  <c r="M36" i="7" s="1"/>
  <c r="K36" i="7"/>
  <c r="L36" i="7"/>
  <c r="C37" i="7"/>
  <c r="D37" i="7"/>
  <c r="I37" i="7"/>
  <c r="J37" i="7"/>
  <c r="L37" i="7"/>
  <c r="D38" i="7"/>
  <c r="E38" i="7"/>
  <c r="J38" i="7"/>
  <c r="K38" i="7"/>
  <c r="L38" i="7"/>
  <c r="C39" i="7"/>
  <c r="D39" i="7"/>
  <c r="E39" i="7"/>
  <c r="J39" i="7"/>
  <c r="I40" i="7"/>
  <c r="J40" i="7"/>
  <c r="L40" i="7"/>
  <c r="D41" i="7"/>
  <c r="E41" i="7"/>
  <c r="C42" i="7"/>
  <c r="D42" i="7"/>
  <c r="F42" i="7" s="1"/>
  <c r="E42" i="7"/>
  <c r="J42" i="7"/>
  <c r="K42" i="7"/>
  <c r="B4" i="7"/>
  <c r="B5" i="7"/>
  <c r="F5" i="7" s="1"/>
  <c r="B6" i="7"/>
  <c r="B7" i="7"/>
  <c r="B8" i="7"/>
  <c r="F8" i="7" s="1"/>
  <c r="B13" i="7"/>
  <c r="B14" i="7"/>
  <c r="B15" i="7"/>
  <c r="B16" i="7"/>
  <c r="F16" i="7" s="1"/>
  <c r="B17" i="7"/>
  <c r="B18" i="7"/>
  <c r="F18" i="7" s="1"/>
  <c r="B19" i="7"/>
  <c r="F19" i="7" s="1"/>
  <c r="B20" i="7"/>
  <c r="F20" i="7" s="1"/>
  <c r="B25" i="7"/>
  <c r="F25" i="7" s="1"/>
  <c r="B26" i="7"/>
  <c r="B27" i="7"/>
  <c r="F27" i="7" s="1"/>
  <c r="B28" i="7"/>
  <c r="F28" i="7" s="1"/>
  <c r="B29" i="7"/>
  <c r="B30" i="7"/>
  <c r="B31" i="7"/>
  <c r="B32" i="7"/>
  <c r="B37" i="7"/>
  <c r="F37" i="7" s="1"/>
  <c r="B38" i="7"/>
  <c r="B39" i="7"/>
  <c r="F39" i="7" s="1"/>
  <c r="B40" i="7"/>
  <c r="B41" i="7"/>
  <c r="F41" i="7" s="1"/>
  <c r="B42" i="7"/>
  <c r="B3" i="7"/>
  <c r="K2" i="7"/>
  <c r="L2" i="7"/>
  <c r="C2" i="7"/>
  <c r="D2" i="7"/>
  <c r="E2" i="7"/>
  <c r="I2" i="7"/>
  <c r="J2" i="7"/>
  <c r="B2" i="6"/>
  <c r="C2" i="6"/>
  <c r="D2" i="6"/>
  <c r="F2" i="6"/>
  <c r="G2" i="6"/>
  <c r="H2" i="6"/>
  <c r="I2" i="6"/>
  <c r="A2" i="6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12" i="3"/>
  <c r="F32" i="7" l="1"/>
  <c r="F33" i="7"/>
  <c r="F31" i="7"/>
  <c r="F36" i="7"/>
  <c r="F24" i="7"/>
  <c r="F40" i="7"/>
  <c r="F4" i="7"/>
  <c r="F29" i="7"/>
  <c r="F13" i="7"/>
  <c r="F12" i="7"/>
  <c r="F6" i="7"/>
  <c r="F17" i="7"/>
  <c r="F38" i="7"/>
  <c r="F26" i="7"/>
  <c r="F3" i="7"/>
  <c r="F7" i="7"/>
  <c r="F35" i="7"/>
  <c r="F23" i="7"/>
  <c r="F11" i="7"/>
  <c r="F34" i="7"/>
  <c r="F22" i="7"/>
  <c r="F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tc={C2E70D8D-FE28-4598-A04C-4A8A99C999B9}</author>
  </authors>
  <commentList>
    <comment ref="A3" authorId="0" shapeId="0" xr:uid="{C2E70D8D-FE28-4598-A04C-4A8A99C999B9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1E9 is the conversion to ppb, 28.964 is the standard molar mass of air, and 55.845 is the molar mass of 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tc={8BC897BC-9DD7-4860-9525-66FB33B583E0}</author>
  </authors>
  <commentList>
    <comment ref="B3" authorId="0" shapeId="0" xr:uid="{8BC897BC-9DD7-4860-9525-66FB33B583E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55.854 is the molar mass of Fe and 22.41 is the standard molar volume of air assuming STP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_Time_Bins1" type="6" refreshedVersion="6" background="1" saveData="1">
    <textPr codePage="437" sourceFile="R:\MS-CIFS\PersonalBackups\Grad Students\Aholen\Data\2022_APUN_Experiments\Judy_Fe_work\Scaling_Fe_Model\AVG_Time_Bins.txt">
      <textFields>
        <textField/>
      </textFields>
    </textPr>
  </connection>
</connections>
</file>

<file path=xl/sharedStrings.xml><?xml version="1.0" encoding="utf-8"?>
<sst xmlns="http://schemas.openxmlformats.org/spreadsheetml/2006/main" count="157" uniqueCount="40">
  <si>
    <t>ATOFMS Time Bins</t>
  </si>
  <si>
    <t>Number Concentration (#/cm^3)</t>
  </si>
  <si>
    <t>Mass Concentration (ug/m^3)</t>
  </si>
  <si>
    <t>NaN</t>
  </si>
  <si>
    <t>Dates:</t>
  </si>
  <si>
    <t>Aerosols in the Polar Utqiagvik Night (APUN) 2018</t>
  </si>
  <si>
    <t>Nov 8 - Dec 17, 2018</t>
  </si>
  <si>
    <t>Location:</t>
  </si>
  <si>
    <t>Near Utqiagvik, AK (71°16'29.9"N 156°38'25.5"W)</t>
  </si>
  <si>
    <t>Dataset:</t>
  </si>
  <si>
    <t>PI:</t>
  </si>
  <si>
    <t>Prof. Kerri Pratt (University of Michigan); prattka@umich.edu</t>
  </si>
  <si>
    <t>Particle Size Range:</t>
  </si>
  <si>
    <t>Title:</t>
  </si>
  <si>
    <t>Data Collection:</t>
  </si>
  <si>
    <t>Drs. Jun Liu &amp; Jamy Y. Lee (University of Michigan)</t>
  </si>
  <si>
    <t>FeSSA - fresh</t>
  </si>
  <si>
    <t>FeSSA - aged</t>
  </si>
  <si>
    <t>NonFeSSA - fresh</t>
  </si>
  <si>
    <t>NonFeSSA - aged</t>
  </si>
  <si>
    <t xml:space="preserve">0.1 - 1 um (diameter) </t>
  </si>
  <si>
    <t>Number and Mass Concentrations of PM1 Fe- and nonFe-containing SSA particles as a function of time</t>
  </si>
  <si>
    <t>Time resolution</t>
  </si>
  <si>
    <t xml:space="preserve">3 h </t>
  </si>
  <si>
    <t>Daily</t>
  </si>
  <si>
    <t>Near Utqiagvik, AK (71°1629.9"N 156°3825.5"W)</t>
  </si>
  <si>
    <t>Time resolution:</t>
  </si>
  <si>
    <t>MIMI QFED</t>
  </si>
  <si>
    <t>units kg/kg</t>
  </si>
  <si>
    <t>Slice Time</t>
  </si>
  <si>
    <t>FEBBTOTSRF</t>
  </si>
  <si>
    <t>FEDUTOTSRF</t>
  </si>
  <si>
    <t>FETOTSRF</t>
  </si>
  <si>
    <t>SumFE</t>
  </si>
  <si>
    <t>MIMI QFED NO SHIPPING</t>
  </si>
  <si>
    <t>FEANTOTSRF</t>
  </si>
  <si>
    <t xml:space="preserve">MIMI QFED NO SHIPPING </t>
  </si>
  <si>
    <t>FESUM</t>
  </si>
  <si>
    <t>DATE</t>
  </si>
  <si>
    <t>FEAGEDSSA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</si>
</sst>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22" fontId="0" fillId="0" borderId="2" xfId="0" applyNumberFormat="1" applyBorder="1"/>
    <xf numFmtId="22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2" fontId="0" fillId="0" borderId="1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22" fontId="0" fillId="0" borderId="1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2" xfId="0" applyNumberFormat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4" xfId="0" applyNumberFormat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64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laas, Haley Elizabeth" id="{9B963B26-7357-4F95-BA3C-4BE40DA13524}" userId="S::hplaas@ad.unc.edu::d920d5cf-8190-4127-8e0a-ab01329c30e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_Time_Bin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2-19T17:19:46.58" personId="{9B963B26-7357-4F95-BA3C-4BE40DA13524}" id="{C2E70D8D-FE28-4598-A04C-4A8A99C999B9}">
    <text>Where 1E9 is the conversion to ppb, 28.964 is the standard molar mass of air, and 55.845 is the molar mass of 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4-02-19T17:17:41.36" personId="{9B963B26-7357-4F95-BA3C-4BE40DA13524}" id="{8BC897BC-9DD7-4860-9525-66FB33B583E0}">
    <text>Where 55.854 is the molar mass of Fe and 22.41 is the standard molar volume of air assuming STP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zoomScale="130" zoomScaleNormal="130" workbookViewId="0">
      <selection activeCell="A10" sqref="A10:I11"/>
    </sheetView>
  </sheetViews>
  <sheetFormatPr defaultRowHeight="14.5" x14ac:dyDescent="0.35"/>
  <cols>
    <col min="1" max="1" width="18.36328125" bestFit="1" customWidth="1"/>
    <col min="2" max="2" width="13.08984375" bestFit="1" customWidth="1"/>
    <col min="3" max="3" width="12.7265625" bestFit="1" customWidth="1"/>
    <col min="4" max="4" width="16.81640625" bestFit="1" customWidth="1"/>
    <col min="5" max="5" width="16.6328125" bestFit="1" customWidth="1"/>
    <col min="6" max="6" width="13.08984375" bestFit="1" customWidth="1"/>
    <col min="7" max="7" width="12.7265625" bestFit="1" customWidth="1"/>
    <col min="8" max="8" width="16.81640625" bestFit="1" customWidth="1"/>
    <col min="9" max="9" width="16.6328125" bestFit="1" customWidth="1"/>
  </cols>
  <sheetData>
    <row r="1" spans="1:9" x14ac:dyDescent="0.35">
      <c r="A1" t="s">
        <v>13</v>
      </c>
      <c r="B1" t="s">
        <v>21</v>
      </c>
    </row>
    <row r="2" spans="1:9" x14ac:dyDescent="0.35">
      <c r="A2" t="s">
        <v>9</v>
      </c>
      <c r="B2" t="s">
        <v>5</v>
      </c>
    </row>
    <row r="3" spans="1:9" x14ac:dyDescent="0.35">
      <c r="A3" t="s">
        <v>14</v>
      </c>
      <c r="B3" t="s">
        <v>15</v>
      </c>
    </row>
    <row r="4" spans="1:9" x14ac:dyDescent="0.35">
      <c r="A4" t="s">
        <v>4</v>
      </c>
      <c r="B4" t="s">
        <v>6</v>
      </c>
    </row>
    <row r="5" spans="1:9" x14ac:dyDescent="0.35">
      <c r="A5" t="s">
        <v>7</v>
      </c>
      <c r="B5" t="s">
        <v>8</v>
      </c>
    </row>
    <row r="6" spans="1:9" x14ac:dyDescent="0.35">
      <c r="A6" t="s">
        <v>12</v>
      </c>
      <c r="B6" t="s">
        <v>20</v>
      </c>
    </row>
    <row r="7" spans="1:9" x14ac:dyDescent="0.35">
      <c r="A7" t="s">
        <v>22</v>
      </c>
      <c r="B7" t="s">
        <v>23</v>
      </c>
    </row>
    <row r="8" spans="1:9" x14ac:dyDescent="0.35">
      <c r="A8" t="s">
        <v>10</v>
      </c>
      <c r="B8" t="s">
        <v>11</v>
      </c>
    </row>
    <row r="9" spans="1:9" ht="15" thickBot="1" x14ac:dyDescent="0.4"/>
    <row r="10" spans="1:9" ht="15" thickBot="1" x14ac:dyDescent="0.4">
      <c r="B10" s="40" t="s">
        <v>1</v>
      </c>
      <c r="C10" s="41"/>
      <c r="D10" s="41"/>
      <c r="E10" s="42"/>
      <c r="F10" s="40" t="s">
        <v>2</v>
      </c>
      <c r="G10" s="41"/>
      <c r="H10" s="41"/>
      <c r="I10" s="42"/>
    </row>
    <row r="11" spans="1:9" x14ac:dyDescent="0.35">
      <c r="A11" s="1" t="s">
        <v>0</v>
      </c>
      <c r="B11" s="4" t="s">
        <v>16</v>
      </c>
      <c r="C11" t="s">
        <v>17</v>
      </c>
      <c r="D11" t="s">
        <v>18</v>
      </c>
      <c r="E11" s="5" t="s">
        <v>19</v>
      </c>
      <c r="F11" s="4" t="s">
        <v>16</v>
      </c>
      <c r="G11" t="s">
        <v>17</v>
      </c>
      <c r="H11" t="s">
        <v>18</v>
      </c>
      <c r="I11" s="5" t="s">
        <v>19</v>
      </c>
    </row>
    <row r="12" spans="1:9" x14ac:dyDescent="0.35">
      <c r="A12" s="2">
        <v>43412.383275462962</v>
      </c>
      <c r="B12" s="4">
        <v>0</v>
      </c>
      <c r="C12">
        <v>0</v>
      </c>
      <c r="D12">
        <v>0</v>
      </c>
      <c r="E12" s="5">
        <v>0</v>
      </c>
      <c r="F12" s="4" t="s">
        <v>3</v>
      </c>
      <c r="G12" t="s">
        <v>3</v>
      </c>
      <c r="H12" t="s">
        <v>3</v>
      </c>
      <c r="I12" s="5" t="s">
        <v>3</v>
      </c>
    </row>
    <row r="13" spans="1:9" x14ac:dyDescent="0.35">
      <c r="A13" s="2">
        <v>43412.51934027778</v>
      </c>
      <c r="B13" s="4">
        <v>0</v>
      </c>
      <c r="C13">
        <v>0</v>
      </c>
      <c r="D13">
        <v>0</v>
      </c>
      <c r="E13" s="5">
        <v>0</v>
      </c>
      <c r="F13" s="4" t="s">
        <v>3</v>
      </c>
      <c r="G13" t="s">
        <v>3</v>
      </c>
      <c r="H13" t="s">
        <v>3</v>
      </c>
      <c r="I13" s="5" t="s">
        <v>3</v>
      </c>
    </row>
    <row r="14" spans="1:9" x14ac:dyDescent="0.35">
      <c r="A14" s="2">
        <v>43412.64434027778</v>
      </c>
      <c r="B14" s="4">
        <v>0</v>
      </c>
      <c r="C14">
        <v>0</v>
      </c>
      <c r="D14">
        <v>0</v>
      </c>
      <c r="E14" s="5">
        <v>0</v>
      </c>
      <c r="F14" s="4" t="s">
        <v>3</v>
      </c>
      <c r="G14" t="s">
        <v>3</v>
      </c>
      <c r="H14" t="s">
        <v>3</v>
      </c>
      <c r="I14" s="5" t="s">
        <v>3</v>
      </c>
    </row>
    <row r="15" spans="1:9" x14ac:dyDescent="0.35">
      <c r="A15" s="2">
        <v>43412.76934027778</v>
      </c>
      <c r="B15" s="4">
        <v>0</v>
      </c>
      <c r="C15">
        <v>0</v>
      </c>
      <c r="D15">
        <v>0</v>
      </c>
      <c r="E15" s="5">
        <v>0</v>
      </c>
      <c r="F15" s="4" t="s">
        <v>3</v>
      </c>
      <c r="G15" t="s">
        <v>3</v>
      </c>
      <c r="H15" t="s">
        <v>3</v>
      </c>
      <c r="I15" s="5" t="s">
        <v>3</v>
      </c>
    </row>
    <row r="16" spans="1:9" x14ac:dyDescent="0.35">
      <c r="A16" s="2">
        <v>43412.89434027778</v>
      </c>
      <c r="B16" s="4">
        <v>0</v>
      </c>
      <c r="C16">
        <v>0</v>
      </c>
      <c r="D16">
        <v>0</v>
      </c>
      <c r="E16" s="5">
        <v>0</v>
      </c>
      <c r="F16" s="4" t="s">
        <v>3</v>
      </c>
      <c r="G16" t="s">
        <v>3</v>
      </c>
      <c r="H16" t="s">
        <v>3</v>
      </c>
      <c r="I16" s="5" t="s">
        <v>3</v>
      </c>
    </row>
    <row r="17" spans="1:9" x14ac:dyDescent="0.35">
      <c r="A17" s="2">
        <v>43413.01934027778</v>
      </c>
      <c r="B17" s="4">
        <v>0</v>
      </c>
      <c r="C17">
        <v>0</v>
      </c>
      <c r="D17">
        <v>0</v>
      </c>
      <c r="E17" s="5">
        <v>0</v>
      </c>
      <c r="F17" s="4" t="s">
        <v>3</v>
      </c>
      <c r="G17" t="s">
        <v>3</v>
      </c>
      <c r="H17" t="s">
        <v>3</v>
      </c>
      <c r="I17" s="5" t="s">
        <v>3</v>
      </c>
    </row>
    <row r="18" spans="1:9" x14ac:dyDescent="0.35">
      <c r="A18" s="2">
        <v>43413.14434027778</v>
      </c>
      <c r="B18" s="4">
        <v>0</v>
      </c>
      <c r="C18">
        <v>0</v>
      </c>
      <c r="D18">
        <v>0</v>
      </c>
      <c r="E18" s="5">
        <v>0</v>
      </c>
      <c r="F18" s="4" t="s">
        <v>3</v>
      </c>
      <c r="G18" t="s">
        <v>3</v>
      </c>
      <c r="H18" t="s">
        <v>3</v>
      </c>
      <c r="I18" s="5" t="s">
        <v>3</v>
      </c>
    </row>
    <row r="19" spans="1:9" x14ac:dyDescent="0.35">
      <c r="A19" s="2">
        <v>43413.26934027778</v>
      </c>
      <c r="B19" s="4">
        <v>0</v>
      </c>
      <c r="C19">
        <v>0</v>
      </c>
      <c r="D19">
        <v>0</v>
      </c>
      <c r="E19" s="5">
        <v>3.1511176378787899E-3</v>
      </c>
      <c r="F19" s="4">
        <v>0</v>
      </c>
      <c r="G19">
        <v>0</v>
      </c>
      <c r="H19">
        <v>0</v>
      </c>
      <c r="I19" s="5">
        <v>1.3931529548753599E-3</v>
      </c>
    </row>
    <row r="20" spans="1:9" x14ac:dyDescent="0.35">
      <c r="A20" s="2">
        <v>43413.399062500001</v>
      </c>
      <c r="B20" s="4">
        <v>7.3283545869356398E-2</v>
      </c>
      <c r="C20">
        <v>0.14656709173871299</v>
      </c>
      <c r="D20">
        <v>1.2474519008221201</v>
      </c>
      <c r="E20" s="5">
        <v>0.530999050346044</v>
      </c>
      <c r="F20" s="4">
        <v>1.87156057967654E-3</v>
      </c>
      <c r="G20">
        <v>3.7431211593530801E-3</v>
      </c>
      <c r="H20">
        <v>2.59423151438632E-2</v>
      </c>
      <c r="I20" s="5">
        <v>1.97179950895357E-2</v>
      </c>
    </row>
    <row r="21" spans="1:9" x14ac:dyDescent="0.35">
      <c r="A21" s="2">
        <v>43413.524050925924</v>
      </c>
      <c r="B21" s="4">
        <v>1.7750370370370399E-2</v>
      </c>
      <c r="C21">
        <v>0.81022867063492099</v>
      </c>
      <c r="D21">
        <v>0.13884526584507001</v>
      </c>
      <c r="E21" s="5">
        <v>17.8722917604012</v>
      </c>
      <c r="F21" s="4">
        <v>4.3723501411075099E-3</v>
      </c>
      <c r="G21">
        <v>6.3128022938319399E-3</v>
      </c>
      <c r="H21">
        <v>1.18487980769976E-2</v>
      </c>
      <c r="I21" s="5">
        <v>2.9720233739990699E-2</v>
      </c>
    </row>
    <row r="22" spans="1:9" x14ac:dyDescent="0.35">
      <c r="A22" s="2">
        <v>43413.649050925924</v>
      </c>
      <c r="B22" s="4">
        <v>5.0344397435897401E-2</v>
      </c>
      <c r="C22">
        <v>5.0344397435897401E-2</v>
      </c>
      <c r="D22">
        <v>1.24339436403509</v>
      </c>
      <c r="E22" s="5">
        <v>0</v>
      </c>
      <c r="F22" s="4">
        <v>1.2857264005287901E-3</v>
      </c>
      <c r="G22">
        <v>1.2857264005287901E-3</v>
      </c>
      <c r="H22">
        <v>1.2479938359810101E-3</v>
      </c>
      <c r="I22" s="5">
        <v>0</v>
      </c>
    </row>
    <row r="23" spans="1:9" x14ac:dyDescent="0.35">
      <c r="A23" s="2">
        <v>43413.774050925924</v>
      </c>
      <c r="B23" s="4">
        <v>3.3196539162112901E-3</v>
      </c>
      <c r="C23">
        <v>6.22078291666667E-2</v>
      </c>
      <c r="D23">
        <v>3.08092729067002</v>
      </c>
      <c r="E23" s="5">
        <v>0.90662380002590703</v>
      </c>
      <c r="F23" s="4">
        <v>4.2804930419518001E-4</v>
      </c>
      <c r="G23">
        <v>1.58870206721629E-3</v>
      </c>
      <c r="H23">
        <v>1.21828423349862E-2</v>
      </c>
      <c r="I23" s="5">
        <v>1.6507107508152499E-2</v>
      </c>
    </row>
    <row r="24" spans="1:9" x14ac:dyDescent="0.35">
      <c r="A24" s="2">
        <v>43413.899050925924</v>
      </c>
      <c r="B24" s="4">
        <v>1.20176773415978E-2</v>
      </c>
      <c r="C24">
        <v>0.79381276773049703</v>
      </c>
      <c r="D24">
        <v>0.126942636225918</v>
      </c>
      <c r="E24" s="5">
        <v>0.28736094405422902</v>
      </c>
      <c r="F24" s="4">
        <v>2.9602477088608099E-3</v>
      </c>
      <c r="G24">
        <v>6.1848996988408704E-3</v>
      </c>
      <c r="H24">
        <v>1.04013461878553E-2</v>
      </c>
      <c r="I24" s="5">
        <v>1.98324178142055E-2</v>
      </c>
    </row>
    <row r="25" spans="1:9" x14ac:dyDescent="0.35">
      <c r="A25" s="2">
        <v>43414.024050925924</v>
      </c>
      <c r="B25" s="4">
        <v>0</v>
      </c>
      <c r="C25">
        <v>0.85151623575498603</v>
      </c>
      <c r="D25">
        <v>9.0140694951378497E-2</v>
      </c>
      <c r="E25" s="5">
        <v>1.2966950783881399</v>
      </c>
      <c r="F25" s="4">
        <v>0</v>
      </c>
      <c r="G25">
        <v>7.3964158241041E-3</v>
      </c>
      <c r="H25">
        <v>7.7946071217331299E-3</v>
      </c>
      <c r="I25" s="5">
        <v>3.7225672976694803E-2</v>
      </c>
    </row>
    <row r="26" spans="1:9" x14ac:dyDescent="0.35">
      <c r="A26" s="2">
        <v>43414.149050925924</v>
      </c>
      <c r="B26" s="4">
        <v>2.15967821695154E-2</v>
      </c>
      <c r="C26">
        <v>0</v>
      </c>
      <c r="D26">
        <v>3.35048116760829E-2</v>
      </c>
      <c r="E26" s="5">
        <v>12.2933716531558</v>
      </c>
      <c r="F26" s="4">
        <v>2.66721999944041E-3</v>
      </c>
      <c r="G26">
        <v>0</v>
      </c>
      <c r="H26">
        <v>8.25305416185774E-3</v>
      </c>
      <c r="I26" s="5">
        <v>4.7317520477975897E-2</v>
      </c>
    </row>
    <row r="27" spans="1:9" x14ac:dyDescent="0.35">
      <c r="A27" s="2">
        <v>43414.274050925924</v>
      </c>
      <c r="B27" s="4">
        <v>0</v>
      </c>
      <c r="C27">
        <v>2.35362200854701E-2</v>
      </c>
      <c r="D27">
        <v>0.145118154649688</v>
      </c>
      <c r="E27" s="5">
        <v>13.325945045589499</v>
      </c>
      <c r="F27" s="4">
        <v>0</v>
      </c>
      <c r="G27">
        <v>1.4256423206152099E-3</v>
      </c>
      <c r="H27">
        <v>1.02063950007479E-2</v>
      </c>
      <c r="I27" s="5">
        <v>4.92686247347374E-2</v>
      </c>
    </row>
    <row r="28" spans="1:9" x14ac:dyDescent="0.35">
      <c r="A28" s="2">
        <v>43414.405648148146</v>
      </c>
      <c r="B28" s="4">
        <v>0.10585926329905999</v>
      </c>
      <c r="C28">
        <v>2.5234327623587598E-3</v>
      </c>
      <c r="D28">
        <v>1.6490000731507299</v>
      </c>
      <c r="E28" s="5">
        <v>1.6750969720129101</v>
      </c>
      <c r="F28" s="4">
        <v>1.8625558027810601E-2</v>
      </c>
      <c r="G28">
        <v>1.11564473729896E-3</v>
      </c>
      <c r="H28">
        <v>5.6077629500500603E-2</v>
      </c>
      <c r="I28" s="5">
        <v>5.5732788587820999E-2</v>
      </c>
    </row>
    <row r="29" spans="1:9" x14ac:dyDescent="0.35">
      <c r="A29" s="2">
        <v>43414.530648148146</v>
      </c>
      <c r="B29" s="4">
        <v>0</v>
      </c>
      <c r="C29">
        <v>3.4666544321329602E-2</v>
      </c>
      <c r="D29">
        <v>0.58635941949116299</v>
      </c>
      <c r="E29" s="5">
        <v>0.55894238698092302</v>
      </c>
      <c r="F29" s="4">
        <v>0</v>
      </c>
      <c r="G29">
        <v>8.5392173116618005E-3</v>
      </c>
      <c r="H29">
        <v>6.8350024260818196E-2</v>
      </c>
      <c r="I29" s="5">
        <v>3.1609587432915601E-2</v>
      </c>
    </row>
    <row r="30" spans="1:9" x14ac:dyDescent="0.35">
      <c r="A30" s="2">
        <v>43414.655648148146</v>
      </c>
      <c r="B30" s="4">
        <v>0.89175377670739397</v>
      </c>
      <c r="C30">
        <v>0</v>
      </c>
      <c r="D30">
        <v>1.2111628333556299</v>
      </c>
      <c r="E30" s="5">
        <v>2.1826173389485199</v>
      </c>
      <c r="F30" s="4">
        <v>9.0269520379799503E-3</v>
      </c>
      <c r="G30">
        <v>0</v>
      </c>
      <c r="H30">
        <v>9.3964381910861303E-2</v>
      </c>
      <c r="I30" s="5">
        <v>4.7568433633898302E-2</v>
      </c>
    </row>
    <row r="31" spans="1:9" x14ac:dyDescent="0.35">
      <c r="A31" s="2">
        <v>43414.780648148146</v>
      </c>
      <c r="B31" s="4">
        <v>5.3467169002535599E-2</v>
      </c>
      <c r="C31">
        <v>9.5051038784512404E-2</v>
      </c>
      <c r="D31">
        <v>0.95170560290769102</v>
      </c>
      <c r="E31" s="5">
        <v>1.98485118054778</v>
      </c>
      <c r="F31" s="4">
        <v>1.16492569885748E-2</v>
      </c>
      <c r="G31">
        <v>4.5099795417687999E-3</v>
      </c>
      <c r="H31">
        <v>7.8781350263404895E-2</v>
      </c>
      <c r="I31" s="5">
        <v>5.5638299153864403E-2</v>
      </c>
    </row>
    <row r="32" spans="1:9" x14ac:dyDescent="0.35">
      <c r="A32" s="2">
        <v>43414.905648148146</v>
      </c>
      <c r="B32" s="4">
        <v>4.2357687241715396E-3</v>
      </c>
      <c r="C32">
        <v>0</v>
      </c>
      <c r="D32">
        <v>0.89490901950465696</v>
      </c>
      <c r="E32" s="5">
        <v>19.727017231015701</v>
      </c>
      <c r="F32" s="4">
        <v>1.87269229282745E-3</v>
      </c>
      <c r="G32">
        <v>0</v>
      </c>
      <c r="H32">
        <v>6.9782169497510899E-2</v>
      </c>
      <c r="I32" s="5">
        <v>6.3319960861955696E-2</v>
      </c>
    </row>
    <row r="33" spans="1:9" x14ac:dyDescent="0.35">
      <c r="A33" s="2">
        <v>43415.030648148146</v>
      </c>
      <c r="B33" s="4">
        <v>0.85969413019458496</v>
      </c>
      <c r="C33">
        <v>0</v>
      </c>
      <c r="D33">
        <v>4.4601025550076496</v>
      </c>
      <c r="E33" s="5">
        <v>17.906752682864202</v>
      </c>
      <c r="F33" s="4">
        <v>2.6625375760897799E-2</v>
      </c>
      <c r="G33">
        <v>0</v>
      </c>
      <c r="H33">
        <v>0.114673027835988</v>
      </c>
      <c r="I33" s="5">
        <v>5.9196370575274201E-2</v>
      </c>
    </row>
    <row r="34" spans="1:9" x14ac:dyDescent="0.35">
      <c r="A34" s="2">
        <v>43415.155648148146</v>
      </c>
      <c r="B34" s="4">
        <v>0.159148662607587</v>
      </c>
      <c r="C34">
        <v>6.9530818615177306E-2</v>
      </c>
      <c r="D34">
        <v>1.3734548598478</v>
      </c>
      <c r="E34" s="5">
        <v>1.35236457201993</v>
      </c>
      <c r="F34" s="4">
        <v>2.55290103461609E-2</v>
      </c>
      <c r="G34">
        <v>6.5822701955380904E-3</v>
      </c>
      <c r="H34">
        <v>0.13618472332443601</v>
      </c>
      <c r="I34" s="5">
        <v>8.9020154584782296E-2</v>
      </c>
    </row>
    <row r="35" spans="1:9" x14ac:dyDescent="0.35">
      <c r="A35" s="2">
        <v>43415.280659722222</v>
      </c>
      <c r="B35" s="4">
        <v>0.24995552031408599</v>
      </c>
      <c r="C35">
        <v>1.8239172066886</v>
      </c>
      <c r="D35">
        <v>2.786600951924</v>
      </c>
      <c r="E35" s="5">
        <v>39.223601782495301</v>
      </c>
      <c r="F35" s="4">
        <v>1.9818802915430599E-2</v>
      </c>
      <c r="G35">
        <v>1.42108384255528E-2</v>
      </c>
      <c r="H35">
        <v>0.31380626519099197</v>
      </c>
      <c r="I35" s="5">
        <v>0.25499644317909997</v>
      </c>
    </row>
    <row r="36" spans="1:9" x14ac:dyDescent="0.35">
      <c r="A36" s="2">
        <v>43415.405648148146</v>
      </c>
      <c r="B36" s="4">
        <v>0.109428132327457</v>
      </c>
      <c r="C36">
        <v>3.11523125453885E-2</v>
      </c>
      <c r="D36">
        <v>1.55913269800162</v>
      </c>
      <c r="E36" s="5">
        <v>45.739402526382896</v>
      </c>
      <c r="F36" s="4">
        <v>2.0489581451117601E-2</v>
      </c>
      <c r="G36">
        <v>7.6735761176577998E-3</v>
      </c>
      <c r="H36">
        <v>0.14682307069716499</v>
      </c>
      <c r="I36" s="5">
        <v>0.31693523335122098</v>
      </c>
    </row>
    <row r="37" spans="1:9" x14ac:dyDescent="0.35">
      <c r="A37" s="2">
        <v>43415.536782407406</v>
      </c>
      <c r="B37" s="4">
        <v>0.19612012412520599</v>
      </c>
      <c r="C37">
        <v>1.30515633193766</v>
      </c>
      <c r="D37">
        <v>25.505453668691999</v>
      </c>
      <c r="E37" s="5">
        <v>17.342452699321399</v>
      </c>
      <c r="F37" s="4">
        <v>2.4144758401737999E-2</v>
      </c>
      <c r="G37">
        <v>2.1203424363896901E-2</v>
      </c>
      <c r="H37">
        <v>0.20775356812793599</v>
      </c>
      <c r="I37" s="5">
        <v>0.22405238196640101</v>
      </c>
    </row>
    <row r="38" spans="1:9" x14ac:dyDescent="0.35">
      <c r="A38" s="2">
        <v>43415.662303240744</v>
      </c>
      <c r="B38" s="4">
        <v>0.125246407456994</v>
      </c>
      <c r="C38">
        <v>1.21383862154146</v>
      </c>
      <c r="D38">
        <v>0.92531626849218496</v>
      </c>
      <c r="E38" s="5">
        <v>3.3337329003796401</v>
      </c>
      <c r="F38" s="4">
        <v>1.2355007669898201E-2</v>
      </c>
      <c r="G38">
        <v>1.10910030044998E-2</v>
      </c>
      <c r="H38">
        <v>0.103719915440689</v>
      </c>
      <c r="I38" s="5">
        <v>8.0928526498770706E-2</v>
      </c>
    </row>
    <row r="39" spans="1:9" x14ac:dyDescent="0.35">
      <c r="A39" s="2">
        <v>43415.787303240744</v>
      </c>
      <c r="B39" s="4">
        <v>6.7382435236968199E-2</v>
      </c>
      <c r="C39">
        <v>5.2550975300092298E-2</v>
      </c>
      <c r="D39">
        <v>2.13447948463237</v>
      </c>
      <c r="E39" s="5">
        <v>2.9360840265122201</v>
      </c>
      <c r="F39" s="4">
        <v>6.7253329770781203E-3</v>
      </c>
      <c r="G39">
        <v>6.7761305785921802E-3</v>
      </c>
      <c r="H39">
        <v>6.6558704291177995E-2</v>
      </c>
      <c r="I39" s="5">
        <v>0.10726001662528301</v>
      </c>
    </row>
    <row r="40" spans="1:9" x14ac:dyDescent="0.35">
      <c r="A40" s="2">
        <v>43415.912303240744</v>
      </c>
      <c r="B40" s="4">
        <v>0</v>
      </c>
      <c r="C40">
        <v>0.183535897605483</v>
      </c>
      <c r="D40">
        <v>6.18621377012719</v>
      </c>
      <c r="E40" s="5">
        <v>13.971972553116499</v>
      </c>
      <c r="F40" s="4">
        <v>0</v>
      </c>
      <c r="G40">
        <v>7.4916204233963302E-3</v>
      </c>
      <c r="H40">
        <v>7.5550521245949007E-2</v>
      </c>
      <c r="I40" s="5">
        <v>0.19191139424402301</v>
      </c>
    </row>
    <row r="41" spans="1:9" x14ac:dyDescent="0.35">
      <c r="A41" s="2">
        <v>43416.037303240744</v>
      </c>
      <c r="B41" s="4">
        <v>0.17716467222677401</v>
      </c>
      <c r="C41">
        <v>0.16343282037492299</v>
      </c>
      <c r="D41">
        <v>0.55492301752148199</v>
      </c>
      <c r="E41" s="5">
        <v>14.4652871628673</v>
      </c>
      <c r="F41" s="4">
        <v>1.0076985102599601E-2</v>
      </c>
      <c r="G41">
        <v>6.6944943077971797E-3</v>
      </c>
      <c r="H41">
        <v>5.0140416871883302E-2</v>
      </c>
      <c r="I41" s="5">
        <v>0.15721574468498101</v>
      </c>
    </row>
    <row r="42" spans="1:9" x14ac:dyDescent="0.35">
      <c r="A42" s="2">
        <v>43416.162303240744</v>
      </c>
      <c r="B42" s="4">
        <v>0.16158488539635801</v>
      </c>
      <c r="C42">
        <v>3.54157994766196</v>
      </c>
      <c r="D42">
        <v>2.0023851011198501</v>
      </c>
      <c r="E42" s="5">
        <v>18.589738530670601</v>
      </c>
      <c r="F42" s="4">
        <v>1.69350455412649E-2</v>
      </c>
      <c r="G42">
        <v>2.8667045633601101E-2</v>
      </c>
      <c r="H42">
        <v>5.2244044430609302E-2</v>
      </c>
      <c r="I42" s="5">
        <v>0.12121446954658401</v>
      </c>
    </row>
    <row r="43" spans="1:9" x14ac:dyDescent="0.35">
      <c r="A43" s="2">
        <v>43416.287303240744</v>
      </c>
      <c r="B43" s="4">
        <v>0</v>
      </c>
      <c r="C43">
        <v>4.3497728470522502E-2</v>
      </c>
      <c r="D43">
        <v>0.11196753144359101</v>
      </c>
      <c r="E43" s="5">
        <v>8.2596335114355792</v>
      </c>
      <c r="F43" s="4">
        <v>0</v>
      </c>
      <c r="G43">
        <v>4.0162892188852096E-3</v>
      </c>
      <c r="H43">
        <v>1.8994924092349E-2</v>
      </c>
      <c r="I43" s="5">
        <v>0.106232939150781</v>
      </c>
    </row>
    <row r="44" spans="1:9" x14ac:dyDescent="0.35">
      <c r="A44" s="2">
        <v>43416.415081018517</v>
      </c>
      <c r="B44" s="4">
        <v>3.2026463010165901E-3</v>
      </c>
      <c r="C44">
        <v>0.16630906557184999</v>
      </c>
      <c r="D44">
        <v>2.9984320827964401</v>
      </c>
      <c r="E44" s="5">
        <v>15.2689507359045</v>
      </c>
      <c r="F44" s="4">
        <v>1.4159344938595899E-3</v>
      </c>
      <c r="G44">
        <v>5.5814472427061501E-3</v>
      </c>
      <c r="H44">
        <v>3.9257352997812203E-2</v>
      </c>
      <c r="I44" s="5">
        <v>0.123081905566113</v>
      </c>
    </row>
    <row r="45" spans="1:9" x14ac:dyDescent="0.35">
      <c r="A45" s="2">
        <v>43416.540081018517</v>
      </c>
      <c r="B45" s="4">
        <v>3.54443579498978E-3</v>
      </c>
      <c r="C45">
        <v>0.24016931236731701</v>
      </c>
      <c r="D45">
        <v>0.24016931236731701</v>
      </c>
      <c r="E45" s="5">
        <v>0.48707902680512399</v>
      </c>
      <c r="F45" s="4">
        <v>1.56704438507731E-3</v>
      </c>
      <c r="G45">
        <v>7.6101170272374402E-3</v>
      </c>
      <c r="H45">
        <v>7.6101170272374402E-3</v>
      </c>
      <c r="I45" s="5">
        <v>5.5424605185248103E-2</v>
      </c>
    </row>
    <row r="46" spans="1:9" x14ac:dyDescent="0.35">
      <c r="A46" s="2">
        <v>43416.665081018517</v>
      </c>
      <c r="B46" s="4">
        <v>0</v>
      </c>
      <c r="C46">
        <v>0</v>
      </c>
      <c r="D46">
        <v>0</v>
      </c>
      <c r="E46" s="5">
        <v>0</v>
      </c>
      <c r="F46" s="4">
        <v>0</v>
      </c>
      <c r="G46">
        <v>0</v>
      </c>
      <c r="H46">
        <v>0</v>
      </c>
      <c r="I46" s="5">
        <v>0</v>
      </c>
    </row>
    <row r="47" spans="1:9" x14ac:dyDescent="0.35">
      <c r="A47" s="2">
        <v>43416.790081018517</v>
      </c>
      <c r="B47" s="4">
        <v>0</v>
      </c>
      <c r="C47">
        <v>0</v>
      </c>
      <c r="D47">
        <v>0</v>
      </c>
      <c r="E47" s="5">
        <v>0</v>
      </c>
      <c r="F47" s="4">
        <v>0</v>
      </c>
      <c r="G47">
        <v>0</v>
      </c>
      <c r="H47">
        <v>0</v>
      </c>
      <c r="I47" s="5">
        <v>0</v>
      </c>
    </row>
    <row r="48" spans="1:9" x14ac:dyDescent="0.35">
      <c r="A48" s="2">
        <v>43416.915092592593</v>
      </c>
      <c r="B48" s="4">
        <v>0</v>
      </c>
      <c r="C48">
        <v>0</v>
      </c>
      <c r="D48">
        <v>0</v>
      </c>
      <c r="E48" s="5">
        <v>0</v>
      </c>
      <c r="F48" s="4">
        <v>0</v>
      </c>
      <c r="G48">
        <v>0</v>
      </c>
      <c r="H48">
        <v>0</v>
      </c>
      <c r="I48" s="5">
        <v>0</v>
      </c>
    </row>
    <row r="49" spans="1:9" x14ac:dyDescent="0.35">
      <c r="A49" s="2">
        <v>43417.040081018517</v>
      </c>
      <c r="B49" s="4">
        <v>0</v>
      </c>
      <c r="C49">
        <v>0</v>
      </c>
      <c r="D49">
        <v>0</v>
      </c>
      <c r="E49" s="5">
        <v>0</v>
      </c>
      <c r="F49" s="4">
        <v>0</v>
      </c>
      <c r="G49">
        <v>0</v>
      </c>
      <c r="H49">
        <v>0</v>
      </c>
      <c r="I49" s="5">
        <v>0</v>
      </c>
    </row>
    <row r="50" spans="1:9" x14ac:dyDescent="0.35">
      <c r="A50" s="2">
        <v>43417.165081018517</v>
      </c>
      <c r="B50" s="4">
        <v>0</v>
      </c>
      <c r="C50">
        <v>0</v>
      </c>
      <c r="D50">
        <v>0</v>
      </c>
      <c r="E50" s="5">
        <v>4.6256534743589697</v>
      </c>
      <c r="F50" s="4">
        <v>0</v>
      </c>
      <c r="G50">
        <v>0</v>
      </c>
      <c r="H50">
        <v>0</v>
      </c>
      <c r="I50" s="5">
        <v>3.6040240146676499E-2</v>
      </c>
    </row>
    <row r="51" spans="1:9" x14ac:dyDescent="0.35">
      <c r="A51" s="2">
        <v>43417.290081018517</v>
      </c>
      <c r="B51" s="4">
        <v>0</v>
      </c>
      <c r="C51">
        <v>0</v>
      </c>
      <c r="D51">
        <v>5.1042708333333298E-2</v>
      </c>
      <c r="E51" s="5">
        <v>3.80874256146986</v>
      </c>
      <c r="F51" s="4">
        <v>0</v>
      </c>
      <c r="G51">
        <v>0</v>
      </c>
      <c r="H51">
        <v>1.2573066833371199E-2</v>
      </c>
      <c r="I51" s="5">
        <v>5.5981227709243603E-2</v>
      </c>
    </row>
    <row r="52" spans="1:9" x14ac:dyDescent="0.35">
      <c r="A52" s="2">
        <v>43417.419270833336</v>
      </c>
      <c r="B52" s="4">
        <v>0.22698401835585999</v>
      </c>
      <c r="C52">
        <v>0.824329124236997</v>
      </c>
      <c r="D52">
        <v>0.66066007134209404</v>
      </c>
      <c r="E52" s="5">
        <v>18.984518003810699</v>
      </c>
      <c r="F52" s="4">
        <v>8.5652159316637107E-3</v>
      </c>
      <c r="G52">
        <v>2.1443558189916102E-2</v>
      </c>
      <c r="H52">
        <v>1.6841666072942799E-2</v>
      </c>
      <c r="I52" s="5">
        <v>0.17301645393828299</v>
      </c>
    </row>
    <row r="53" spans="1:9" x14ac:dyDescent="0.35">
      <c r="A53" s="2">
        <v>43417.544270833336</v>
      </c>
      <c r="B53" s="4">
        <v>0.67505087444545997</v>
      </c>
      <c r="C53">
        <v>1.66283421709317</v>
      </c>
      <c r="D53">
        <v>0.19481605440330499</v>
      </c>
      <c r="E53" s="5">
        <v>15.231909684807</v>
      </c>
      <c r="F53" s="4">
        <v>6.9896219627777704E-3</v>
      </c>
      <c r="G53">
        <v>2.6891290396620901E-2</v>
      </c>
      <c r="H53">
        <v>2.1324751163999001E-2</v>
      </c>
      <c r="I53" s="5">
        <v>0.198159376033785</v>
      </c>
    </row>
    <row r="54" spans="1:9" x14ac:dyDescent="0.35">
      <c r="A54" s="2">
        <v>43417.669270833336</v>
      </c>
      <c r="B54" s="4">
        <v>0.18291486846865701</v>
      </c>
      <c r="C54">
        <v>2.2826979173342599</v>
      </c>
      <c r="D54">
        <v>1.44288452068288</v>
      </c>
      <c r="E54" s="5">
        <v>30.4034285045222</v>
      </c>
      <c r="F54" s="4">
        <v>8.9049595061707898E-3</v>
      </c>
      <c r="G54">
        <v>2.9678774692975699E-2</v>
      </c>
      <c r="H54">
        <v>3.1004789194489499E-2</v>
      </c>
      <c r="I54" s="5">
        <v>0.229079353131942</v>
      </c>
    </row>
    <row r="55" spans="1:9" x14ac:dyDescent="0.35">
      <c r="A55" s="2">
        <v>43417.794270833336</v>
      </c>
      <c r="B55" s="4">
        <v>1.2729655410897401E-2</v>
      </c>
      <c r="C55">
        <v>3.0098204078964699</v>
      </c>
      <c r="D55">
        <v>1.1850091112102299</v>
      </c>
      <c r="E55" s="5">
        <v>8.5288327810692799</v>
      </c>
      <c r="F55" s="4">
        <v>3.9140650682894301E-3</v>
      </c>
      <c r="G55">
        <v>3.6072621206349097E-2</v>
      </c>
      <c r="H55">
        <v>3.3970262666821897E-2</v>
      </c>
      <c r="I55" s="5">
        <v>0.224070223086245</v>
      </c>
    </row>
    <row r="56" spans="1:9" x14ac:dyDescent="0.35">
      <c r="A56" s="2">
        <v>43417.919270833336</v>
      </c>
      <c r="B56" s="4">
        <v>1.41054650845608E-2</v>
      </c>
      <c r="C56">
        <v>8.6244470806655595</v>
      </c>
      <c r="D56">
        <v>0.14330403772488601</v>
      </c>
      <c r="E56" s="5">
        <v>16.958846489088799</v>
      </c>
      <c r="F56" s="4">
        <v>1.81881445090114E-3</v>
      </c>
      <c r="G56">
        <v>1.9779965809269402E-2</v>
      </c>
      <c r="H56">
        <v>9.2075748730724404E-3</v>
      </c>
      <c r="I56" s="5">
        <v>0.179405976714271</v>
      </c>
    </row>
    <row r="57" spans="1:9" x14ac:dyDescent="0.35">
      <c r="A57" s="2">
        <v>43418.044270833336</v>
      </c>
      <c r="B57" s="4">
        <v>0.80200443796992504</v>
      </c>
      <c r="C57">
        <v>0.10148092433479899</v>
      </c>
      <c r="D57">
        <v>0.116736301779965</v>
      </c>
      <c r="E57" s="5">
        <v>23.898531443379898</v>
      </c>
      <c r="F57" s="4">
        <v>6.2487241431638E-3</v>
      </c>
      <c r="G57">
        <v>1.7939588897084399E-2</v>
      </c>
      <c r="H57">
        <v>5.2308831226396896E-3</v>
      </c>
      <c r="I57" s="5">
        <v>0.20122916221845899</v>
      </c>
    </row>
    <row r="58" spans="1:9" x14ac:dyDescent="0.35">
      <c r="A58" s="2">
        <v>43418.169270833336</v>
      </c>
      <c r="B58" s="4">
        <v>0.10125090140982899</v>
      </c>
      <c r="C58">
        <v>1.8573598846417501</v>
      </c>
      <c r="D58">
        <v>0.362874361353969</v>
      </c>
      <c r="E58" s="5">
        <v>35.808363993817103</v>
      </c>
      <c r="F58" s="4">
        <v>2.0483142692059201E-2</v>
      </c>
      <c r="G58">
        <v>2.5499212938318101E-2</v>
      </c>
      <c r="H58">
        <v>1.9974363418392701E-2</v>
      </c>
      <c r="I58" s="5">
        <v>0.22350322201512399</v>
      </c>
    </row>
    <row r="59" spans="1:9" x14ac:dyDescent="0.35">
      <c r="A59" s="2">
        <v>43418.294270833336</v>
      </c>
      <c r="B59" s="4">
        <v>1.7658859144958201E-2</v>
      </c>
      <c r="C59">
        <v>1.5252960408218501</v>
      </c>
      <c r="D59">
        <v>0.375123004659492</v>
      </c>
      <c r="E59" s="5">
        <v>27.827835939134602</v>
      </c>
      <c r="F59" s="4">
        <v>3.3272907744742101E-3</v>
      </c>
      <c r="G59">
        <v>4.31504258075587E-2</v>
      </c>
      <c r="H59">
        <v>3.2374579498733402E-2</v>
      </c>
      <c r="I59" s="5">
        <v>0.29670432227453503</v>
      </c>
    </row>
    <row r="60" spans="1:9" x14ac:dyDescent="0.35">
      <c r="A60" s="2">
        <v>43418.423414351855</v>
      </c>
      <c r="B60" s="4">
        <v>2.0864112460546199E-2</v>
      </c>
      <c r="C60">
        <v>1.27122358477054</v>
      </c>
      <c r="D60">
        <v>1.01712419395524</v>
      </c>
      <c r="E60" s="5">
        <v>25.1672389644405</v>
      </c>
      <c r="F60" s="4">
        <v>2.6903011719907098E-3</v>
      </c>
      <c r="G60">
        <v>2.8541505008144698E-2</v>
      </c>
      <c r="H60">
        <v>1.9989794647205E-2</v>
      </c>
      <c r="I60" s="5">
        <v>0.26322855173585602</v>
      </c>
    </row>
    <row r="61" spans="1:9" x14ac:dyDescent="0.35">
      <c r="A61" s="2">
        <v>43418.548414351855</v>
      </c>
      <c r="B61" s="4">
        <v>0</v>
      </c>
      <c r="C61">
        <v>1.43599626087958</v>
      </c>
      <c r="D61">
        <v>0.17351389052112601</v>
      </c>
      <c r="E61" s="5">
        <v>21.0443653204802</v>
      </c>
      <c r="F61" s="4">
        <v>0</v>
      </c>
      <c r="G61">
        <v>3.1694347321601299E-2</v>
      </c>
      <c r="H61">
        <v>8.71284651758252E-3</v>
      </c>
      <c r="I61" s="5">
        <v>0.26069541458704398</v>
      </c>
    </row>
    <row r="62" spans="1:9" x14ac:dyDescent="0.35">
      <c r="A62" s="2">
        <v>43418.673414351855</v>
      </c>
      <c r="B62" s="4">
        <v>0.56581291415056301</v>
      </c>
      <c r="C62">
        <v>0.67717695109168097</v>
      </c>
      <c r="D62">
        <v>0.18058908195623399</v>
      </c>
      <c r="E62" s="5">
        <v>7.9242702939564396</v>
      </c>
      <c r="F62" s="4">
        <v>4.4084654021566303E-3</v>
      </c>
      <c r="G62">
        <v>1.06121394209344E-2</v>
      </c>
      <c r="H62">
        <v>7.8060260802932198E-3</v>
      </c>
      <c r="I62" s="5">
        <v>0.18493882907624701</v>
      </c>
    </row>
    <row r="63" spans="1:9" x14ac:dyDescent="0.35">
      <c r="A63" s="2">
        <v>43418.798414351855</v>
      </c>
      <c r="B63" s="4">
        <v>0</v>
      </c>
      <c r="C63">
        <v>0.81245173272121796</v>
      </c>
      <c r="D63">
        <v>0.88724973906438698</v>
      </c>
      <c r="E63" s="5">
        <v>19.0275924116652</v>
      </c>
      <c r="F63" s="4">
        <v>0</v>
      </c>
      <c r="G63">
        <v>1.6779951717836701E-2</v>
      </c>
      <c r="H63">
        <v>1.31151348246607E-2</v>
      </c>
      <c r="I63" s="5">
        <v>0.196494246913654</v>
      </c>
    </row>
    <row r="64" spans="1:9" x14ac:dyDescent="0.35">
      <c r="A64" s="2">
        <v>43418.923414351855</v>
      </c>
      <c r="B64" s="4">
        <v>2.35554301894977E-3</v>
      </c>
      <c r="C64">
        <v>1.52285781121474</v>
      </c>
      <c r="D64">
        <v>2.1975215243948898</v>
      </c>
      <c r="E64" s="5">
        <v>23.6795632174424</v>
      </c>
      <c r="F64" s="4">
        <v>1.0414183455857799E-3</v>
      </c>
      <c r="G64">
        <v>2.5896342775069602E-2</v>
      </c>
      <c r="H64">
        <v>2.6695054792198799E-2</v>
      </c>
      <c r="I64" s="5">
        <v>0.25838706998996003</v>
      </c>
    </row>
    <row r="65" spans="1:9" x14ac:dyDescent="0.35">
      <c r="A65" s="2">
        <v>43419.048414351855</v>
      </c>
      <c r="B65" s="4">
        <v>1.17958687068312E-2</v>
      </c>
      <c r="C65">
        <v>0.20604280744681799</v>
      </c>
      <c r="D65">
        <v>0.94631860409615598</v>
      </c>
      <c r="E65" s="5">
        <v>8.3710805232887608</v>
      </c>
      <c r="F65" s="4">
        <v>3.3883878293440202E-3</v>
      </c>
      <c r="G65">
        <v>1.3641437088506E-2</v>
      </c>
      <c r="H65">
        <v>1.29544356371405E-2</v>
      </c>
      <c r="I65" s="5">
        <v>0.17609823332909899</v>
      </c>
    </row>
    <row r="66" spans="1:9" x14ac:dyDescent="0.35">
      <c r="A66" s="2">
        <v>43419.173414351855</v>
      </c>
      <c r="B66" s="4">
        <v>1.44996718394077E-2</v>
      </c>
      <c r="C66">
        <v>0.113389795916818</v>
      </c>
      <c r="D66">
        <v>1.40152475506781</v>
      </c>
      <c r="E66" s="5">
        <v>26.098865651540201</v>
      </c>
      <c r="F66" s="4">
        <v>3.57162362757641E-3</v>
      </c>
      <c r="G66">
        <v>1.47862790282459E-2</v>
      </c>
      <c r="H66">
        <v>2.6663231804105701E-2</v>
      </c>
      <c r="I66" s="5">
        <v>0.21885978674541801</v>
      </c>
    </row>
    <row r="67" spans="1:9" x14ac:dyDescent="0.35">
      <c r="A67" s="2">
        <v>43419.298414351855</v>
      </c>
      <c r="B67" s="4">
        <v>3.5675543727072601E-2</v>
      </c>
      <c r="C67">
        <v>2.9141505878804201</v>
      </c>
      <c r="D67">
        <v>1.4965318014306099</v>
      </c>
      <c r="E67" s="5">
        <v>10.0920395530169</v>
      </c>
      <c r="F67" s="4">
        <v>2.1609487319364201E-3</v>
      </c>
      <c r="G67">
        <v>3.5366684634865503E-2</v>
      </c>
      <c r="H67">
        <v>3.1851452438864399E-2</v>
      </c>
      <c r="I67" s="5">
        <v>0.194100547472706</v>
      </c>
    </row>
    <row r="68" spans="1:9" x14ac:dyDescent="0.35">
      <c r="A68" s="2">
        <v>43419.425949074073</v>
      </c>
      <c r="B68" s="4">
        <v>2.0623240810108901E-2</v>
      </c>
      <c r="C68">
        <v>1.1796304830336899</v>
      </c>
      <c r="D68">
        <v>1.4662058690194799</v>
      </c>
      <c r="E68" s="5">
        <v>24.268712708974</v>
      </c>
      <c r="F68" s="4">
        <v>1.2491965481441301E-3</v>
      </c>
      <c r="G68">
        <v>1.52136482421278E-2</v>
      </c>
      <c r="H68">
        <v>3.4055201486823901E-2</v>
      </c>
      <c r="I68" s="5">
        <v>0.15116910552309901</v>
      </c>
    </row>
    <row r="69" spans="1:9" x14ac:dyDescent="0.35">
      <c r="A69" s="2">
        <v>43419.550949074073</v>
      </c>
      <c r="B69" s="4">
        <v>3.3493267118796799E-2</v>
      </c>
      <c r="C69">
        <v>0.70741728521601399</v>
      </c>
      <c r="D69">
        <v>0.64699722503881796</v>
      </c>
      <c r="E69" s="5">
        <v>20.225853071055301</v>
      </c>
      <c r="F69" s="4">
        <v>4.2311235258630101E-3</v>
      </c>
      <c r="G69">
        <v>1.6057921194731099E-2</v>
      </c>
      <c r="H69">
        <v>7.6890708597430205E-2</v>
      </c>
      <c r="I69" s="5">
        <v>0.15693716943904101</v>
      </c>
    </row>
    <row r="70" spans="1:9" x14ac:dyDescent="0.35">
      <c r="A70" s="2">
        <v>43419.675949074073</v>
      </c>
      <c r="B70" s="4">
        <v>3.5509391848317397E-2</v>
      </c>
      <c r="C70">
        <v>5.3006189639618298E-2</v>
      </c>
      <c r="D70">
        <v>1.0929427097026601</v>
      </c>
      <c r="E70" s="5">
        <v>18.275502836407099</v>
      </c>
      <c r="F70" s="4">
        <v>6.0044163600067998E-3</v>
      </c>
      <c r="G70">
        <v>1.78780670714534E-3</v>
      </c>
      <c r="H70">
        <v>5.67765293946563E-2</v>
      </c>
      <c r="I70" s="5">
        <v>0.13126441973279099</v>
      </c>
    </row>
    <row r="71" spans="1:9" x14ac:dyDescent="0.35">
      <c r="A71" s="2">
        <v>43419.80096064815</v>
      </c>
      <c r="B71" s="4">
        <v>0.54711521697752596</v>
      </c>
      <c r="C71">
        <v>7.9654572531190501E-2</v>
      </c>
      <c r="D71">
        <v>0.30119283849029499</v>
      </c>
      <c r="E71" s="5">
        <v>8.4307151035940695</v>
      </c>
      <c r="F71" s="4">
        <v>9.4086740423999192E-3</v>
      </c>
      <c r="G71">
        <v>7.2271702825942204E-3</v>
      </c>
      <c r="H71">
        <v>2.66023954559985E-2</v>
      </c>
      <c r="I71" s="5">
        <v>8.2682464984518797E-2</v>
      </c>
    </row>
    <row r="72" spans="1:9" x14ac:dyDescent="0.35">
      <c r="A72" s="2">
        <v>43419.924479166664</v>
      </c>
      <c r="B72" s="4">
        <v>1.07235300154052</v>
      </c>
      <c r="C72">
        <v>3.6244249534329302E-2</v>
      </c>
      <c r="D72">
        <v>0.27789790348486498</v>
      </c>
      <c r="E72" s="5">
        <v>1.4031695739466401</v>
      </c>
      <c r="F72" s="4">
        <v>1.12200096716047E-2</v>
      </c>
      <c r="G72">
        <v>5.6573661715730202E-3</v>
      </c>
      <c r="H72">
        <v>3.18243687485514E-2</v>
      </c>
      <c r="I72" s="5">
        <v>4.2399471719229302E-2</v>
      </c>
    </row>
    <row r="73" spans="1:9" x14ac:dyDescent="0.35">
      <c r="A73" s="2">
        <v>43420.049479166664</v>
      </c>
      <c r="B73" s="4">
        <v>2.7893657856774899E-3</v>
      </c>
      <c r="C73">
        <v>0.130943865289153</v>
      </c>
      <c r="D73">
        <v>1.50660706965556</v>
      </c>
      <c r="E73" s="5">
        <v>1.56926600267062</v>
      </c>
      <c r="F73" s="4">
        <v>1.23321742731279E-3</v>
      </c>
      <c r="G73">
        <v>4.2651644608222997E-3</v>
      </c>
      <c r="H73">
        <v>4.6168821728546097E-2</v>
      </c>
      <c r="I73" s="5">
        <v>5.6988144825815899E-2</v>
      </c>
    </row>
    <row r="74" spans="1:9" x14ac:dyDescent="0.35">
      <c r="A74" s="2">
        <v>43420.174479166664</v>
      </c>
      <c r="B74" s="4">
        <v>4.3478003370201398E-2</v>
      </c>
      <c r="C74">
        <v>9.0759665373093698E-2</v>
      </c>
      <c r="D74">
        <v>1.2390231364377</v>
      </c>
      <c r="E74" s="5">
        <v>2.3705836446754498</v>
      </c>
      <c r="F74" s="4">
        <v>8.0923879070453706E-3</v>
      </c>
      <c r="G74">
        <v>2.95633577713706E-3</v>
      </c>
      <c r="H74">
        <v>5.3604832815150501E-2</v>
      </c>
      <c r="I74" s="5">
        <v>8.9582699028218193E-2</v>
      </c>
    </row>
    <row r="75" spans="1:9" x14ac:dyDescent="0.35">
      <c r="A75" s="2">
        <v>43420.299479166664</v>
      </c>
      <c r="B75" s="4">
        <v>1.4665776628347499E-2</v>
      </c>
      <c r="C75">
        <v>9.3230455855642397E-3</v>
      </c>
      <c r="D75">
        <v>2.08033898422863</v>
      </c>
      <c r="E75" s="5">
        <v>7.6390370533345298</v>
      </c>
      <c r="F75" s="4">
        <v>2.9268137884362801E-3</v>
      </c>
      <c r="G75">
        <v>5.6471805139222302E-4</v>
      </c>
      <c r="H75">
        <v>5.6275167890611197E-2</v>
      </c>
      <c r="I75" s="5">
        <v>4.8421629192177899E-2</v>
      </c>
    </row>
    <row r="76" spans="1:9" x14ac:dyDescent="0.35">
      <c r="A76" s="2">
        <v>43420.436064814814</v>
      </c>
      <c r="B76" s="4">
        <v>9.58327577703081E-3</v>
      </c>
      <c r="C76">
        <v>0.50848134366848896</v>
      </c>
      <c r="D76">
        <v>0.202761353529961</v>
      </c>
      <c r="E76" s="5">
        <v>8.1992883499096791</v>
      </c>
      <c r="F76" s="4">
        <v>3.2542402426394999E-3</v>
      </c>
      <c r="G76">
        <v>4.4507415578343996E-3</v>
      </c>
      <c r="H76">
        <v>2.2593036792109202E-2</v>
      </c>
      <c r="I76" s="5">
        <v>5.6009671586009099E-2</v>
      </c>
    </row>
    <row r="77" spans="1:9" x14ac:dyDescent="0.35">
      <c r="A77" s="2">
        <v>43420.561064814814</v>
      </c>
      <c r="B77" s="4">
        <v>1.4839883557034601E-2</v>
      </c>
      <c r="C77">
        <v>1.3479756020634299</v>
      </c>
      <c r="D77">
        <v>0.203644110088018</v>
      </c>
      <c r="E77" s="5">
        <v>1.9906616278336999</v>
      </c>
      <c r="F77" s="4">
        <v>2.9250542756855198E-3</v>
      </c>
      <c r="G77">
        <v>1.7595311368128301E-2</v>
      </c>
      <c r="H77">
        <v>2.10195231065867E-2</v>
      </c>
      <c r="I77" s="5">
        <v>6.9942191520980398E-2</v>
      </c>
    </row>
    <row r="78" spans="1:9" x14ac:dyDescent="0.35">
      <c r="A78" s="2">
        <v>43420.686076388891</v>
      </c>
      <c r="B78" s="4">
        <v>5.93796010629737E-2</v>
      </c>
      <c r="C78">
        <v>4.19151937797815E-2</v>
      </c>
      <c r="D78">
        <v>0.32045613577423698</v>
      </c>
      <c r="E78" s="5">
        <v>5.0092264758910696</v>
      </c>
      <c r="F78" s="4">
        <v>6.6368219096422801E-3</v>
      </c>
      <c r="G78">
        <v>6.9941396862800501E-3</v>
      </c>
      <c r="H78">
        <v>3.0041638080033701E-2</v>
      </c>
      <c r="I78" s="5">
        <v>9.9060391795329494E-2</v>
      </c>
    </row>
    <row r="79" spans="1:9" x14ac:dyDescent="0.35">
      <c r="A79" s="2">
        <v>43420.811064814814</v>
      </c>
      <c r="B79" s="4">
        <v>8.7552187008319404E-2</v>
      </c>
      <c r="C79">
        <v>1.63258860256752</v>
      </c>
      <c r="D79">
        <v>0.21094923930040399</v>
      </c>
      <c r="E79" s="5">
        <v>14.559883137426</v>
      </c>
      <c r="F79" s="4">
        <v>8.9535207211209507E-3</v>
      </c>
      <c r="G79">
        <v>1.8033745807984999E-2</v>
      </c>
      <c r="H79">
        <v>2.68477993491643E-2</v>
      </c>
      <c r="I79" s="5">
        <v>0.120170449450232</v>
      </c>
    </row>
    <row r="80" spans="1:9" x14ac:dyDescent="0.35">
      <c r="A80" s="2">
        <v>43420.936064814814</v>
      </c>
      <c r="B80" s="4">
        <v>2.2026508919235101E-2</v>
      </c>
      <c r="C80">
        <v>0.116929186501811</v>
      </c>
      <c r="D80">
        <v>0.51605554755878502</v>
      </c>
      <c r="E80" s="5">
        <v>5.4611807208825001</v>
      </c>
      <c r="F80" s="4">
        <v>5.7026977546628197E-3</v>
      </c>
      <c r="G80">
        <v>2.2094608236655901E-2</v>
      </c>
      <c r="H80">
        <v>4.8896969780904E-2</v>
      </c>
      <c r="I80" s="5">
        <v>0.192943335210922</v>
      </c>
    </row>
    <row r="81" spans="1:9" x14ac:dyDescent="0.35">
      <c r="A81" s="2">
        <v>43421.061064814814</v>
      </c>
      <c r="B81" s="4">
        <v>0.16598014788524901</v>
      </c>
      <c r="C81">
        <v>1.7147629451147499</v>
      </c>
      <c r="D81">
        <v>0.86828792024789303</v>
      </c>
      <c r="E81" s="5">
        <v>4.4692069826003102</v>
      </c>
      <c r="F81" s="4">
        <v>3.7371445005202897E-2</v>
      </c>
      <c r="G81">
        <v>4.0901766177527402E-2</v>
      </c>
      <c r="H81">
        <v>0.114493307124796</v>
      </c>
      <c r="I81" s="5">
        <v>0.20737870522987101</v>
      </c>
    </row>
    <row r="82" spans="1:9" x14ac:dyDescent="0.35">
      <c r="A82" s="2">
        <v>43421.186064814814</v>
      </c>
      <c r="B82" s="4">
        <v>0.110296151751601</v>
      </c>
      <c r="C82">
        <v>0.791514692308253</v>
      </c>
      <c r="D82">
        <v>1.46883629618987</v>
      </c>
      <c r="E82" s="5">
        <v>4.6734970581962996</v>
      </c>
      <c r="F82" s="4">
        <v>2.8372642231155001E-2</v>
      </c>
      <c r="G82">
        <v>2.5104868757073202E-2</v>
      </c>
      <c r="H82">
        <v>0.105187446954357</v>
      </c>
      <c r="I82" s="5">
        <v>0.22602167306434301</v>
      </c>
    </row>
    <row r="83" spans="1:9" x14ac:dyDescent="0.35">
      <c r="A83" s="2">
        <v>43421.311064814814</v>
      </c>
      <c r="B83" s="4">
        <v>0.24473407517895801</v>
      </c>
      <c r="C83">
        <v>0.985346027494446</v>
      </c>
      <c r="D83">
        <v>11.3031652292568</v>
      </c>
      <c r="E83" s="5">
        <v>6.84147171785217</v>
      </c>
      <c r="F83" s="4">
        <v>3.5048760397178802E-2</v>
      </c>
      <c r="G83">
        <v>4.6722794471477702E-2</v>
      </c>
      <c r="H83">
        <v>0.14416705006493999</v>
      </c>
      <c r="I83" s="5">
        <v>0.26796077116025202</v>
      </c>
    </row>
    <row r="84" spans="1:9" x14ac:dyDescent="0.35">
      <c r="A84" s="2">
        <v>43421.440474537034</v>
      </c>
      <c r="B84" s="4">
        <v>0.24168748440747401</v>
      </c>
      <c r="C84">
        <v>1.4962291850626701</v>
      </c>
      <c r="D84">
        <v>1.8850871459618499</v>
      </c>
      <c r="E84" s="5">
        <v>3.2215878844817101</v>
      </c>
      <c r="F84" s="4">
        <v>3.8870320857988E-2</v>
      </c>
      <c r="G84">
        <v>4.1994907287022598E-2</v>
      </c>
      <c r="H84">
        <v>0.21335206288092001</v>
      </c>
      <c r="I84" s="5">
        <v>0.27427464942622198</v>
      </c>
    </row>
    <row r="85" spans="1:9" x14ac:dyDescent="0.35">
      <c r="A85" s="2">
        <v>43421.565474537034</v>
      </c>
      <c r="B85" s="4">
        <v>0.32864892979926502</v>
      </c>
      <c r="C85">
        <v>0.206733572299517</v>
      </c>
      <c r="D85">
        <v>3.3773464905663402</v>
      </c>
      <c r="E85" s="5">
        <v>17.3934730489716</v>
      </c>
      <c r="F85" s="4">
        <v>6.3498001718717501E-2</v>
      </c>
      <c r="G85">
        <v>2.5895514041798101E-2</v>
      </c>
      <c r="H85">
        <v>0.25107188344915898</v>
      </c>
      <c r="I85" s="5">
        <v>0.29324047676785497</v>
      </c>
    </row>
    <row r="86" spans="1:9" x14ac:dyDescent="0.35">
      <c r="A86" s="2">
        <v>43421.690474537034</v>
      </c>
      <c r="B86" s="4">
        <v>0.48887318017682102</v>
      </c>
      <c r="C86">
        <v>1.36179747224159</v>
      </c>
      <c r="D86">
        <v>5.0149007969629098</v>
      </c>
      <c r="E86" s="5">
        <v>24.899717892824</v>
      </c>
      <c r="F86" s="4">
        <v>7.6801018523140294E-2</v>
      </c>
      <c r="G86">
        <v>4.7676180686366601E-2</v>
      </c>
      <c r="H86">
        <v>0.235833301217939</v>
      </c>
      <c r="I86" s="5">
        <v>0.246368449375054</v>
      </c>
    </row>
    <row r="87" spans="1:9" x14ac:dyDescent="0.35">
      <c r="A87" s="2">
        <v>43421.815474537034</v>
      </c>
      <c r="B87" s="4">
        <v>0.27003921197463798</v>
      </c>
      <c r="C87">
        <v>1.4594502671304099</v>
      </c>
      <c r="D87">
        <v>3.7870459508289702</v>
      </c>
      <c r="E87" s="5">
        <v>5.0556381436763402</v>
      </c>
      <c r="F87" s="4">
        <v>4.33979530276059E-2</v>
      </c>
      <c r="G87">
        <v>4.1822577503509303E-2</v>
      </c>
      <c r="H87">
        <v>0.259580169106637</v>
      </c>
      <c r="I87" s="5">
        <v>0.28854624431444498</v>
      </c>
    </row>
    <row r="88" spans="1:9" x14ac:dyDescent="0.35">
      <c r="A88" s="2">
        <v>43421.940474537034</v>
      </c>
      <c r="B88" s="4">
        <v>0.36080490949920901</v>
      </c>
      <c r="C88">
        <v>9.4234352696398709</v>
      </c>
      <c r="D88">
        <v>1.7954256893942</v>
      </c>
      <c r="E88" s="5">
        <v>13.5403708590203</v>
      </c>
      <c r="F88" s="4">
        <v>4.7785536040573E-2</v>
      </c>
      <c r="G88">
        <v>4.1491263688546401E-2</v>
      </c>
      <c r="H88">
        <v>0.21168682525035701</v>
      </c>
      <c r="I88" s="5">
        <v>0.261181078860655</v>
      </c>
    </row>
    <row r="89" spans="1:9" x14ac:dyDescent="0.35">
      <c r="A89" s="2">
        <v>43422.065474537034</v>
      </c>
      <c r="B89" s="4">
        <v>0.16064650662801</v>
      </c>
      <c r="C89">
        <v>13.6739813049309</v>
      </c>
      <c r="D89">
        <v>1.7588659969485501</v>
      </c>
      <c r="E89" s="5">
        <v>6.6177594915930396</v>
      </c>
      <c r="F89" s="4">
        <v>3.3599420162783798E-2</v>
      </c>
      <c r="G89">
        <v>4.6308851478236303E-2</v>
      </c>
      <c r="H89">
        <v>0.189298986645319</v>
      </c>
      <c r="I89" s="5">
        <v>0.22638117636470201</v>
      </c>
    </row>
    <row r="90" spans="1:9" x14ac:dyDescent="0.35">
      <c r="A90" s="2">
        <v>43422.190474537034</v>
      </c>
      <c r="B90" s="4">
        <v>0.18162102807549399</v>
      </c>
      <c r="C90">
        <v>1.1712847980688399</v>
      </c>
      <c r="D90">
        <v>1.41987564708922</v>
      </c>
      <c r="E90" s="5">
        <v>5.4401619920166704</v>
      </c>
      <c r="F90" s="4">
        <v>3.0442021055412199E-2</v>
      </c>
      <c r="G90">
        <v>2.7482928060211499E-2</v>
      </c>
      <c r="H90">
        <v>0.16045278503209401</v>
      </c>
      <c r="I90" s="5">
        <v>0.20375868821908999</v>
      </c>
    </row>
    <row r="91" spans="1:9" x14ac:dyDescent="0.35">
      <c r="A91" s="2">
        <v>43422.315474537034</v>
      </c>
      <c r="B91" s="4">
        <v>0.94929505067946995</v>
      </c>
      <c r="C91">
        <v>1.7019411462798899</v>
      </c>
      <c r="D91">
        <v>3.5174114985345</v>
      </c>
      <c r="E91" s="5">
        <v>5.36396282147577</v>
      </c>
      <c r="F91" s="4">
        <v>2.9932839401664201E-2</v>
      </c>
      <c r="G91">
        <v>3.14685425617552E-2</v>
      </c>
      <c r="H91">
        <v>0.13785438366609301</v>
      </c>
      <c r="I91" s="5">
        <v>0.17173482212521499</v>
      </c>
    </row>
    <row r="92" spans="1:9" x14ac:dyDescent="0.35">
      <c r="A92" s="2">
        <v>43422.44263888889</v>
      </c>
      <c r="B92" s="4">
        <v>0.17643390571036</v>
      </c>
      <c r="C92">
        <v>8.4583994523603501</v>
      </c>
      <c r="D92">
        <v>0.47768984172979101</v>
      </c>
      <c r="E92" s="5">
        <v>2.1619456518631601</v>
      </c>
      <c r="F92" s="4">
        <v>3.59136306699325E-2</v>
      </c>
      <c r="G92">
        <v>2.6353781062967901E-2</v>
      </c>
      <c r="H92">
        <v>7.9358038439308401E-2</v>
      </c>
      <c r="I92" s="5">
        <v>0.142765547460449</v>
      </c>
    </row>
    <row r="93" spans="1:9" x14ac:dyDescent="0.35">
      <c r="A93" s="2">
        <v>43422.56763888889</v>
      </c>
      <c r="B93" s="4">
        <v>0.23332731396005599</v>
      </c>
      <c r="C93">
        <v>0.232222432791551</v>
      </c>
      <c r="D93">
        <v>1.26326503255932</v>
      </c>
      <c r="E93" s="5">
        <v>12.095820079376001</v>
      </c>
      <c r="F93" s="4">
        <v>1.43541565305407E-2</v>
      </c>
      <c r="G93">
        <v>1.33039617637273E-2</v>
      </c>
      <c r="H93">
        <v>6.1044447750578497E-2</v>
      </c>
      <c r="I93" s="5">
        <v>0.18170497059758001</v>
      </c>
    </row>
    <row r="94" spans="1:9" x14ac:dyDescent="0.35">
      <c r="A94" s="2">
        <v>43422.69263888889</v>
      </c>
      <c r="B94" s="4">
        <v>5.5300244595888302E-2</v>
      </c>
      <c r="C94">
        <v>0.19279356954543</v>
      </c>
      <c r="D94">
        <v>0.68150166744544405</v>
      </c>
      <c r="E94" s="5">
        <v>1.8378297540384401</v>
      </c>
      <c r="F94" s="4">
        <v>1.02274368239325E-2</v>
      </c>
      <c r="G94">
        <v>1.7997038052143099E-2</v>
      </c>
      <c r="H94">
        <v>6.2846892633469195E-2</v>
      </c>
      <c r="I94" s="5">
        <v>0.14085238348121901</v>
      </c>
    </row>
    <row r="95" spans="1:9" x14ac:dyDescent="0.35">
      <c r="A95" s="2">
        <v>43422.81763888889</v>
      </c>
      <c r="B95" s="4">
        <v>0.11718310692168001</v>
      </c>
      <c r="C95">
        <v>0.35728892798784101</v>
      </c>
      <c r="D95">
        <v>0.49964857984101801</v>
      </c>
      <c r="E95" s="5">
        <v>15.9946386804975</v>
      </c>
      <c r="F95" s="4">
        <v>1.24677366238574E-2</v>
      </c>
      <c r="G95">
        <v>2.0279119343277901E-2</v>
      </c>
      <c r="H95">
        <v>5.3594291229701198E-2</v>
      </c>
      <c r="I95" s="5">
        <v>0.17226866108095801</v>
      </c>
    </row>
    <row r="96" spans="1:9" x14ac:dyDescent="0.35">
      <c r="A96" s="2">
        <v>43422.94263888889</v>
      </c>
      <c r="B96" s="4">
        <v>4.8638349843198703E-2</v>
      </c>
      <c r="C96">
        <v>1.72177846391668</v>
      </c>
      <c r="D96">
        <v>0.34501099137897301</v>
      </c>
      <c r="E96" s="5">
        <v>4.6636694953555002</v>
      </c>
      <c r="F96" s="4">
        <v>9.2858693143092995E-3</v>
      </c>
      <c r="G96">
        <v>2.58072044857495E-2</v>
      </c>
      <c r="H96">
        <v>4.3377246401969202E-2</v>
      </c>
      <c r="I96" s="5">
        <v>0.15643024616228099</v>
      </c>
    </row>
    <row r="97" spans="1:9" x14ac:dyDescent="0.35">
      <c r="A97" s="2">
        <v>43423.06763888889</v>
      </c>
      <c r="B97" s="4">
        <v>0.117085018288622</v>
      </c>
      <c r="C97">
        <v>1.1870419606195299</v>
      </c>
      <c r="D97">
        <v>1.6159447875252699</v>
      </c>
      <c r="E97" s="5">
        <v>3.3427601374674101</v>
      </c>
      <c r="F97" s="4">
        <v>1.45594228601682E-2</v>
      </c>
      <c r="G97">
        <v>2.5443344487644601E-2</v>
      </c>
      <c r="H97">
        <v>6.5814237492877403E-2</v>
      </c>
      <c r="I97" s="5">
        <v>0.18490113712138001</v>
      </c>
    </row>
    <row r="98" spans="1:9" x14ac:dyDescent="0.35">
      <c r="A98" s="2">
        <v>43423.19263888889</v>
      </c>
      <c r="B98" s="4">
        <v>3.1060211930452102E-2</v>
      </c>
      <c r="C98">
        <v>13.041961337920601</v>
      </c>
      <c r="D98">
        <v>0.192415118175331</v>
      </c>
      <c r="E98" s="5">
        <v>4.0309343968699203</v>
      </c>
      <c r="F98" s="4">
        <v>8.9438951795059E-3</v>
      </c>
      <c r="G98">
        <v>3.1263779252500797E-2</v>
      </c>
      <c r="H98">
        <v>3.2832035669271301E-2</v>
      </c>
      <c r="I98" s="5">
        <v>0.161761759429672</v>
      </c>
    </row>
    <row r="99" spans="1:9" x14ac:dyDescent="0.35">
      <c r="A99" s="2">
        <v>43423.31763888889</v>
      </c>
      <c r="B99" s="4">
        <v>0.107816621639286</v>
      </c>
      <c r="C99">
        <v>4.2678217758985197E-3</v>
      </c>
      <c r="D99">
        <v>1.0563067023963399</v>
      </c>
      <c r="E99" s="5">
        <v>24.3129021860424</v>
      </c>
      <c r="F99" s="4">
        <v>2.4885672816300299E-2</v>
      </c>
      <c r="G99">
        <v>1.88686339300772E-3</v>
      </c>
      <c r="H99">
        <v>0.111481451379837</v>
      </c>
      <c r="I99" s="5">
        <v>0.23664853462834701</v>
      </c>
    </row>
    <row r="100" spans="1:9" x14ac:dyDescent="0.35">
      <c r="A100" s="2">
        <v>43423.445856481485</v>
      </c>
      <c r="B100" s="4">
        <v>0.10287402468173</v>
      </c>
      <c r="C100">
        <v>0.12508848632380701</v>
      </c>
      <c r="D100">
        <v>1.26230328916596</v>
      </c>
      <c r="E100" s="5">
        <v>3.4576154604640501</v>
      </c>
      <c r="F100" s="4">
        <v>2.1441947308725201E-2</v>
      </c>
      <c r="G100">
        <v>1.19519429766474E-2</v>
      </c>
      <c r="H100">
        <v>0.12520497105590001</v>
      </c>
      <c r="I100" s="5">
        <v>0.20149006692433599</v>
      </c>
    </row>
    <row r="101" spans="1:9" x14ac:dyDescent="0.35">
      <c r="A101" s="2">
        <v>43423.570856481485</v>
      </c>
      <c r="B101" s="4">
        <v>0.18415390838762399</v>
      </c>
      <c r="C101">
        <v>0.31655955882286502</v>
      </c>
      <c r="D101">
        <v>1.3289087994754201</v>
      </c>
      <c r="E101" s="5">
        <v>6.5718914496289802</v>
      </c>
      <c r="F101" s="4">
        <v>4.3336590121734103E-2</v>
      </c>
      <c r="G101">
        <v>2.9155308809079301E-2</v>
      </c>
      <c r="H101">
        <v>0.19634656382757901</v>
      </c>
      <c r="I101" s="5">
        <v>0.26206010631279297</v>
      </c>
    </row>
    <row r="102" spans="1:9" x14ac:dyDescent="0.35">
      <c r="A102" s="2">
        <v>43423.695856481485</v>
      </c>
      <c r="B102" s="4">
        <v>0.481066162535081</v>
      </c>
      <c r="C102">
        <v>0.343421726207219</v>
      </c>
      <c r="D102">
        <v>2.6789326849306301</v>
      </c>
      <c r="E102" s="5">
        <v>21.170486407459801</v>
      </c>
      <c r="F102" s="4">
        <v>6.4349153347537602E-2</v>
      </c>
      <c r="G102">
        <v>2.4312047719751401E-2</v>
      </c>
      <c r="H102">
        <v>0.237433093995815</v>
      </c>
      <c r="I102" s="5">
        <v>0.35060230001814802</v>
      </c>
    </row>
    <row r="103" spans="1:9" x14ac:dyDescent="0.35">
      <c r="A103" s="2">
        <v>43423.820856481485</v>
      </c>
      <c r="B103" s="4">
        <v>0.23340832035794201</v>
      </c>
      <c r="C103">
        <v>2.1730504210861201</v>
      </c>
      <c r="D103">
        <v>4.1995440869332201</v>
      </c>
      <c r="E103" s="5">
        <v>32.443843568743198</v>
      </c>
      <c r="F103" s="4">
        <v>5.9947570386308602E-2</v>
      </c>
      <c r="G103">
        <v>8.7158719881736693E-2</v>
      </c>
      <c r="H103">
        <v>0.361577959295936</v>
      </c>
      <c r="I103" s="5">
        <v>0.71221999977783301</v>
      </c>
    </row>
    <row r="104" spans="1:9" x14ac:dyDescent="0.35">
      <c r="A104" s="2">
        <v>43423.945856481485</v>
      </c>
      <c r="B104" s="4">
        <v>0.29379347258521599</v>
      </c>
      <c r="C104">
        <v>4.0301064622189697</v>
      </c>
      <c r="D104">
        <v>2.4672138949416298</v>
      </c>
      <c r="E104" s="5">
        <v>30.259251858497699</v>
      </c>
      <c r="F104" s="4">
        <v>7.99315182550311E-2</v>
      </c>
      <c r="G104">
        <v>8.7090236673475693E-2</v>
      </c>
      <c r="H104">
        <v>0.35957740734945698</v>
      </c>
      <c r="I104" s="5">
        <v>0.77046641902328805</v>
      </c>
    </row>
    <row r="105" spans="1:9" x14ac:dyDescent="0.35">
      <c r="A105" s="2">
        <v>43424.070856481485</v>
      </c>
      <c r="B105" s="4">
        <v>0.55000638872227003</v>
      </c>
      <c r="C105">
        <v>0.66303929515830995</v>
      </c>
      <c r="D105">
        <v>3.98305202346141</v>
      </c>
      <c r="E105" s="5">
        <v>51.890510993992898</v>
      </c>
      <c r="F105" s="4">
        <v>0.122337702254112</v>
      </c>
      <c r="G105">
        <v>0.110352200539652</v>
      </c>
      <c r="H105">
        <v>0.46530086944778598</v>
      </c>
      <c r="I105" s="5">
        <v>0.89190803663442297</v>
      </c>
    </row>
    <row r="106" spans="1:9" x14ac:dyDescent="0.35">
      <c r="A106" s="2">
        <v>43424.195856481485</v>
      </c>
      <c r="B106" s="4">
        <v>1.5029805496359501</v>
      </c>
      <c r="C106">
        <v>2.6992788039990199</v>
      </c>
      <c r="D106">
        <v>6.7770646711054603</v>
      </c>
      <c r="E106" s="5">
        <v>92.709659731363203</v>
      </c>
      <c r="F106" s="4">
        <v>0.198085925671181</v>
      </c>
      <c r="G106">
        <v>0.20206740591448599</v>
      </c>
      <c r="H106">
        <v>0.67516349568719902</v>
      </c>
      <c r="I106" s="5">
        <v>1.56520964457964</v>
      </c>
    </row>
    <row r="107" spans="1:9" x14ac:dyDescent="0.35">
      <c r="A107" s="2">
        <v>43424.320856481485</v>
      </c>
      <c r="B107" s="4">
        <v>3.99414339823347</v>
      </c>
      <c r="C107">
        <v>3.0086670041179802</v>
      </c>
      <c r="D107">
        <v>8.0279230011973102</v>
      </c>
      <c r="E107" s="5">
        <v>81.661732121287002</v>
      </c>
      <c r="F107" s="4">
        <v>0.12489077548948101</v>
      </c>
      <c r="G107">
        <v>0.23532157121549499</v>
      </c>
      <c r="H107">
        <v>0.85834785631222199</v>
      </c>
      <c r="I107" s="5">
        <v>1.6739879376373701</v>
      </c>
    </row>
    <row r="108" spans="1:9" x14ac:dyDescent="0.35">
      <c r="A108" s="2">
        <v>43424.450428240743</v>
      </c>
      <c r="B108" s="4">
        <v>1.37096068592124</v>
      </c>
      <c r="C108">
        <v>1.3959340899848101</v>
      </c>
      <c r="D108">
        <v>7.6263228719080303</v>
      </c>
      <c r="E108" s="5">
        <v>100.095629793173</v>
      </c>
      <c r="F108" s="4">
        <v>0.20986794429081701</v>
      </c>
      <c r="G108">
        <v>0.14209251394759101</v>
      </c>
      <c r="H108">
        <v>1.0960431460111599</v>
      </c>
      <c r="I108" s="5">
        <v>1.5473007117549999</v>
      </c>
    </row>
    <row r="109" spans="1:9" x14ac:dyDescent="0.35">
      <c r="A109" s="2">
        <v>43424.575428240743</v>
      </c>
      <c r="B109" s="4">
        <v>0.63755526848265898</v>
      </c>
      <c r="C109">
        <v>3.7656972402481501</v>
      </c>
      <c r="D109">
        <v>7.5493345609671403</v>
      </c>
      <c r="E109" s="5">
        <v>23.328800343914398</v>
      </c>
      <c r="F109" s="4">
        <v>0.13687686447601399</v>
      </c>
      <c r="G109">
        <v>0.244211668430691</v>
      </c>
      <c r="H109">
        <v>0.93183108870602605</v>
      </c>
      <c r="I109" s="5">
        <v>1.4855677553653199</v>
      </c>
    </row>
    <row r="110" spans="1:9" x14ac:dyDescent="0.35">
      <c r="A110" s="2">
        <v>43424.719351851854</v>
      </c>
      <c r="B110" s="4">
        <v>4.6393636623753496</v>
      </c>
      <c r="C110">
        <v>17.1544888841788</v>
      </c>
      <c r="D110">
        <v>7.67927469991122</v>
      </c>
      <c r="E110" s="5">
        <v>70.631208976041705</v>
      </c>
      <c r="F110" s="4">
        <v>0.29596055133260601</v>
      </c>
      <c r="G110">
        <v>0.26911593556618602</v>
      </c>
      <c r="H110">
        <v>0.976829359168921</v>
      </c>
      <c r="I110" s="5">
        <v>1.43351097525937</v>
      </c>
    </row>
    <row r="111" spans="1:9" x14ac:dyDescent="0.35">
      <c r="A111" s="2">
        <v>43424.844351851854</v>
      </c>
      <c r="B111" s="4">
        <v>3.09707179942846</v>
      </c>
      <c r="C111">
        <v>6.2918339170106199</v>
      </c>
      <c r="D111">
        <v>10.642531052176301</v>
      </c>
      <c r="E111" s="5">
        <v>93.8134630836214</v>
      </c>
      <c r="F111" s="4">
        <v>0.272241663392148</v>
      </c>
      <c r="G111">
        <v>0.353018632093825</v>
      </c>
      <c r="H111">
        <v>1.2551517156018801</v>
      </c>
      <c r="I111" s="5">
        <v>1.63961831817018</v>
      </c>
    </row>
    <row r="112" spans="1:9" x14ac:dyDescent="0.35">
      <c r="A112" s="2">
        <v>43424.969224537039</v>
      </c>
      <c r="B112" s="4">
        <v>2.1081808339716601</v>
      </c>
      <c r="C112">
        <v>6.3492890295128701</v>
      </c>
      <c r="D112">
        <v>38.698173166556302</v>
      </c>
      <c r="E112" s="5">
        <v>55.768267962445201</v>
      </c>
      <c r="F112" s="4">
        <v>0.25265168831101698</v>
      </c>
      <c r="G112">
        <v>0.27372985622377</v>
      </c>
      <c r="H112">
        <v>1.2100336421390001</v>
      </c>
      <c r="I112" s="5">
        <v>1.9894899832891499</v>
      </c>
    </row>
    <row r="113" spans="1:9" x14ac:dyDescent="0.35">
      <c r="A113" s="2">
        <v>43425.094224537039</v>
      </c>
      <c r="B113" s="4">
        <v>2.7339448181095798</v>
      </c>
      <c r="C113">
        <v>7.9102302673434703</v>
      </c>
      <c r="D113">
        <v>11.655305988352801</v>
      </c>
      <c r="E113" s="5">
        <v>81.912711029258801</v>
      </c>
      <c r="F113" s="4">
        <v>0.28665358978177202</v>
      </c>
      <c r="G113">
        <v>0.34634920584583301</v>
      </c>
      <c r="H113">
        <v>1.1234319300355999</v>
      </c>
      <c r="I113" s="5">
        <v>1.79018993453898</v>
      </c>
    </row>
    <row r="114" spans="1:9" x14ac:dyDescent="0.35">
      <c r="A114" s="2">
        <v>43425.219224537039</v>
      </c>
      <c r="B114" s="4">
        <v>3.12039890781949</v>
      </c>
      <c r="C114">
        <v>4.0246417583589098</v>
      </c>
      <c r="D114">
        <v>15.406700834197199</v>
      </c>
      <c r="E114" s="5">
        <v>103.41128847126301</v>
      </c>
      <c r="F114" s="4">
        <v>0.21964724500545299</v>
      </c>
      <c r="G114">
        <v>0.29403348556074299</v>
      </c>
      <c r="H114">
        <v>1.0105343659436401</v>
      </c>
      <c r="I114" s="5">
        <v>1.9008310040779499</v>
      </c>
    </row>
    <row r="115" spans="1:9" x14ac:dyDescent="0.35">
      <c r="A115" s="2">
        <v>43425.344224537039</v>
      </c>
      <c r="B115" s="4">
        <v>1.79632711036834</v>
      </c>
      <c r="C115">
        <v>19.745058043911499</v>
      </c>
      <c r="D115">
        <v>6.4947698955449802</v>
      </c>
      <c r="E115" s="5">
        <v>63.814518361613601</v>
      </c>
      <c r="F115" s="4">
        <v>0.268152119255056</v>
      </c>
      <c r="G115">
        <v>0.22727692321391099</v>
      </c>
      <c r="H115">
        <v>0.85222242770978096</v>
      </c>
      <c r="I115" s="5">
        <v>1.52345785133036</v>
      </c>
    </row>
    <row r="116" spans="1:9" x14ac:dyDescent="0.35">
      <c r="A116" s="2">
        <v>43425.479004629633</v>
      </c>
      <c r="B116" s="4">
        <v>1.2229340285516599</v>
      </c>
      <c r="C116">
        <v>7.2760640742725098</v>
      </c>
      <c r="D116">
        <v>10.863684128578599</v>
      </c>
      <c r="E116" s="5">
        <v>73.518839167403399</v>
      </c>
      <c r="F116" s="4">
        <v>0.23070397485762101</v>
      </c>
      <c r="G116">
        <v>0.26907676597221802</v>
      </c>
      <c r="H116">
        <v>0.98093791475954395</v>
      </c>
      <c r="I116" s="5">
        <v>1.69330771920405</v>
      </c>
    </row>
    <row r="117" spans="1:9" x14ac:dyDescent="0.35">
      <c r="A117" s="2">
        <v>43425.604004629633</v>
      </c>
      <c r="B117" s="4">
        <v>1.76490631913009</v>
      </c>
      <c r="C117">
        <v>4.5287525092676697</v>
      </c>
      <c r="D117">
        <v>10.327241273570399</v>
      </c>
      <c r="E117" s="5">
        <v>96.135706182481897</v>
      </c>
      <c r="F117" s="4">
        <v>0.22851296273923999</v>
      </c>
      <c r="G117">
        <v>0.19388788315376901</v>
      </c>
      <c r="H117">
        <v>0.85299684786947205</v>
      </c>
      <c r="I117" s="5">
        <v>1.43553810500783</v>
      </c>
    </row>
    <row r="118" spans="1:9" x14ac:dyDescent="0.35">
      <c r="A118" s="2">
        <v>43425.729004629633</v>
      </c>
      <c r="B118" s="4">
        <v>4.2588684902013396</v>
      </c>
      <c r="C118">
        <v>29.002127243891799</v>
      </c>
      <c r="D118">
        <v>6.0007465401595503</v>
      </c>
      <c r="E118" s="5">
        <v>73.635135029048897</v>
      </c>
      <c r="F118" s="4">
        <v>0.17705632143808001</v>
      </c>
      <c r="G118">
        <v>0.15382825009714701</v>
      </c>
      <c r="H118">
        <v>0.71774036094726401</v>
      </c>
      <c r="I118" s="5">
        <v>1.2567555412545299</v>
      </c>
    </row>
    <row r="119" spans="1:9" x14ac:dyDescent="0.35">
      <c r="A119" s="2">
        <v>43425.854004629633</v>
      </c>
      <c r="B119" s="4">
        <v>0.79525177582976203</v>
      </c>
      <c r="C119">
        <v>6.8897813273971398</v>
      </c>
      <c r="D119">
        <v>8.4283061630823894</v>
      </c>
      <c r="E119" s="5">
        <v>77.539988249348099</v>
      </c>
      <c r="F119" s="4">
        <v>0.12905628099814601</v>
      </c>
      <c r="G119">
        <v>0.18714508055974099</v>
      </c>
      <c r="H119">
        <v>0.75677462327857203</v>
      </c>
      <c r="I119" s="5">
        <v>1.10975354055986</v>
      </c>
    </row>
    <row r="120" spans="1:9" x14ac:dyDescent="0.35">
      <c r="A120" s="2">
        <v>43425.979004629633</v>
      </c>
      <c r="B120" s="4">
        <v>0.54549496012379195</v>
      </c>
      <c r="C120">
        <v>20.314123844929298</v>
      </c>
      <c r="D120">
        <v>5.0248252911777396</v>
      </c>
      <c r="E120" s="5">
        <v>92.705839789848596</v>
      </c>
      <c r="F120" s="4">
        <v>9.8426136746056103E-2</v>
      </c>
      <c r="G120">
        <v>0.167611267502801</v>
      </c>
      <c r="H120">
        <v>0.58775117993284198</v>
      </c>
      <c r="I120" s="5">
        <v>1.0429658709479701</v>
      </c>
    </row>
    <row r="121" spans="1:9" x14ac:dyDescent="0.35">
      <c r="A121" s="2">
        <v>43426.104004629633</v>
      </c>
      <c r="B121" s="4">
        <v>2.09583439169355</v>
      </c>
      <c r="C121">
        <v>0.84308576203282304</v>
      </c>
      <c r="D121">
        <v>6.8904428661110897</v>
      </c>
      <c r="E121" s="5">
        <v>24.0776961226228</v>
      </c>
      <c r="F121" s="4">
        <v>9.6961733117513105E-2</v>
      </c>
      <c r="G121">
        <v>0.13257279154887999</v>
      </c>
      <c r="H121">
        <v>0.54661093922134896</v>
      </c>
      <c r="I121" s="5">
        <v>1.0365518249916199</v>
      </c>
    </row>
    <row r="122" spans="1:9" x14ac:dyDescent="0.35">
      <c r="A122" s="2">
        <v>43426.229004629633</v>
      </c>
      <c r="B122" s="4">
        <v>0.31664073331035603</v>
      </c>
      <c r="C122">
        <v>0.93490308837777802</v>
      </c>
      <c r="D122">
        <v>8.3856075540079509</v>
      </c>
      <c r="E122" s="5">
        <v>58.662517208660603</v>
      </c>
      <c r="F122" s="4">
        <v>4.7851299162293699E-2</v>
      </c>
      <c r="G122">
        <v>0.14105023795109101</v>
      </c>
      <c r="H122">
        <v>0.63567113344152804</v>
      </c>
      <c r="I122" s="5">
        <v>1.1509373964905401</v>
      </c>
    </row>
    <row r="123" spans="1:9" x14ac:dyDescent="0.35">
      <c r="A123" s="2">
        <v>43426.354004629633</v>
      </c>
      <c r="B123" s="4">
        <v>0.614024494899016</v>
      </c>
      <c r="C123">
        <v>2.69815004590144</v>
      </c>
      <c r="D123">
        <v>4.9519893556917802</v>
      </c>
      <c r="E123" s="5">
        <v>14.624514410717801</v>
      </c>
      <c r="F123" s="4">
        <v>9.9429776415422305E-2</v>
      </c>
      <c r="G123">
        <v>8.8061331564193199E-2</v>
      </c>
      <c r="H123">
        <v>0.46770828941391002</v>
      </c>
      <c r="I123" s="5">
        <v>0.85094465126282004</v>
      </c>
    </row>
    <row r="124" spans="1:9" x14ac:dyDescent="0.35">
      <c r="A124" s="2">
        <v>43426.479004629633</v>
      </c>
      <c r="B124" s="4">
        <v>0.30192787432137502</v>
      </c>
      <c r="C124">
        <v>1.6036844480287999</v>
      </c>
      <c r="D124">
        <v>2.6440255731044102</v>
      </c>
      <c r="E124" s="5">
        <v>42.819523387432902</v>
      </c>
      <c r="F124" s="4">
        <v>3.0673522268756599E-2</v>
      </c>
      <c r="G124">
        <v>4.87493206478265E-2</v>
      </c>
      <c r="H124">
        <v>0.260516252605072</v>
      </c>
      <c r="I124" s="5">
        <v>0.48721642741517202</v>
      </c>
    </row>
    <row r="125" spans="1:9" x14ac:dyDescent="0.35">
      <c r="A125" s="2">
        <v>43426.607152777775</v>
      </c>
      <c r="B125" s="4">
        <v>1.09828426324006</v>
      </c>
      <c r="C125">
        <v>3.5447831098676099</v>
      </c>
      <c r="D125">
        <v>16.349063288325599</v>
      </c>
      <c r="E125" s="5">
        <v>28.5577456023663</v>
      </c>
      <c r="F125" s="4">
        <v>3.6924071814979101E-2</v>
      </c>
      <c r="G125">
        <v>5.7612154251149697E-2</v>
      </c>
      <c r="H125">
        <v>0.16087247343181699</v>
      </c>
      <c r="I125" s="5">
        <v>0.46452769103605102</v>
      </c>
    </row>
    <row r="126" spans="1:9" x14ac:dyDescent="0.35">
      <c r="A126" s="2">
        <v>43426.732152777775</v>
      </c>
      <c r="B126" s="4">
        <v>0.79576314919261804</v>
      </c>
      <c r="C126">
        <v>5.1126321244668</v>
      </c>
      <c r="D126">
        <v>1.36429287347995</v>
      </c>
      <c r="E126" s="5">
        <v>45.926192847933599</v>
      </c>
      <c r="F126" s="4">
        <v>2.6417099867197501E-2</v>
      </c>
      <c r="G126">
        <v>7.8441069549204906E-2</v>
      </c>
      <c r="H126">
        <v>8.3096967843060698E-2</v>
      </c>
      <c r="I126" s="5">
        <v>0.524295971840395</v>
      </c>
    </row>
    <row r="127" spans="1:9" x14ac:dyDescent="0.35">
      <c r="A127" s="2">
        <v>43426.857152777775</v>
      </c>
      <c r="B127" s="4">
        <v>0.26231919219682398</v>
      </c>
      <c r="C127">
        <v>2.5854597038352001</v>
      </c>
      <c r="D127">
        <v>1.7448831444575801</v>
      </c>
      <c r="E127" s="5">
        <v>43.044555038860203</v>
      </c>
      <c r="F127" s="4">
        <v>3.39324615330093E-2</v>
      </c>
      <c r="G127">
        <v>6.3999711747846799E-2</v>
      </c>
      <c r="H127">
        <v>9.5081975809174907E-2</v>
      </c>
      <c r="I127" s="5">
        <v>0.51957311722476596</v>
      </c>
    </row>
    <row r="128" spans="1:9" x14ac:dyDescent="0.35">
      <c r="A128" s="2">
        <v>43426.982152777775</v>
      </c>
      <c r="B128" s="4">
        <v>0.88164555080928597</v>
      </c>
      <c r="C128">
        <v>3.1332542009389401</v>
      </c>
      <c r="D128">
        <v>3.0876425123380402</v>
      </c>
      <c r="E128" s="5">
        <v>40.583668046448999</v>
      </c>
      <c r="F128" s="4">
        <v>3.5889091969938898E-2</v>
      </c>
      <c r="G128">
        <v>5.4697502864219802E-2</v>
      </c>
      <c r="H128">
        <v>0.124496376762705</v>
      </c>
      <c r="I128" s="5">
        <v>0.41861501133777501</v>
      </c>
    </row>
    <row r="129" spans="1:9" x14ac:dyDescent="0.35">
      <c r="A129" s="2">
        <v>43427.107152777775</v>
      </c>
      <c r="B129" s="4">
        <v>0.132067764992709</v>
      </c>
      <c r="C129">
        <v>1.5859887253261</v>
      </c>
      <c r="D129">
        <v>1.33420975052207</v>
      </c>
      <c r="E129" s="5">
        <v>29.808223547288399</v>
      </c>
      <c r="F129" s="4">
        <v>1.8649069151885699E-2</v>
      </c>
      <c r="G129">
        <v>3.6486781292625302E-2</v>
      </c>
      <c r="H129">
        <v>8.59814253167802E-2</v>
      </c>
      <c r="I129" s="5">
        <v>0.39851183570369703</v>
      </c>
    </row>
    <row r="130" spans="1:9" x14ac:dyDescent="0.35">
      <c r="A130" s="2">
        <v>43427.232152777775</v>
      </c>
      <c r="B130" s="4">
        <v>0.110069660479774</v>
      </c>
      <c r="C130">
        <v>1.4362589559776</v>
      </c>
      <c r="D130">
        <v>1.0866683259373699</v>
      </c>
      <c r="E130" s="5">
        <v>11.6849606664356</v>
      </c>
      <c r="F130" s="4">
        <v>1.16118920175138E-2</v>
      </c>
      <c r="G130">
        <v>2.7823015562615398E-2</v>
      </c>
      <c r="H130">
        <v>0.100289997564365</v>
      </c>
      <c r="I130" s="5">
        <v>0.327790549708042</v>
      </c>
    </row>
    <row r="131" spans="1:9" x14ac:dyDescent="0.35">
      <c r="A131" s="2">
        <v>43427.357152777775</v>
      </c>
      <c r="B131" s="4">
        <v>0.50029660614940097</v>
      </c>
      <c r="C131">
        <v>3.2251694453540001</v>
      </c>
      <c r="D131">
        <v>4.9454006755520696</v>
      </c>
      <c r="E131" s="5">
        <v>56.601686430802999</v>
      </c>
      <c r="F131" s="4">
        <v>8.8873680326308893E-2</v>
      </c>
      <c r="G131">
        <v>8.1635014105910397E-2</v>
      </c>
      <c r="H131">
        <v>0.374211342853013</v>
      </c>
      <c r="I131" s="5">
        <v>0.56942746263534805</v>
      </c>
    </row>
    <row r="132" spans="1:9" x14ac:dyDescent="0.35">
      <c r="A132" s="2">
        <v>43427.482152777775</v>
      </c>
      <c r="B132" s="4">
        <v>1.36747681502845</v>
      </c>
      <c r="C132">
        <v>15.3627993779142</v>
      </c>
      <c r="D132">
        <v>8.4626177970350192</v>
      </c>
      <c r="E132" s="5">
        <v>59.8615948225873</v>
      </c>
      <c r="F132" s="4">
        <v>9.9191211264901602E-2</v>
      </c>
      <c r="G132">
        <v>0.108923179920486</v>
      </c>
      <c r="H132">
        <v>0.50262346383968004</v>
      </c>
      <c r="I132" s="5">
        <v>0.59033645328631001</v>
      </c>
    </row>
    <row r="133" spans="1:9" x14ac:dyDescent="0.35">
      <c r="A133" s="2">
        <v>43427.607152777775</v>
      </c>
      <c r="B133" s="4">
        <v>0.219409902318982</v>
      </c>
      <c r="C133">
        <v>3.1492771569313098</v>
      </c>
      <c r="D133">
        <v>3.9291811601486799</v>
      </c>
      <c r="E133" s="5">
        <v>24.4113073285416</v>
      </c>
      <c r="F133" s="4">
        <v>2.8590376236130501E-2</v>
      </c>
      <c r="G133">
        <v>3.6422925014198103E-2</v>
      </c>
      <c r="H133">
        <v>0.21347349792246001</v>
      </c>
      <c r="I133" s="5">
        <v>0.45353988804256801</v>
      </c>
    </row>
    <row r="134" spans="1:9" x14ac:dyDescent="0.35">
      <c r="A134" s="2">
        <v>43427.735069444447</v>
      </c>
      <c r="B134" s="4">
        <v>6.5473240919469905E-2</v>
      </c>
      <c r="C134">
        <v>3.3542842355488398</v>
      </c>
      <c r="D134">
        <v>1.1989229002336701</v>
      </c>
      <c r="E134" s="5">
        <v>11.8362251797863</v>
      </c>
      <c r="F134" s="4">
        <v>1.7431331675861202E-2</v>
      </c>
      <c r="G134">
        <v>5.0571679655729902E-2</v>
      </c>
      <c r="H134">
        <v>0.129429823549435</v>
      </c>
      <c r="I134" s="5">
        <v>0.30662442926240602</v>
      </c>
    </row>
    <row r="135" spans="1:9" x14ac:dyDescent="0.35">
      <c r="A135" s="2">
        <v>43427.860069444447</v>
      </c>
      <c r="B135" s="4">
        <v>0.34351300658585898</v>
      </c>
      <c r="C135">
        <v>12.805312504516801</v>
      </c>
      <c r="D135">
        <v>2.9080286859412601</v>
      </c>
      <c r="E135" s="5">
        <v>45.991312782402602</v>
      </c>
      <c r="F135" s="4">
        <v>3.29089667987221E-2</v>
      </c>
      <c r="G135">
        <v>6.5030693278058202E-2</v>
      </c>
      <c r="H135">
        <v>0.216208773158204</v>
      </c>
      <c r="I135" s="5">
        <v>0.53633034194433504</v>
      </c>
    </row>
    <row r="136" spans="1:9" x14ac:dyDescent="0.35">
      <c r="A136" s="2">
        <v>43427.985069444447</v>
      </c>
      <c r="B136" s="4">
        <v>0.46181779366051801</v>
      </c>
      <c r="C136">
        <v>3.0978090013092299</v>
      </c>
      <c r="D136">
        <v>2.6269140085474798</v>
      </c>
      <c r="E136" s="5">
        <v>17.6278469538758</v>
      </c>
      <c r="F136" s="4">
        <v>5.0109233062234103E-2</v>
      </c>
      <c r="G136">
        <v>8.0646483602467803E-2</v>
      </c>
      <c r="H136">
        <v>0.246680900602713</v>
      </c>
      <c r="I136" s="5">
        <v>0.54548980599460195</v>
      </c>
    </row>
    <row r="137" spans="1:9" x14ac:dyDescent="0.35">
      <c r="A137" s="2">
        <v>43428.110069444447</v>
      </c>
      <c r="B137" s="4">
        <v>0.38285545140490401</v>
      </c>
      <c r="C137">
        <v>2.9605740012489998</v>
      </c>
      <c r="D137">
        <v>4.3376574575297298</v>
      </c>
      <c r="E137" s="5">
        <v>17.1063001307379</v>
      </c>
      <c r="F137" s="4">
        <v>6.2783402220506296E-2</v>
      </c>
      <c r="G137">
        <v>7.5132638732569507E-2</v>
      </c>
      <c r="H137">
        <v>0.38653483483569301</v>
      </c>
      <c r="I137" s="5">
        <v>0.63321960042393</v>
      </c>
    </row>
    <row r="138" spans="1:9" x14ac:dyDescent="0.35">
      <c r="A138" s="2">
        <v>43428.235069444447</v>
      </c>
      <c r="B138" s="4">
        <v>1.75032770585776</v>
      </c>
      <c r="C138">
        <v>4.0491283436623098</v>
      </c>
      <c r="D138">
        <v>16.6889288680518</v>
      </c>
      <c r="E138" s="5">
        <v>25.909700678691902</v>
      </c>
      <c r="F138" s="4">
        <v>7.5767106073129697E-2</v>
      </c>
      <c r="G138">
        <v>9.0045842304539894E-2</v>
      </c>
      <c r="H138">
        <v>0.40217258589779398</v>
      </c>
      <c r="I138" s="5">
        <v>0.71454642320255701</v>
      </c>
    </row>
    <row r="139" spans="1:9" x14ac:dyDescent="0.35">
      <c r="A139" s="2">
        <v>43428.360069444447</v>
      </c>
      <c r="B139" s="4">
        <v>0.92000279836693299</v>
      </c>
      <c r="C139">
        <v>1.84673838900274</v>
      </c>
      <c r="D139">
        <v>5.0180861774802503</v>
      </c>
      <c r="E139" s="5">
        <v>34.009893038302302</v>
      </c>
      <c r="F139" s="4">
        <v>3.6330336074451103E-2</v>
      </c>
      <c r="G139">
        <v>5.0825719162369498E-2</v>
      </c>
      <c r="H139">
        <v>0.29143109172658899</v>
      </c>
      <c r="I139" s="5">
        <v>0.58563509787012702</v>
      </c>
    </row>
    <row r="140" spans="1:9" x14ac:dyDescent="0.35">
      <c r="A140" s="2">
        <v>43428.48909722222</v>
      </c>
      <c r="B140" s="4">
        <v>0.716001339547091</v>
      </c>
      <c r="C140">
        <v>2.6135878257257099</v>
      </c>
      <c r="D140">
        <v>2.57399188584824</v>
      </c>
      <c r="E140" s="5">
        <v>28.449202993693898</v>
      </c>
      <c r="F140" s="4">
        <v>4.4674537491840402E-2</v>
      </c>
      <c r="G140">
        <v>5.5862622110115799E-2</v>
      </c>
      <c r="H140">
        <v>0.240653128211021</v>
      </c>
      <c r="I140" s="5">
        <v>0.478307248426104</v>
      </c>
    </row>
    <row r="141" spans="1:9" x14ac:dyDescent="0.35">
      <c r="A141" s="2">
        <v>43428.61409722222</v>
      </c>
      <c r="B141" s="4">
        <v>1.0611539619967101</v>
      </c>
      <c r="C141">
        <v>1.74634362470603</v>
      </c>
      <c r="D141">
        <v>4.6657042386364198</v>
      </c>
      <c r="E141" s="5">
        <v>34.110465561357998</v>
      </c>
      <c r="F141" s="4">
        <v>4.4082785928418099E-2</v>
      </c>
      <c r="G141">
        <v>6.2360658923854603E-2</v>
      </c>
      <c r="H141">
        <v>0.300969870068932</v>
      </c>
      <c r="I141" s="5">
        <v>0.56655036801163605</v>
      </c>
    </row>
    <row r="142" spans="1:9" x14ac:dyDescent="0.35">
      <c r="A142" s="2">
        <v>43428.73909722222</v>
      </c>
      <c r="B142" s="4">
        <v>1.5663739601583699</v>
      </c>
      <c r="C142">
        <v>2.94700014230984</v>
      </c>
      <c r="D142">
        <v>4.8827499253038997</v>
      </c>
      <c r="E142" s="5">
        <v>25.904637647240001</v>
      </c>
      <c r="F142" s="4">
        <v>4.72382692635211E-2</v>
      </c>
      <c r="G142">
        <v>7.3507265925709303E-2</v>
      </c>
      <c r="H142">
        <v>0.28533704665253601</v>
      </c>
      <c r="I142" s="5">
        <v>0.63135447530282396</v>
      </c>
    </row>
    <row r="143" spans="1:9" x14ac:dyDescent="0.35">
      <c r="A143" s="2">
        <v>43428.86409722222</v>
      </c>
      <c r="B143" s="4">
        <v>0.36345570460531701</v>
      </c>
      <c r="C143">
        <v>7.4238636570402399</v>
      </c>
      <c r="D143">
        <v>4.3395119214600903</v>
      </c>
      <c r="E143" s="5">
        <v>29.3420560563093</v>
      </c>
      <c r="F143" s="4">
        <v>4.2078657830864001E-2</v>
      </c>
      <c r="G143">
        <v>5.7104085484673398E-2</v>
      </c>
      <c r="H143">
        <v>0.30479059226368799</v>
      </c>
      <c r="I143" s="5">
        <v>0.41683206495175101</v>
      </c>
    </row>
    <row r="144" spans="1:9" x14ac:dyDescent="0.35">
      <c r="A144" s="2">
        <v>43428.98909722222</v>
      </c>
      <c r="B144" s="4">
        <v>0.49483538787259301</v>
      </c>
      <c r="C144">
        <v>1.5094085067249501</v>
      </c>
      <c r="D144">
        <v>4.6606914056494304</v>
      </c>
      <c r="E144" s="5">
        <v>13.235564160792199</v>
      </c>
      <c r="F144" s="4">
        <v>4.7218954005412803E-2</v>
      </c>
      <c r="G144">
        <v>4.24681619004601E-2</v>
      </c>
      <c r="H144">
        <v>0.34885642850465698</v>
      </c>
      <c r="I144" s="5">
        <v>0.44743894674754497</v>
      </c>
    </row>
    <row r="145" spans="1:9" x14ac:dyDescent="0.35">
      <c r="A145" s="2">
        <v>43429.11409722222</v>
      </c>
      <c r="B145" s="4">
        <v>0.71282844674983803</v>
      </c>
      <c r="C145">
        <v>3.4907241406313498</v>
      </c>
      <c r="D145">
        <v>4.1452657935288197</v>
      </c>
      <c r="E145" s="5">
        <v>35.670375725719197</v>
      </c>
      <c r="F145" s="4">
        <v>4.41931618933325E-2</v>
      </c>
      <c r="G145">
        <v>7.4349113956876794E-2</v>
      </c>
      <c r="H145">
        <v>0.29551405501193401</v>
      </c>
      <c r="I145" s="5">
        <v>0.55666462862460597</v>
      </c>
    </row>
    <row r="146" spans="1:9" x14ac:dyDescent="0.35">
      <c r="A146" s="2">
        <v>43429.23909722222</v>
      </c>
      <c r="B146" s="4">
        <v>0.35333156167039798</v>
      </c>
      <c r="C146">
        <v>4.1797153491215804</v>
      </c>
      <c r="D146">
        <v>3.6215579683536698</v>
      </c>
      <c r="E146" s="5">
        <v>11.788725703073199</v>
      </c>
      <c r="F146" s="4">
        <v>4.5712322796127497E-2</v>
      </c>
      <c r="G146">
        <v>0.101529580912131</v>
      </c>
      <c r="H146">
        <v>0.28086813269521699</v>
      </c>
      <c r="I146" s="5">
        <v>0.46794607879378702</v>
      </c>
    </row>
    <row r="147" spans="1:9" x14ac:dyDescent="0.35">
      <c r="A147" s="2">
        <v>43429.36409722222</v>
      </c>
      <c r="B147" s="4">
        <v>0.46072104778505901</v>
      </c>
      <c r="C147">
        <v>18.474886636315901</v>
      </c>
      <c r="D147">
        <v>3.2057484301552499</v>
      </c>
      <c r="E147" s="5">
        <v>13.463521842424299</v>
      </c>
      <c r="F147" s="4">
        <v>5.6136114887007503E-2</v>
      </c>
      <c r="G147">
        <v>6.1207104765979597E-2</v>
      </c>
      <c r="H147">
        <v>0.247466766363302</v>
      </c>
      <c r="I147" s="5">
        <v>0.458150042026851</v>
      </c>
    </row>
    <row r="148" spans="1:9" x14ac:dyDescent="0.35">
      <c r="A148" s="2">
        <v>43429.491678240738</v>
      </c>
      <c r="B148" s="4">
        <v>0.32488531975820101</v>
      </c>
      <c r="C148">
        <v>3.4217361491462701</v>
      </c>
      <c r="D148">
        <v>1.51261898241393</v>
      </c>
      <c r="E148" s="5">
        <v>25.1010665006356</v>
      </c>
      <c r="F148" s="4">
        <v>3.3121200938365299E-2</v>
      </c>
      <c r="G148">
        <v>4.8920029667362301E-2</v>
      </c>
      <c r="H148">
        <v>0.15176988312610801</v>
      </c>
      <c r="I148" s="5">
        <v>0.44747832797971399</v>
      </c>
    </row>
    <row r="149" spans="1:9" x14ac:dyDescent="0.35">
      <c r="A149" s="2">
        <v>43429.616678240738</v>
      </c>
      <c r="B149" s="4">
        <v>0.24982688714743201</v>
      </c>
      <c r="C149">
        <v>2.6620535972203898</v>
      </c>
      <c r="D149">
        <v>3.1874890631553301</v>
      </c>
      <c r="E149" s="5">
        <v>14.316372426016599</v>
      </c>
      <c r="F149" s="4">
        <v>3.1997243112437401E-2</v>
      </c>
      <c r="G149">
        <v>4.2600952301471498E-2</v>
      </c>
      <c r="H149">
        <v>0.213876707157025</v>
      </c>
      <c r="I149" s="5">
        <v>0.35087937790151902</v>
      </c>
    </row>
    <row r="150" spans="1:9" x14ac:dyDescent="0.35">
      <c r="A150" s="2">
        <v>43429.741678240738</v>
      </c>
      <c r="B150" s="4">
        <v>0.13186679696463199</v>
      </c>
      <c r="C150">
        <v>2.7012209716082798</v>
      </c>
      <c r="D150">
        <v>4.1472349007940199</v>
      </c>
      <c r="E150" s="5">
        <v>9.8876455349284402</v>
      </c>
      <c r="F150" s="4">
        <v>2.0718909188932402E-2</v>
      </c>
      <c r="G150">
        <v>4.8561462000856002E-2</v>
      </c>
      <c r="H150">
        <v>0.24115547157665501</v>
      </c>
      <c r="I150" s="5">
        <v>0.26059268427487398</v>
      </c>
    </row>
    <row r="151" spans="1:9" x14ac:dyDescent="0.35">
      <c r="A151" s="2">
        <v>43429.866678240738</v>
      </c>
      <c r="B151" s="4">
        <v>0.20163004907920201</v>
      </c>
      <c r="C151">
        <v>0.28797492219277798</v>
      </c>
      <c r="D151">
        <v>1.07629551147605</v>
      </c>
      <c r="E151" s="5">
        <v>21.4452797326053</v>
      </c>
      <c r="F151" s="4">
        <v>2.03440841927283E-2</v>
      </c>
      <c r="G151">
        <v>1.84579917469796E-2</v>
      </c>
      <c r="H151">
        <v>0.14593779972208801</v>
      </c>
      <c r="I151" s="5">
        <v>0.28858024044704</v>
      </c>
    </row>
    <row r="152" spans="1:9" x14ac:dyDescent="0.35">
      <c r="A152" s="2">
        <v>43429.991678240738</v>
      </c>
      <c r="B152" s="4">
        <v>0.144817192122637</v>
      </c>
      <c r="C152">
        <v>13.4031584780407</v>
      </c>
      <c r="D152">
        <v>1.0020626401055599</v>
      </c>
      <c r="E152" s="5">
        <v>20.384224370362901</v>
      </c>
      <c r="F152" s="4">
        <v>2.0979627594662102E-2</v>
      </c>
      <c r="G152">
        <v>7.3681718668610396E-2</v>
      </c>
      <c r="H152">
        <v>7.9462512301457205E-2</v>
      </c>
      <c r="I152" s="5">
        <v>0.321928848853064</v>
      </c>
    </row>
    <row r="153" spans="1:9" x14ac:dyDescent="0.35">
      <c r="A153" s="2">
        <v>43430.116678240738</v>
      </c>
      <c r="B153" s="4">
        <v>6.8140423041736897E-2</v>
      </c>
      <c r="C153">
        <v>2.9722395430513999</v>
      </c>
      <c r="D153">
        <v>0.54224340325814102</v>
      </c>
      <c r="E153" s="5">
        <v>5.8814795344463002</v>
      </c>
      <c r="F153" s="4">
        <v>1.4680192614304701E-2</v>
      </c>
      <c r="G153">
        <v>7.4042514896868195E-2</v>
      </c>
      <c r="H153">
        <v>8.9959761437195196E-2</v>
      </c>
      <c r="I153" s="5">
        <v>0.30268772070350802</v>
      </c>
    </row>
    <row r="154" spans="1:9" x14ac:dyDescent="0.35">
      <c r="A154" s="2">
        <v>43430.241678240738</v>
      </c>
      <c r="B154" s="4">
        <v>0.171357872092677</v>
      </c>
      <c r="C154">
        <v>4.9264093645615601</v>
      </c>
      <c r="D154">
        <v>1.6842181045549001</v>
      </c>
      <c r="E154" s="5">
        <v>42.356041929641798</v>
      </c>
      <c r="F154" s="4">
        <v>3.6625197120243903E-2</v>
      </c>
      <c r="G154">
        <v>0.10867600441741899</v>
      </c>
      <c r="H154">
        <v>0.20807285308853399</v>
      </c>
      <c r="I154" s="5">
        <v>0.53215569211734504</v>
      </c>
    </row>
    <row r="155" spans="1:9" x14ac:dyDescent="0.35">
      <c r="A155" s="2">
        <v>43430.366678240738</v>
      </c>
      <c r="B155" s="4">
        <v>0.50922305943690604</v>
      </c>
      <c r="C155">
        <v>5.4408816214427196</v>
      </c>
      <c r="D155">
        <v>2.4786606752482201</v>
      </c>
      <c r="E155" s="5">
        <v>15.356713473467501</v>
      </c>
      <c r="F155" s="4">
        <v>6.4093979616160798E-2</v>
      </c>
      <c r="G155">
        <v>0.13813691948451101</v>
      </c>
      <c r="H155">
        <v>0.37951981598731099</v>
      </c>
      <c r="I155" s="5">
        <v>0.78743141539733696</v>
      </c>
    </row>
    <row r="156" spans="1:9" x14ac:dyDescent="0.35">
      <c r="A156" s="2">
        <v>43430.496111111112</v>
      </c>
      <c r="B156" s="4">
        <v>0.31618255285255198</v>
      </c>
      <c r="C156">
        <v>1.4651873397645101</v>
      </c>
      <c r="D156">
        <v>8.2713832997565593</v>
      </c>
      <c r="E156" s="5">
        <v>36.758464642845802</v>
      </c>
      <c r="F156" s="4">
        <v>5.7627360064649198E-2</v>
      </c>
      <c r="G156">
        <v>0.214981797781225</v>
      </c>
      <c r="H156">
        <v>0.89546953913440697</v>
      </c>
      <c r="I156" s="5">
        <v>1.7039291810361501</v>
      </c>
    </row>
    <row r="157" spans="1:9" x14ac:dyDescent="0.35">
      <c r="A157" s="2">
        <v>43430.621122685188</v>
      </c>
      <c r="B157" s="4">
        <v>0.41941839315174301</v>
      </c>
      <c r="C157">
        <v>2.0705412824427798</v>
      </c>
      <c r="D157">
        <v>7.0847791746270801</v>
      </c>
      <c r="E157" s="5">
        <v>29.572161625230802</v>
      </c>
      <c r="F157" s="4">
        <v>7.8224771892397002E-2</v>
      </c>
      <c r="G157">
        <v>0.15505575605317801</v>
      </c>
      <c r="H157">
        <v>0.95858462695144198</v>
      </c>
      <c r="I157" s="5">
        <v>1.9131725292334001</v>
      </c>
    </row>
    <row r="158" spans="1:9" x14ac:dyDescent="0.35">
      <c r="A158" s="2">
        <v>43430.746111111112</v>
      </c>
      <c r="B158" s="4">
        <v>3.1948696489024102</v>
      </c>
      <c r="C158">
        <v>23.237141445880098</v>
      </c>
      <c r="D158">
        <v>30.320133197742699</v>
      </c>
      <c r="E158" s="5">
        <v>43.316369576494502</v>
      </c>
      <c r="F158" s="4">
        <v>0.12763982119216599</v>
      </c>
      <c r="G158">
        <v>0.25056869646147301</v>
      </c>
      <c r="H158">
        <v>0.82989214554361201</v>
      </c>
      <c r="I158" s="5">
        <v>1.30587351606216</v>
      </c>
    </row>
    <row r="159" spans="1:9" x14ac:dyDescent="0.35">
      <c r="A159" s="2">
        <v>43430.871122685188</v>
      </c>
      <c r="B159" s="4">
        <v>0.236313539173893</v>
      </c>
      <c r="C159">
        <v>1.4262642419759799</v>
      </c>
      <c r="D159">
        <v>2.8542096474303</v>
      </c>
      <c r="E159" s="5">
        <v>18.4181597868062</v>
      </c>
      <c r="F159" s="4">
        <v>5.0017189504435802E-2</v>
      </c>
      <c r="G159">
        <v>0.15352389010430501</v>
      </c>
      <c r="H159">
        <v>0.406045085925474</v>
      </c>
      <c r="I159" s="5">
        <v>1.20610157587391</v>
      </c>
    </row>
    <row r="160" spans="1:9" x14ac:dyDescent="0.35">
      <c r="A160" s="2">
        <v>43430.996111111112</v>
      </c>
      <c r="B160" s="4">
        <v>0.39624343387076599</v>
      </c>
      <c r="C160">
        <v>2.59211269925932</v>
      </c>
      <c r="D160">
        <v>6.1125685669188599</v>
      </c>
      <c r="E160" s="5">
        <v>77.1171643215187</v>
      </c>
      <c r="F160" s="4">
        <v>3.8832892941538903E-2</v>
      </c>
      <c r="G160">
        <v>8.5015501926747297E-2</v>
      </c>
      <c r="H160">
        <v>0.56830279392534799</v>
      </c>
      <c r="I160" s="5">
        <v>1.04481141677473</v>
      </c>
    </row>
    <row r="161" spans="1:9" x14ac:dyDescent="0.35">
      <c r="A161" s="2">
        <v>43431.121111111112</v>
      </c>
      <c r="B161" s="4">
        <v>1.6993321327948701</v>
      </c>
      <c r="C161">
        <v>22.527410708804801</v>
      </c>
      <c r="D161">
        <v>7.0126010316526104</v>
      </c>
      <c r="E161" s="5">
        <v>62.257935386726601</v>
      </c>
      <c r="F161" s="4">
        <v>0.12218327792195</v>
      </c>
      <c r="G161">
        <v>0.13390136542336101</v>
      </c>
      <c r="H161">
        <v>0.40840034969926298</v>
      </c>
      <c r="I161" s="5">
        <v>1.1138511562264</v>
      </c>
    </row>
    <row r="162" spans="1:9" x14ac:dyDescent="0.35">
      <c r="A162" s="2">
        <v>43431.246111111112</v>
      </c>
      <c r="B162" s="4">
        <v>0.855100764818853</v>
      </c>
      <c r="C162">
        <v>2.6801810904478498</v>
      </c>
      <c r="D162">
        <v>32.108222485224999</v>
      </c>
      <c r="E162" s="5">
        <v>39.573570572550601</v>
      </c>
      <c r="F162" s="4">
        <v>9.3080082295884395E-2</v>
      </c>
      <c r="G162">
        <v>0.14747412202886101</v>
      </c>
      <c r="H162">
        <v>0.77212077834053705</v>
      </c>
      <c r="I162" s="5">
        <v>0.95952882491667202</v>
      </c>
    </row>
    <row r="163" spans="1:9" x14ac:dyDescent="0.35">
      <c r="A163" s="2">
        <v>43431.371111111112</v>
      </c>
      <c r="B163" s="4">
        <v>0.63522465934913697</v>
      </c>
      <c r="C163">
        <v>1.0304000168560901</v>
      </c>
      <c r="D163">
        <v>5.5418531246625404</v>
      </c>
      <c r="E163" s="5">
        <v>59.100907118390701</v>
      </c>
      <c r="F163" s="4">
        <v>0.121493324574178</v>
      </c>
      <c r="G163">
        <v>9.7001229445157697E-2</v>
      </c>
      <c r="H163">
        <v>0.72096975828766696</v>
      </c>
      <c r="I163" s="5">
        <v>1.1134685211590301</v>
      </c>
    </row>
    <row r="164" spans="1:9" x14ac:dyDescent="0.35">
      <c r="A164" s="2">
        <v>43431.499814814815</v>
      </c>
      <c r="B164" s="4">
        <v>0.95281984029949796</v>
      </c>
      <c r="C164">
        <v>3.1261687547917099</v>
      </c>
      <c r="D164">
        <v>34.282274290058702</v>
      </c>
      <c r="E164" s="5">
        <v>62.079557165608001</v>
      </c>
      <c r="F164" s="4">
        <v>9.6945133257240204E-2</v>
      </c>
      <c r="G164">
        <v>0.17039919466944101</v>
      </c>
      <c r="H164">
        <v>0.73309557927427005</v>
      </c>
      <c r="I164" s="5">
        <v>1.02817317222201</v>
      </c>
    </row>
    <row r="165" spans="1:9" x14ac:dyDescent="0.35">
      <c r="A165" s="2">
        <v>43431.624814814815</v>
      </c>
      <c r="B165" s="4">
        <v>0.693226260352101</v>
      </c>
      <c r="C165">
        <v>2.2167564624199101</v>
      </c>
      <c r="D165">
        <v>9.1409071071486796</v>
      </c>
      <c r="E165" s="5">
        <v>20.4423415154954</v>
      </c>
      <c r="F165" s="4">
        <v>0.104928674171765</v>
      </c>
      <c r="G165">
        <v>0.16269088545162799</v>
      </c>
      <c r="H165">
        <v>0.67102634316603005</v>
      </c>
      <c r="I165" s="5">
        <v>1.15301663432373</v>
      </c>
    </row>
    <row r="166" spans="1:9" x14ac:dyDescent="0.35">
      <c r="A166" s="2">
        <v>43431.749814814815</v>
      </c>
      <c r="B166" s="4">
        <v>0.71972815712910099</v>
      </c>
      <c r="C166">
        <v>1.2985835488327799</v>
      </c>
      <c r="D166">
        <v>4.8330106365971597</v>
      </c>
      <c r="E166" s="5">
        <v>12.728814952273201</v>
      </c>
      <c r="F166" s="4">
        <v>0.103847633978011</v>
      </c>
      <c r="G166">
        <v>0.15531160202757499</v>
      </c>
      <c r="H166">
        <v>0.57919054551541305</v>
      </c>
      <c r="I166" s="5">
        <v>0.81973100362257101</v>
      </c>
    </row>
    <row r="167" spans="1:9" x14ac:dyDescent="0.35">
      <c r="A167" s="2">
        <v>43431.874814814815</v>
      </c>
      <c r="B167" s="4">
        <v>18.194596958064501</v>
      </c>
      <c r="C167">
        <v>1.4287098488177401</v>
      </c>
      <c r="D167">
        <v>4.8934340426786296</v>
      </c>
      <c r="E167" s="5">
        <v>46.335134489661698</v>
      </c>
      <c r="F167" s="4">
        <v>0.189361093785616</v>
      </c>
      <c r="G167">
        <v>0.101455981307937</v>
      </c>
      <c r="H167">
        <v>0.61246275027468</v>
      </c>
      <c r="I167" s="5">
        <v>0.90439776557275897</v>
      </c>
    </row>
    <row r="168" spans="1:9" x14ac:dyDescent="0.35">
      <c r="A168" s="2">
        <v>43431.999814814815</v>
      </c>
      <c r="B168" s="4">
        <v>0.54400303489555502</v>
      </c>
      <c r="C168">
        <v>3.56338328737798</v>
      </c>
      <c r="D168">
        <v>8.2452602536233908</v>
      </c>
      <c r="E168" s="5">
        <v>63.8090354020527</v>
      </c>
      <c r="F168" s="4">
        <v>0.100835912705121</v>
      </c>
      <c r="G168">
        <v>0.16644147134748999</v>
      </c>
      <c r="H168">
        <v>0.85487554018829504</v>
      </c>
      <c r="I168" s="5">
        <v>0.86049976198187395</v>
      </c>
    </row>
    <row r="169" spans="1:9" x14ac:dyDescent="0.35">
      <c r="A169" s="2">
        <v>43432.124814814815</v>
      </c>
      <c r="B169" s="4">
        <v>1.28469221300922</v>
      </c>
      <c r="C169">
        <v>20.189167297409298</v>
      </c>
      <c r="D169">
        <v>12.3156490556</v>
      </c>
      <c r="E169" s="5">
        <v>45.634072825365699</v>
      </c>
      <c r="F169" s="4">
        <v>0.103166535281128</v>
      </c>
      <c r="G169">
        <v>0.18921646967910299</v>
      </c>
      <c r="H169">
        <v>0.74925132033611197</v>
      </c>
      <c r="I169" s="5">
        <v>0.87980615384707905</v>
      </c>
    </row>
    <row r="170" spans="1:9" x14ac:dyDescent="0.35">
      <c r="A170" s="2">
        <v>43432.249814814815</v>
      </c>
      <c r="B170" s="4">
        <v>2.4474592318134198</v>
      </c>
      <c r="C170">
        <v>1.1493338377631901</v>
      </c>
      <c r="D170">
        <v>11.5220912070655</v>
      </c>
      <c r="E170" s="5">
        <v>40.737576117180097</v>
      </c>
      <c r="F170" s="4">
        <v>0.10447615425642</v>
      </c>
      <c r="G170">
        <v>0.107905467405758</v>
      </c>
      <c r="H170">
        <v>0.70521368540374196</v>
      </c>
      <c r="I170" s="5">
        <v>0.62884728384264799</v>
      </c>
    </row>
    <row r="171" spans="1:9" x14ac:dyDescent="0.35">
      <c r="A171" s="2">
        <v>43432.374814814815</v>
      </c>
      <c r="B171" s="4">
        <v>0.26245629712493601</v>
      </c>
      <c r="C171">
        <v>17.625978023568798</v>
      </c>
      <c r="D171">
        <v>18.859004471436801</v>
      </c>
      <c r="E171" s="5">
        <v>26.596494706070601</v>
      </c>
      <c r="F171" s="4">
        <v>4.70531215253258E-2</v>
      </c>
      <c r="G171">
        <v>0.14368571221853199</v>
      </c>
      <c r="H171">
        <v>0.51580785696398901</v>
      </c>
      <c r="I171" s="5">
        <v>0.69382040406899603</v>
      </c>
    </row>
    <row r="172" spans="1:9" x14ac:dyDescent="0.35">
      <c r="A172" s="2">
        <v>43432.499814814815</v>
      </c>
      <c r="B172" s="4">
        <v>1.9879537387630699</v>
      </c>
      <c r="C172">
        <v>19.3176163122533</v>
      </c>
      <c r="D172">
        <v>6.8739232100566996</v>
      </c>
      <c r="E172" s="5">
        <v>26.3463048386743</v>
      </c>
      <c r="F172" s="4">
        <v>8.14632498264352E-2</v>
      </c>
      <c r="G172">
        <v>0.144627855433687</v>
      </c>
      <c r="H172">
        <v>0.58093530399211402</v>
      </c>
      <c r="I172" s="5">
        <v>0.66954407502662805</v>
      </c>
    </row>
    <row r="173" spans="1:9" x14ac:dyDescent="0.35">
      <c r="A173" s="2">
        <v>43432.628819444442</v>
      </c>
      <c r="B173" s="4">
        <v>0.52901960433712503</v>
      </c>
      <c r="C173">
        <v>1.3785671993661499</v>
      </c>
      <c r="D173">
        <v>6.9466747425372102</v>
      </c>
      <c r="E173" s="5">
        <v>5.9029053530250302</v>
      </c>
      <c r="F173" s="4">
        <v>9.6415461876262196E-2</v>
      </c>
      <c r="G173">
        <v>0.115723909254886</v>
      </c>
      <c r="H173">
        <v>0.50343802570603702</v>
      </c>
      <c r="I173" s="5">
        <v>0.50508310876580997</v>
      </c>
    </row>
    <row r="174" spans="1:9" x14ac:dyDescent="0.35">
      <c r="A174" s="2">
        <v>43432.753819444442</v>
      </c>
      <c r="B174" s="4">
        <v>1.9898366164726</v>
      </c>
      <c r="C174">
        <v>2.8355893784131201</v>
      </c>
      <c r="D174">
        <v>5.0398492642356896</v>
      </c>
      <c r="E174" s="5">
        <v>31.403203874732601</v>
      </c>
      <c r="F174" s="4">
        <v>7.5939102106863304E-2</v>
      </c>
      <c r="G174">
        <v>0.147263246048257</v>
      </c>
      <c r="H174">
        <v>0.49181512643681802</v>
      </c>
      <c r="I174" s="5">
        <v>0.54295631687307</v>
      </c>
    </row>
    <row r="175" spans="1:9" x14ac:dyDescent="0.35">
      <c r="A175" s="2">
        <v>43432.910509259258</v>
      </c>
      <c r="B175" s="4">
        <v>0</v>
      </c>
      <c r="C175">
        <v>0</v>
      </c>
      <c r="D175">
        <v>0</v>
      </c>
      <c r="E175" s="5">
        <v>0</v>
      </c>
      <c r="F175" s="4" t="s">
        <v>3</v>
      </c>
      <c r="G175" t="s">
        <v>3</v>
      </c>
      <c r="H175" t="s">
        <v>3</v>
      </c>
      <c r="I175" s="5" t="s">
        <v>3</v>
      </c>
    </row>
    <row r="176" spans="1:9" x14ac:dyDescent="0.35">
      <c r="A176" s="2">
        <v>43433.035509259258</v>
      </c>
      <c r="B176" s="4">
        <v>0</v>
      </c>
      <c r="C176">
        <v>0</v>
      </c>
      <c r="D176">
        <v>0</v>
      </c>
      <c r="E176" s="5">
        <v>0</v>
      </c>
      <c r="F176" s="4" t="s">
        <v>3</v>
      </c>
      <c r="G176" t="s">
        <v>3</v>
      </c>
      <c r="H176" t="s">
        <v>3</v>
      </c>
      <c r="I176" s="5" t="s">
        <v>3</v>
      </c>
    </row>
    <row r="177" spans="1:9" x14ac:dyDescent="0.35">
      <c r="A177" s="2">
        <v>43433.160509259258</v>
      </c>
      <c r="B177" s="4">
        <v>0</v>
      </c>
      <c r="C177">
        <v>0</v>
      </c>
      <c r="D177">
        <v>0</v>
      </c>
      <c r="E177" s="5">
        <v>0</v>
      </c>
      <c r="F177" s="4" t="s">
        <v>3</v>
      </c>
      <c r="G177" t="s">
        <v>3</v>
      </c>
      <c r="H177" t="s">
        <v>3</v>
      </c>
      <c r="I177" s="5" t="s">
        <v>3</v>
      </c>
    </row>
    <row r="178" spans="1:9" x14ac:dyDescent="0.35">
      <c r="A178" s="2">
        <v>43433.285509259258</v>
      </c>
      <c r="B178" s="4">
        <v>0</v>
      </c>
      <c r="C178">
        <v>0</v>
      </c>
      <c r="D178">
        <v>0</v>
      </c>
      <c r="E178" s="5">
        <v>0</v>
      </c>
      <c r="F178" s="4" t="s">
        <v>3</v>
      </c>
      <c r="G178" t="s">
        <v>3</v>
      </c>
      <c r="H178" t="s">
        <v>3</v>
      </c>
      <c r="I178" s="5" t="s">
        <v>3</v>
      </c>
    </row>
    <row r="179" spans="1:9" x14ac:dyDescent="0.35">
      <c r="A179" s="2">
        <v>43433.410509259258</v>
      </c>
      <c r="B179" s="4">
        <v>0.24994014080407501</v>
      </c>
      <c r="C179">
        <v>0.98118112071875796</v>
      </c>
      <c r="D179">
        <v>2.55613474274592</v>
      </c>
      <c r="E179" s="5">
        <v>2.8462683452622199</v>
      </c>
      <c r="F179" s="4">
        <v>5.7694738001921299E-2</v>
      </c>
      <c r="G179">
        <v>5.6976952414353597E-2</v>
      </c>
      <c r="H179">
        <v>0.314346991290537</v>
      </c>
      <c r="I179" s="5">
        <v>0.25670730703086803</v>
      </c>
    </row>
    <row r="180" spans="1:9" x14ac:dyDescent="0.35">
      <c r="A180" s="2">
        <v>43433.538113425922</v>
      </c>
      <c r="B180" s="4">
        <v>0.37809073578775998</v>
      </c>
      <c r="C180">
        <v>0.28453089441074803</v>
      </c>
      <c r="D180">
        <v>5.5106490043490703</v>
      </c>
      <c r="E180" s="5">
        <v>6.44001910482966</v>
      </c>
      <c r="F180" s="4">
        <v>4.1155400860148197E-2</v>
      </c>
      <c r="G180">
        <v>3.6527850435283102E-2</v>
      </c>
      <c r="H180">
        <v>0.37444495285158702</v>
      </c>
      <c r="I180" s="5">
        <v>0.24175410109425099</v>
      </c>
    </row>
    <row r="181" spans="1:9" x14ac:dyDescent="0.35">
      <c r="A181" s="2">
        <v>43433.663113425922</v>
      </c>
      <c r="B181" s="4">
        <v>0.50541511166904596</v>
      </c>
      <c r="C181">
        <v>1.74941666129378</v>
      </c>
      <c r="D181">
        <v>5.3377459265487897</v>
      </c>
      <c r="E181" s="5">
        <v>5.33756505506833</v>
      </c>
      <c r="F181" s="4">
        <v>7.1612654536813397E-2</v>
      </c>
      <c r="G181">
        <v>6.0469410171393803E-2</v>
      </c>
      <c r="H181">
        <v>0.33005679797047999</v>
      </c>
      <c r="I181" s="5">
        <v>0.286745173131635</v>
      </c>
    </row>
    <row r="182" spans="1:9" x14ac:dyDescent="0.35">
      <c r="A182" s="2">
        <v>43433.788113425922</v>
      </c>
      <c r="B182" s="4">
        <v>0.280397071379486</v>
      </c>
      <c r="C182">
        <v>1.8891983665082901</v>
      </c>
      <c r="D182">
        <v>3.8114832019417202</v>
      </c>
      <c r="E182" s="5">
        <v>5.6416310990438898</v>
      </c>
      <c r="F182" s="4">
        <v>2.5956051625731402E-2</v>
      </c>
      <c r="G182">
        <v>6.6145853991097098E-2</v>
      </c>
      <c r="H182">
        <v>0.28931550072256201</v>
      </c>
      <c r="I182" s="5">
        <v>0.29308583385904702</v>
      </c>
    </row>
    <row r="183" spans="1:9" x14ac:dyDescent="0.35">
      <c r="A183" s="2">
        <v>43433.913113425922</v>
      </c>
      <c r="B183" s="4">
        <v>0.48668997212825299</v>
      </c>
      <c r="C183">
        <v>3.5586272631771001</v>
      </c>
      <c r="D183">
        <v>4.6973270870128401</v>
      </c>
      <c r="E183" s="5">
        <v>25.663440952908999</v>
      </c>
      <c r="F183" s="4">
        <v>4.35089825704447E-2</v>
      </c>
      <c r="G183">
        <v>5.7201504680643299E-2</v>
      </c>
      <c r="H183">
        <v>0.24788954688288301</v>
      </c>
      <c r="I183" s="5">
        <v>0.31061310046309998</v>
      </c>
    </row>
    <row r="184" spans="1:9" x14ac:dyDescent="0.35">
      <c r="A184" s="2">
        <v>43434.038113425922</v>
      </c>
      <c r="B184" s="4">
        <v>0.17046994805853</v>
      </c>
      <c r="C184">
        <v>0.42144894002029298</v>
      </c>
      <c r="D184">
        <v>4.4188060430965903</v>
      </c>
      <c r="E184" s="5">
        <v>5.3717649981264302</v>
      </c>
      <c r="F184" s="4">
        <v>3.9414425426624898E-2</v>
      </c>
      <c r="G184">
        <v>3.0044206062746801E-2</v>
      </c>
      <c r="H184">
        <v>0.22224576288176601</v>
      </c>
      <c r="I184" s="5">
        <v>0.23774255851787299</v>
      </c>
    </row>
    <row r="185" spans="1:9" x14ac:dyDescent="0.35">
      <c r="A185" s="2">
        <v>43434.163113425922</v>
      </c>
      <c r="B185" s="4">
        <v>4.3931957632000203E-2</v>
      </c>
      <c r="C185">
        <v>0.64820251661700001</v>
      </c>
      <c r="D185">
        <v>1.4285756353224299</v>
      </c>
      <c r="E185" s="5">
        <v>11.883955399911301</v>
      </c>
      <c r="F185" s="4">
        <v>1.2624892777080799E-2</v>
      </c>
      <c r="G185">
        <v>4.1380597276766601E-2</v>
      </c>
      <c r="H185">
        <v>0.17241181938382599</v>
      </c>
      <c r="I185" s="5">
        <v>0.25856825110993797</v>
      </c>
    </row>
    <row r="186" spans="1:9" x14ac:dyDescent="0.35">
      <c r="A186" s="2">
        <v>43434.288113425922</v>
      </c>
      <c r="B186" s="4">
        <v>9.1728679288869505E-2</v>
      </c>
      <c r="C186">
        <v>1.7790912800828</v>
      </c>
      <c r="D186">
        <v>1.0878276752556799</v>
      </c>
      <c r="E186" s="5">
        <v>5.7950285686100003</v>
      </c>
      <c r="F186" s="4">
        <v>1.8309596590796399E-2</v>
      </c>
      <c r="G186">
        <v>3.9859407837526797E-2</v>
      </c>
      <c r="H186">
        <v>0.14578213816602101</v>
      </c>
      <c r="I186" s="5">
        <v>0.223013018633028</v>
      </c>
    </row>
    <row r="187" spans="1:9" x14ac:dyDescent="0.35">
      <c r="A187" s="2">
        <v>43434.413113425922</v>
      </c>
      <c r="B187" s="4">
        <v>0.103753649510626</v>
      </c>
      <c r="C187">
        <v>0.141967531186212</v>
      </c>
      <c r="D187">
        <v>1.3683135247423801</v>
      </c>
      <c r="E187" s="5">
        <v>22.470562789148701</v>
      </c>
      <c r="F187" s="4">
        <v>2.43341759452818E-2</v>
      </c>
      <c r="G187">
        <v>1.9946164896380101E-2</v>
      </c>
      <c r="H187">
        <v>0.144259332503723</v>
      </c>
      <c r="I187" s="5">
        <v>0.23591585434672999</v>
      </c>
    </row>
    <row r="188" spans="1:9" x14ac:dyDescent="0.35">
      <c r="A188" s="2">
        <v>43434.540266203701</v>
      </c>
      <c r="B188" s="4">
        <v>5.0558084148210003E-2</v>
      </c>
      <c r="C188">
        <v>1.5688981403925999</v>
      </c>
      <c r="D188">
        <v>0.689897157726025</v>
      </c>
      <c r="E188" s="5">
        <v>6.4734711852462201</v>
      </c>
      <c r="F188" s="4">
        <v>1.03824309059044E-2</v>
      </c>
      <c r="G188">
        <v>3.0061386199512499E-2</v>
      </c>
      <c r="H188">
        <v>0.109713651334625</v>
      </c>
      <c r="I188" s="5">
        <v>0.21517059810655301</v>
      </c>
    </row>
    <row r="189" spans="1:9" x14ac:dyDescent="0.35">
      <c r="A189" s="2">
        <v>43434.665266203701</v>
      </c>
      <c r="B189" s="4">
        <v>8.1269353712996401E-2</v>
      </c>
      <c r="C189">
        <v>0.15610777043056001</v>
      </c>
      <c r="D189">
        <v>3.0483283015973299</v>
      </c>
      <c r="E189" s="5">
        <v>4.8181311878237603</v>
      </c>
      <c r="F189" s="4">
        <v>2.1517069108264501E-2</v>
      </c>
      <c r="G189">
        <v>2.1492089628361199E-2</v>
      </c>
      <c r="H189">
        <v>0.12751256898704999</v>
      </c>
      <c r="I189" s="5">
        <v>0.21272014352513999</v>
      </c>
    </row>
    <row r="190" spans="1:9" x14ac:dyDescent="0.35">
      <c r="A190" s="2">
        <v>43434.790266203701</v>
      </c>
      <c r="B190" s="4">
        <v>8.9229347291666702E-3</v>
      </c>
      <c r="C190">
        <v>0.93854484942302296</v>
      </c>
      <c r="D190">
        <v>0.38893636370822199</v>
      </c>
      <c r="E190" s="5">
        <v>22.659315069785102</v>
      </c>
      <c r="F190" s="4">
        <v>3.9449536046095197E-3</v>
      </c>
      <c r="G190">
        <v>0.10326953489304599</v>
      </c>
      <c r="H190">
        <v>4.0581115026776297E-2</v>
      </c>
      <c r="I190" s="5">
        <v>0.19297988495791199</v>
      </c>
    </row>
    <row r="191" spans="1:9" x14ac:dyDescent="0.35">
      <c r="A191" s="2">
        <v>43434.915266203701</v>
      </c>
      <c r="B191" s="4">
        <v>0.119438570405308</v>
      </c>
      <c r="C191">
        <v>0.126629271436033</v>
      </c>
      <c r="D191">
        <v>1.75912988948259</v>
      </c>
      <c r="E191" s="5">
        <v>4.7681587096487101</v>
      </c>
      <c r="F191" s="4">
        <v>1.8740164236257399E-2</v>
      </c>
      <c r="G191">
        <v>1.6211257676773401E-2</v>
      </c>
      <c r="H191">
        <v>0.18706355131293501</v>
      </c>
      <c r="I191" s="5">
        <v>0.223625565031454</v>
      </c>
    </row>
    <row r="192" spans="1:9" x14ac:dyDescent="0.35">
      <c r="A192" s="2">
        <v>43435.040266203701</v>
      </c>
      <c r="B192" s="4">
        <v>0.22708354764375399</v>
      </c>
      <c r="C192">
        <v>2.1017441563673498</v>
      </c>
      <c r="D192">
        <v>6.8646967060320403</v>
      </c>
      <c r="E192" s="5">
        <v>29.5958413998993</v>
      </c>
      <c r="F192" s="4">
        <v>2.7176966834540701E-2</v>
      </c>
      <c r="G192">
        <v>5.62534082037838E-2</v>
      </c>
      <c r="H192">
        <v>0.244510879293735</v>
      </c>
      <c r="I192" s="5">
        <v>0.28719828266395903</v>
      </c>
    </row>
    <row r="193" spans="1:9" x14ac:dyDescent="0.35">
      <c r="A193" s="2">
        <v>43435.165266203701</v>
      </c>
      <c r="B193" s="4">
        <v>0.33778171854376499</v>
      </c>
      <c r="C193">
        <v>0.92984754335660902</v>
      </c>
      <c r="D193">
        <v>5.3178472562843</v>
      </c>
      <c r="E193" s="5">
        <v>10.394584661941</v>
      </c>
      <c r="F193" s="4">
        <v>4.9854991996724003E-2</v>
      </c>
      <c r="G193">
        <v>6.3300753866172496E-2</v>
      </c>
      <c r="H193">
        <v>0.37370726606003901</v>
      </c>
      <c r="I193" s="5">
        <v>0.36163822601017098</v>
      </c>
    </row>
    <row r="194" spans="1:9" x14ac:dyDescent="0.35">
      <c r="A194" s="2">
        <v>43435.290266203701</v>
      </c>
      <c r="B194" s="4">
        <v>0.38614586989522598</v>
      </c>
      <c r="C194">
        <v>0.78147413052363401</v>
      </c>
      <c r="D194">
        <v>2.7302986708403401</v>
      </c>
      <c r="E194" s="5">
        <v>10.986119121064499</v>
      </c>
      <c r="F194" s="4">
        <v>5.28372564873048E-2</v>
      </c>
      <c r="G194">
        <v>4.6217212219573603E-2</v>
      </c>
      <c r="H194">
        <v>0.282079656823434</v>
      </c>
      <c r="I194" s="5">
        <v>0.43643356839247999</v>
      </c>
    </row>
    <row r="195" spans="1:9" x14ac:dyDescent="0.35">
      <c r="A195" s="2">
        <v>43435.415266203701</v>
      </c>
      <c r="B195" s="4">
        <v>0.176637741915282</v>
      </c>
      <c r="C195">
        <v>0.47422044865637097</v>
      </c>
      <c r="D195">
        <v>3.0988588525796801</v>
      </c>
      <c r="E195" s="5">
        <v>14.4134419178319</v>
      </c>
      <c r="F195" s="4">
        <v>3.2206196684102802E-2</v>
      </c>
      <c r="G195">
        <v>4.3975319117797701E-2</v>
      </c>
      <c r="H195">
        <v>0.35913184727718001</v>
      </c>
      <c r="I195" s="5">
        <v>0.47619052601210599</v>
      </c>
    </row>
    <row r="196" spans="1:9" x14ac:dyDescent="0.35">
      <c r="A196" s="2">
        <v>43435.543171296296</v>
      </c>
      <c r="B196" s="4">
        <v>0.45016202417856399</v>
      </c>
      <c r="C196">
        <v>1.0396646951288799</v>
      </c>
      <c r="D196">
        <v>2.9057037374846</v>
      </c>
      <c r="E196" s="5">
        <v>13.7194077736808</v>
      </c>
      <c r="F196" s="4">
        <v>5.198576790639E-2</v>
      </c>
      <c r="G196">
        <v>4.6272435232148801E-2</v>
      </c>
      <c r="H196">
        <v>0.32491201814040499</v>
      </c>
      <c r="I196" s="5">
        <v>0.459859210507719</v>
      </c>
    </row>
    <row r="197" spans="1:9" x14ac:dyDescent="0.35">
      <c r="A197" s="2">
        <v>43435.668171296296</v>
      </c>
      <c r="B197" s="4">
        <v>2.2949032551988799</v>
      </c>
      <c r="C197">
        <v>1.3882491838142199</v>
      </c>
      <c r="D197">
        <v>5.1987413636415001</v>
      </c>
      <c r="E197" s="5">
        <v>40.577681227562003</v>
      </c>
      <c r="F197" s="4">
        <v>0.103371870061265</v>
      </c>
      <c r="G197">
        <v>8.9575218190045297E-2</v>
      </c>
      <c r="H197">
        <v>0.45402030298845097</v>
      </c>
      <c r="I197" s="5">
        <v>0.55422885771695996</v>
      </c>
    </row>
    <row r="198" spans="1:9" x14ac:dyDescent="0.35">
      <c r="A198" s="2">
        <v>43435.793171296296</v>
      </c>
      <c r="B198" s="4">
        <v>1.57298432829413</v>
      </c>
      <c r="C198">
        <v>2.7918763575487899</v>
      </c>
      <c r="D198">
        <v>24.281256545198701</v>
      </c>
      <c r="E198" s="5">
        <v>10.2643439515401</v>
      </c>
      <c r="F198" s="4">
        <v>6.9942365361025993E-2</v>
      </c>
      <c r="G198">
        <v>8.82079256290762E-2</v>
      </c>
      <c r="H198">
        <v>0.55299877485912396</v>
      </c>
      <c r="I198" s="5">
        <v>0.44513228385029502</v>
      </c>
    </row>
    <row r="199" spans="1:9" x14ac:dyDescent="0.35">
      <c r="A199" s="2">
        <v>43435.918171296296</v>
      </c>
      <c r="B199" s="4">
        <v>0.70533421494942095</v>
      </c>
      <c r="C199">
        <v>1.6029814748658899</v>
      </c>
      <c r="D199">
        <v>13.5484651431681</v>
      </c>
      <c r="E199" s="5">
        <v>46.549560930390598</v>
      </c>
      <c r="F199" s="4">
        <v>6.4056754633709106E-2</v>
      </c>
      <c r="G199">
        <v>0.104623952835926</v>
      </c>
      <c r="H199">
        <v>0.75224669687997803</v>
      </c>
      <c r="I199" s="5">
        <v>0.58529810524182602</v>
      </c>
    </row>
    <row r="200" spans="1:9" x14ac:dyDescent="0.35">
      <c r="A200" s="2">
        <v>43436.043171296296</v>
      </c>
      <c r="B200" s="4">
        <v>0.28893962805402901</v>
      </c>
      <c r="C200">
        <v>0.94719807557792801</v>
      </c>
      <c r="D200">
        <v>6.8054791625662698</v>
      </c>
      <c r="E200" s="5">
        <v>13.2029657159297</v>
      </c>
      <c r="F200" s="4">
        <v>4.5245119459188202E-2</v>
      </c>
      <c r="G200">
        <v>6.7639277285009597E-2</v>
      </c>
      <c r="H200">
        <v>0.53716233128370605</v>
      </c>
      <c r="I200" s="5">
        <v>0.54107481204426799</v>
      </c>
    </row>
    <row r="201" spans="1:9" x14ac:dyDescent="0.35">
      <c r="A201" s="2">
        <v>43436.168171296296</v>
      </c>
      <c r="B201" s="4">
        <v>0.406179579706683</v>
      </c>
      <c r="C201">
        <v>0.73840958306044102</v>
      </c>
      <c r="D201">
        <v>7.0084201465073903</v>
      </c>
      <c r="E201" s="5">
        <v>25.625056417054701</v>
      </c>
      <c r="F201" s="4">
        <v>6.5555078373346995E-2</v>
      </c>
      <c r="G201">
        <v>6.56597707815718E-2</v>
      </c>
      <c r="H201">
        <v>0.504351940305376</v>
      </c>
      <c r="I201" s="5">
        <v>0.50759092143657203</v>
      </c>
    </row>
    <row r="202" spans="1:9" x14ac:dyDescent="0.35">
      <c r="A202" s="2">
        <v>43436.293171296296</v>
      </c>
      <c r="B202" s="4">
        <v>5.3070123388406998E-2</v>
      </c>
      <c r="C202">
        <v>3.2241374841094199</v>
      </c>
      <c r="D202">
        <v>2.8317525562038499</v>
      </c>
      <c r="E202" s="5">
        <v>25.9084436691032</v>
      </c>
      <c r="F202" s="4">
        <v>8.2503557705146703E-3</v>
      </c>
      <c r="G202">
        <v>9.6448900350233402E-2</v>
      </c>
      <c r="H202">
        <v>0.23487920093380499</v>
      </c>
      <c r="I202" s="5">
        <v>0.84272467643155902</v>
      </c>
    </row>
    <row r="203" spans="1:9" x14ac:dyDescent="0.35">
      <c r="A203" s="2">
        <v>43436.418171296296</v>
      </c>
      <c r="B203" s="4">
        <v>0.129190780381579</v>
      </c>
      <c r="C203">
        <v>1.1962753191035</v>
      </c>
      <c r="D203">
        <v>2.84375144519157</v>
      </c>
      <c r="E203" s="5">
        <v>2.7190159504760101</v>
      </c>
      <c r="F203" s="4">
        <v>1.61649754233699E-2</v>
      </c>
      <c r="G203">
        <v>5.0928460881042102E-2</v>
      </c>
      <c r="H203">
        <v>8.2598499218653698E-2</v>
      </c>
      <c r="I203" s="5">
        <v>0.25635979025704497</v>
      </c>
    </row>
    <row r="204" spans="1:9" x14ac:dyDescent="0.35">
      <c r="A204" s="2">
        <v>43436.548020833332</v>
      </c>
      <c r="B204" s="4">
        <v>3.9202118457602299E-3</v>
      </c>
      <c r="C204">
        <v>0.132117379597669</v>
      </c>
      <c r="D204">
        <v>0.25058157364315198</v>
      </c>
      <c r="E204" s="5">
        <v>29.360756022496801</v>
      </c>
      <c r="F204" s="4">
        <v>1.7331802059712101E-3</v>
      </c>
      <c r="G204">
        <v>1.09940979659608E-2</v>
      </c>
      <c r="H204">
        <v>3.8639652497875002E-2</v>
      </c>
      <c r="I204" s="5">
        <v>0.11600433738791199</v>
      </c>
    </row>
    <row r="205" spans="1:9" x14ac:dyDescent="0.35">
      <c r="A205" s="2">
        <v>43436.673020833332</v>
      </c>
      <c r="B205" s="4">
        <v>0.11914052536231901</v>
      </c>
      <c r="C205">
        <v>0.340284713695021</v>
      </c>
      <c r="D205">
        <v>4.0125477467447901E-3</v>
      </c>
      <c r="E205" s="5">
        <v>0.91885047811467901</v>
      </c>
      <c r="F205" s="4">
        <v>7.2166122869367598E-3</v>
      </c>
      <c r="G205">
        <v>1.03619300234816E-2</v>
      </c>
      <c r="H205">
        <v>1.7740031926320001E-3</v>
      </c>
      <c r="I205" s="5">
        <v>3.51570846208367E-2</v>
      </c>
    </row>
    <row r="206" spans="1:9" x14ac:dyDescent="0.35">
      <c r="A206" s="2">
        <v>43436.798020833332</v>
      </c>
      <c r="B206" s="4">
        <v>8.9998983773585298E-2</v>
      </c>
      <c r="C206">
        <v>2.8497765663780699E-3</v>
      </c>
      <c r="D206">
        <v>0.35427039818799999</v>
      </c>
      <c r="E206" s="5">
        <v>0.78279908139031795</v>
      </c>
      <c r="F206" s="4">
        <v>1.7987703073113401E-2</v>
      </c>
      <c r="G206">
        <v>1.2599258740643999E-3</v>
      </c>
      <c r="H206">
        <v>4.8204661429962797E-2</v>
      </c>
      <c r="I206" s="5">
        <v>5.7173749643051303E-2</v>
      </c>
    </row>
    <row r="207" spans="1:9" x14ac:dyDescent="0.35">
      <c r="A207" s="2">
        <v>43436.923020833332</v>
      </c>
      <c r="B207" s="4">
        <v>3.0203718260309298E-3</v>
      </c>
      <c r="C207">
        <v>6.0407436520618502E-3</v>
      </c>
      <c r="D207">
        <v>0.32040495679335101</v>
      </c>
      <c r="E207" s="5">
        <v>0.330580604903565</v>
      </c>
      <c r="F207" s="4">
        <v>1.33534841215571E-3</v>
      </c>
      <c r="G207">
        <v>2.6706968243114201E-3</v>
      </c>
      <c r="H207">
        <v>2.6999101955076502E-2</v>
      </c>
      <c r="I207" s="5">
        <v>4.65724817255629E-2</v>
      </c>
    </row>
    <row r="208" spans="1:9" x14ac:dyDescent="0.35">
      <c r="A208" s="2">
        <v>43437.048020833332</v>
      </c>
      <c r="B208" s="4">
        <v>3.4531989715608502E-3</v>
      </c>
      <c r="C208">
        <v>9.0811483622350697E-2</v>
      </c>
      <c r="D208">
        <v>0</v>
      </c>
      <c r="E208" s="5">
        <v>2.51715444588381</v>
      </c>
      <c r="F208" s="4">
        <v>1.5267073158973E-3</v>
      </c>
      <c r="G208">
        <v>5.5006578702840201E-3</v>
      </c>
      <c r="H208">
        <v>0</v>
      </c>
      <c r="I208" s="5">
        <v>5.1993021750984997E-2</v>
      </c>
    </row>
    <row r="209" spans="1:9" x14ac:dyDescent="0.35">
      <c r="A209" s="2">
        <v>43437.173020833332</v>
      </c>
      <c r="B209" s="4">
        <v>0</v>
      </c>
      <c r="C209">
        <v>1.4465960442306101</v>
      </c>
      <c r="D209">
        <v>6.6633483606557395E-2</v>
      </c>
      <c r="E209" s="5">
        <v>2.94004419593174</v>
      </c>
      <c r="F209" s="4">
        <v>0</v>
      </c>
      <c r="G209">
        <v>1.60504561454782E-2</v>
      </c>
      <c r="H209">
        <v>8.5919848917384491E-3</v>
      </c>
      <c r="I209" s="5">
        <v>7.8531486335929102E-2</v>
      </c>
    </row>
    <row r="210" spans="1:9" x14ac:dyDescent="0.35">
      <c r="A210" s="2">
        <v>43437.298020833332</v>
      </c>
      <c r="B210" s="4">
        <v>0</v>
      </c>
      <c r="C210">
        <v>1.6851979671717201</v>
      </c>
      <c r="D210">
        <v>3.1530672681518101E-3</v>
      </c>
      <c r="E210" s="5">
        <v>0.65327317638978999</v>
      </c>
      <c r="F210" s="4">
        <v>0</v>
      </c>
      <c r="G210">
        <v>1.3130023631953199E-2</v>
      </c>
      <c r="H210">
        <v>1.39401491354778E-3</v>
      </c>
      <c r="I210" s="5">
        <v>2.45675580100084E-2</v>
      </c>
    </row>
    <row r="211" spans="1:9" x14ac:dyDescent="0.35">
      <c r="A211" s="2">
        <v>43437.423020833332</v>
      </c>
      <c r="B211" s="4">
        <v>0</v>
      </c>
      <c r="C211">
        <v>6.6540121103896102</v>
      </c>
      <c r="D211">
        <v>2.7902493285714299E-3</v>
      </c>
      <c r="E211" s="5">
        <v>22.517051549381801</v>
      </c>
      <c r="F211" s="4">
        <v>0</v>
      </c>
      <c r="G211">
        <v>5.1843960151072198E-2</v>
      </c>
      <c r="H211">
        <v>1.2336080539205199E-3</v>
      </c>
      <c r="I211" s="5">
        <v>5.5247981513929997E-2</v>
      </c>
    </row>
    <row r="212" spans="1:9" x14ac:dyDescent="0.35">
      <c r="A212" s="2">
        <v>43437.553194444445</v>
      </c>
      <c r="B212" s="4">
        <v>0</v>
      </c>
      <c r="C212">
        <v>0</v>
      </c>
      <c r="D212">
        <v>0</v>
      </c>
      <c r="E212" s="5">
        <v>0.36619506000412699</v>
      </c>
      <c r="F212" s="4">
        <v>0</v>
      </c>
      <c r="G212">
        <v>0</v>
      </c>
      <c r="H212">
        <v>0</v>
      </c>
      <c r="I212" s="5">
        <v>4.8280246061248498E-2</v>
      </c>
    </row>
    <row r="213" spans="1:9" x14ac:dyDescent="0.35">
      <c r="A213" s="2">
        <v>43437.678194444445</v>
      </c>
      <c r="B213" s="4">
        <v>2.2511170453960901E-3</v>
      </c>
      <c r="C213">
        <v>4.6483654835390999E-2</v>
      </c>
      <c r="D213">
        <v>0.88937860128430102</v>
      </c>
      <c r="E213" s="5">
        <v>5.2672725258290898</v>
      </c>
      <c r="F213" s="4">
        <v>9.9525016961125E-4</v>
      </c>
      <c r="G213">
        <v>1.1450060507919101E-2</v>
      </c>
      <c r="H213">
        <v>0.100906574595962</v>
      </c>
      <c r="I213" s="5">
        <v>0.159699355068603</v>
      </c>
    </row>
    <row r="214" spans="1:9" x14ac:dyDescent="0.35">
      <c r="A214" s="2">
        <v>43437.803194444445</v>
      </c>
      <c r="B214" s="4">
        <v>0</v>
      </c>
      <c r="C214">
        <v>3.1878549532085602E-3</v>
      </c>
      <c r="D214">
        <v>6.9046341374777206E-2</v>
      </c>
      <c r="E214" s="5">
        <v>1.81895851446783</v>
      </c>
      <c r="F214" s="4">
        <v>0</v>
      </c>
      <c r="G214">
        <v>1.4093950331750199E-3</v>
      </c>
      <c r="H214">
        <v>1.8880247048814001E-2</v>
      </c>
      <c r="I214" s="5">
        <v>0.14366124416197801</v>
      </c>
    </row>
    <row r="215" spans="1:9" x14ac:dyDescent="0.35">
      <c r="A215" s="2">
        <v>43437.928194444445</v>
      </c>
      <c r="B215" s="4">
        <v>0.112338481285988</v>
      </c>
      <c r="C215">
        <v>4.7721555090168696E-3</v>
      </c>
      <c r="D215">
        <v>0.95047163189304396</v>
      </c>
      <c r="E215" s="5">
        <v>7.8555301519932099</v>
      </c>
      <c r="F215" s="4">
        <v>1.44853680421275E-2</v>
      </c>
      <c r="G215">
        <v>2.1098363541219699E-3</v>
      </c>
      <c r="H215">
        <v>3.7878093598226401E-2</v>
      </c>
      <c r="I215" s="5">
        <v>0.20755182206683401</v>
      </c>
    </row>
    <row r="216" spans="1:9" x14ac:dyDescent="0.35">
      <c r="A216" s="2">
        <v>43438.053194444445</v>
      </c>
      <c r="B216" s="4">
        <v>0.185695174747013</v>
      </c>
      <c r="C216">
        <v>0.100883557312253</v>
      </c>
      <c r="D216">
        <v>0.45328740235654003</v>
      </c>
      <c r="E216" s="5">
        <v>21.6106561915207</v>
      </c>
      <c r="F216" s="4">
        <v>3.0865730994493499E-2</v>
      </c>
      <c r="G216">
        <v>2.4850086327548201E-2</v>
      </c>
      <c r="H216">
        <v>3.8045345805658201E-2</v>
      </c>
      <c r="I216" s="5">
        <v>0.14784630697642401</v>
      </c>
    </row>
    <row r="217" spans="1:9" x14ac:dyDescent="0.35">
      <c r="A217" s="2">
        <v>43438.178194444445</v>
      </c>
      <c r="B217" s="4">
        <v>0</v>
      </c>
      <c r="C217">
        <v>3.2254852259507799E-3</v>
      </c>
      <c r="D217">
        <v>9.4111564418497301E-2</v>
      </c>
      <c r="E217" s="5">
        <v>18.514424119340799</v>
      </c>
      <c r="F217" s="4">
        <v>0</v>
      </c>
      <c r="G217">
        <v>1.4260319003720501E-3</v>
      </c>
      <c r="H217">
        <v>2.3813494972442398E-2</v>
      </c>
      <c r="I217" s="5">
        <v>0.147824795444777</v>
      </c>
    </row>
    <row r="218" spans="1:9" x14ac:dyDescent="0.35">
      <c r="A218" s="2">
        <v>43438.303194444445</v>
      </c>
      <c r="B218" s="4">
        <v>1.0178711784530401E-2</v>
      </c>
      <c r="C218">
        <v>0.26174081417142198</v>
      </c>
      <c r="D218">
        <v>0.42541091225118699</v>
      </c>
      <c r="E218" s="5">
        <v>7.48741747145991</v>
      </c>
      <c r="F218" s="4">
        <v>4.5001501146713701E-3</v>
      </c>
      <c r="G218">
        <v>2.22655940523762E-2</v>
      </c>
      <c r="H218">
        <v>6.3577982515738096E-2</v>
      </c>
      <c r="I218" s="5">
        <v>0.12075448841960799</v>
      </c>
    </row>
    <row r="219" spans="1:9" x14ac:dyDescent="0.35">
      <c r="A219" s="2">
        <v>43438.428194444445</v>
      </c>
      <c r="B219" s="4">
        <v>0</v>
      </c>
      <c r="C219">
        <v>7.6534207351290698E-2</v>
      </c>
      <c r="D219">
        <v>0.15306841470258101</v>
      </c>
      <c r="E219" s="5">
        <v>0.205909453221709</v>
      </c>
      <c r="F219" s="4">
        <v>0</v>
      </c>
      <c r="G219">
        <v>9.8686233657871592E-3</v>
      </c>
      <c r="H219">
        <v>1.9737246731574301E-2</v>
      </c>
      <c r="I219" s="5">
        <v>4.3501188833261498E-2</v>
      </c>
    </row>
    <row r="220" spans="1:9" x14ac:dyDescent="0.35">
      <c r="A220" s="2">
        <v>43438.557129629633</v>
      </c>
      <c r="B220" s="4">
        <v>0</v>
      </c>
      <c r="C220">
        <v>0</v>
      </c>
      <c r="D220">
        <v>1.1360824068492801</v>
      </c>
      <c r="E220" s="5">
        <v>8.02205793162452</v>
      </c>
      <c r="F220" s="4">
        <v>0</v>
      </c>
      <c r="G220">
        <v>0</v>
      </c>
      <c r="H220">
        <v>4.5808114752214801E-2</v>
      </c>
      <c r="I220" s="5">
        <v>0.18156135774406501</v>
      </c>
    </row>
    <row r="221" spans="1:9" x14ac:dyDescent="0.35">
      <c r="A221" s="2">
        <v>43438.682141203702</v>
      </c>
      <c r="B221" s="4">
        <v>0</v>
      </c>
      <c r="C221">
        <v>0</v>
      </c>
      <c r="D221">
        <v>1.0840358881877199</v>
      </c>
      <c r="E221" s="5">
        <v>1.4209391466142001</v>
      </c>
      <c r="F221" s="4">
        <v>0</v>
      </c>
      <c r="G221">
        <v>0</v>
      </c>
      <c r="H221">
        <v>3.3744812851474203E-2</v>
      </c>
      <c r="I221" s="5">
        <v>8.9659259225545296E-2</v>
      </c>
    </row>
    <row r="222" spans="1:9" x14ac:dyDescent="0.35">
      <c r="A222" s="2">
        <v>43438.807129629633</v>
      </c>
      <c r="B222" s="4">
        <v>2.6047626431679699E-3</v>
      </c>
      <c r="C222">
        <v>0.4937144932209</v>
      </c>
      <c r="D222">
        <v>0.42238602822273602</v>
      </c>
      <c r="E222" s="5">
        <v>1.85507950940204</v>
      </c>
      <c r="F222" s="4">
        <v>1.15160180929368E-3</v>
      </c>
      <c r="G222">
        <v>1.9586048330866301E-2</v>
      </c>
      <c r="H222">
        <v>5.3748552313286797E-2</v>
      </c>
      <c r="I222" s="5">
        <v>0.129146969555715</v>
      </c>
    </row>
    <row r="223" spans="1:9" x14ac:dyDescent="0.35">
      <c r="A223" s="2">
        <v>43438.932129629633</v>
      </c>
      <c r="B223" s="4">
        <v>0.46724868244844497</v>
      </c>
      <c r="C223">
        <v>0.727717103619134</v>
      </c>
      <c r="D223">
        <v>0.26264676370624401</v>
      </c>
      <c r="E223" s="5">
        <v>64.398632983106197</v>
      </c>
      <c r="F223" s="4">
        <v>5.35678764710266E-2</v>
      </c>
      <c r="G223">
        <v>3.4767881731574898E-2</v>
      </c>
      <c r="H223">
        <v>6.5865000330760898E-2</v>
      </c>
      <c r="I223" s="5">
        <v>0.46999968505125</v>
      </c>
    </row>
    <row r="224" spans="1:9" x14ac:dyDescent="0.35">
      <c r="A224" s="2">
        <v>43439.057129629633</v>
      </c>
      <c r="B224" s="4">
        <v>0.35432910197092599</v>
      </c>
      <c r="C224">
        <v>0.88373169818891595</v>
      </c>
      <c r="D224">
        <v>3.0518508538818501</v>
      </c>
      <c r="E224" s="5">
        <v>12.5393655750236</v>
      </c>
      <c r="F224" s="4">
        <v>4.2206391436752401E-2</v>
      </c>
      <c r="G224">
        <v>9.0272789532659894E-2</v>
      </c>
      <c r="H224">
        <v>0.202167287361289</v>
      </c>
      <c r="I224" s="5">
        <v>0.39724180155664701</v>
      </c>
    </row>
    <row r="225" spans="1:9" x14ac:dyDescent="0.35">
      <c r="A225" s="2">
        <v>43439.182129629633</v>
      </c>
      <c r="B225" s="4">
        <v>0.21372423747093899</v>
      </c>
      <c r="C225">
        <v>0.21372423747093899</v>
      </c>
      <c r="D225">
        <v>3.5530363981445401</v>
      </c>
      <c r="E225" s="5">
        <v>53.134713626887802</v>
      </c>
      <c r="F225" s="4">
        <v>4.05543920732966E-2</v>
      </c>
      <c r="G225">
        <v>4.05543920732966E-2</v>
      </c>
      <c r="H225">
        <v>8.8592516368133506E-2</v>
      </c>
      <c r="I225" s="5">
        <v>0.43298620315696901</v>
      </c>
    </row>
    <row r="226" spans="1:9" x14ac:dyDescent="0.35">
      <c r="A226" s="2">
        <v>43439.307129629633</v>
      </c>
      <c r="B226" s="4">
        <v>0</v>
      </c>
      <c r="C226">
        <v>2.2775697354748798</v>
      </c>
      <c r="D226">
        <v>2.8889215024646901</v>
      </c>
      <c r="E226" s="5">
        <v>34.895695981408799</v>
      </c>
      <c r="F226" s="4">
        <v>0</v>
      </c>
      <c r="G226">
        <v>1.9221838098331102E-2</v>
      </c>
      <c r="H226">
        <v>0.132158925541801</v>
      </c>
      <c r="I226" s="5">
        <v>0.29724995783115898</v>
      </c>
    </row>
    <row r="227" spans="1:9" x14ac:dyDescent="0.35">
      <c r="A227" s="2">
        <v>43439.432129629633</v>
      </c>
      <c r="B227" s="4">
        <v>9.9206439593618301E-2</v>
      </c>
      <c r="C227">
        <v>0.204638769720252</v>
      </c>
      <c r="D227">
        <v>1.6790773406396899</v>
      </c>
      <c r="E227" s="5">
        <v>7.9797239627517698</v>
      </c>
      <c r="F227" s="4">
        <v>1.8852957674460501E-2</v>
      </c>
      <c r="G227">
        <v>2.61816491296149E-2</v>
      </c>
      <c r="H227">
        <v>0.172111961859479</v>
      </c>
      <c r="I227" s="5">
        <v>0.29901807439280798</v>
      </c>
    </row>
    <row r="228" spans="1:9" x14ac:dyDescent="0.35">
      <c r="A228" s="2">
        <v>43439.561400462961</v>
      </c>
      <c r="B228" s="4">
        <v>8.0587066231827594E-3</v>
      </c>
      <c r="C228">
        <v>0.22572787531763799</v>
      </c>
      <c r="D228">
        <v>24.9541535003011</v>
      </c>
      <c r="E228" s="5">
        <v>6.4166591335666503</v>
      </c>
      <c r="F228" s="4">
        <v>3.56286633339348E-3</v>
      </c>
      <c r="G228">
        <v>2.5832859111510099E-2</v>
      </c>
      <c r="H228">
        <v>0.192760374257512</v>
      </c>
      <c r="I228" s="5">
        <v>0.229285115694291</v>
      </c>
    </row>
    <row r="229" spans="1:9" x14ac:dyDescent="0.35">
      <c r="A229" s="2">
        <v>43439.686400462961</v>
      </c>
      <c r="B229" s="4">
        <v>0.30418182541932598</v>
      </c>
      <c r="C229">
        <v>0.10743497164780599</v>
      </c>
      <c r="D229">
        <v>1.2351331871582201</v>
      </c>
      <c r="E229" s="5">
        <v>20.1524188931099</v>
      </c>
      <c r="F229" s="4">
        <v>2.2641146939923199E-2</v>
      </c>
      <c r="G229">
        <v>1.4797049196788601E-2</v>
      </c>
      <c r="H229">
        <v>0.101892670742735</v>
      </c>
      <c r="I229" s="5">
        <v>0.16506889766527599</v>
      </c>
    </row>
    <row r="230" spans="1:9" x14ac:dyDescent="0.35">
      <c r="A230" s="2">
        <v>43439.811400462961</v>
      </c>
      <c r="B230" s="4">
        <v>0</v>
      </c>
      <c r="C230">
        <v>0.58726843203172396</v>
      </c>
      <c r="D230">
        <v>0.98557946371272798</v>
      </c>
      <c r="E230" s="5">
        <v>16.019203855599699</v>
      </c>
      <c r="F230" s="4">
        <v>0</v>
      </c>
      <c r="G230">
        <v>2.3639093359998701E-2</v>
      </c>
      <c r="H230">
        <v>4.55708870613405E-2</v>
      </c>
      <c r="I230" s="5">
        <v>9.9921066643574794E-2</v>
      </c>
    </row>
    <row r="231" spans="1:9" x14ac:dyDescent="0.35">
      <c r="A231" s="2">
        <v>43439.936400462961</v>
      </c>
      <c r="B231" s="4">
        <v>0</v>
      </c>
      <c r="C231">
        <v>1.17596119381772E-3</v>
      </c>
      <c r="D231">
        <v>6.5328703425771795E-2</v>
      </c>
      <c r="E231" s="5">
        <v>16.012665929358899</v>
      </c>
      <c r="F231" s="4">
        <v>0</v>
      </c>
      <c r="G231">
        <v>5.1990880705067902E-4</v>
      </c>
      <c r="H231">
        <v>1.03455085935894E-2</v>
      </c>
      <c r="I231" s="5">
        <v>0.111344585396892</v>
      </c>
    </row>
    <row r="232" spans="1:9" x14ac:dyDescent="0.35">
      <c r="A232" s="2">
        <v>43440.061400462961</v>
      </c>
      <c r="B232" s="4">
        <v>0</v>
      </c>
      <c r="C232">
        <v>7.0644891247379493E-2</v>
      </c>
      <c r="D232">
        <v>0.45669380728909498</v>
      </c>
      <c r="E232" s="5">
        <v>14.688369793088601</v>
      </c>
      <c r="F232" s="4">
        <v>0</v>
      </c>
      <c r="G232">
        <v>1.2153616422001299E-2</v>
      </c>
      <c r="H232">
        <v>2.47805117792263E-2</v>
      </c>
      <c r="I232" s="5">
        <v>0.16159214982369699</v>
      </c>
    </row>
    <row r="233" spans="1:9" x14ac:dyDescent="0.35">
      <c r="A233" s="2">
        <v>43440.186400462961</v>
      </c>
      <c r="B233" s="4">
        <v>0.18956799376947001</v>
      </c>
      <c r="C233">
        <v>2.7595282544967401</v>
      </c>
      <c r="D233">
        <v>2.5460917394508402</v>
      </c>
      <c r="E233" s="5">
        <v>9.2071270240217995</v>
      </c>
      <c r="F233" s="4">
        <v>4.8413048263220597E-3</v>
      </c>
      <c r="G233">
        <v>2.9947361848176101E-2</v>
      </c>
      <c r="H233">
        <v>3.96583153358138E-2</v>
      </c>
      <c r="I233" s="5">
        <v>0.18010774407521599</v>
      </c>
    </row>
    <row r="234" spans="1:9" x14ac:dyDescent="0.35">
      <c r="A234" s="2">
        <v>43440.311400462961</v>
      </c>
      <c r="B234" s="4">
        <v>0</v>
      </c>
      <c r="C234">
        <v>2.3480763145944801</v>
      </c>
      <c r="D234">
        <v>0.63886389483663897</v>
      </c>
      <c r="E234" s="5">
        <v>8.4778655186805292</v>
      </c>
      <c r="F234" s="4">
        <v>0</v>
      </c>
      <c r="G234">
        <v>4.3187667457072698E-2</v>
      </c>
      <c r="H234">
        <v>3.0551059285135601E-2</v>
      </c>
      <c r="I234" s="5">
        <v>0.21878107151657</v>
      </c>
    </row>
    <row r="235" spans="1:9" x14ac:dyDescent="0.35">
      <c r="A235" s="2">
        <v>43440.436400462961</v>
      </c>
      <c r="B235" s="4">
        <v>2.5277133458751402E-3</v>
      </c>
      <c r="C235">
        <v>1.26085523667985</v>
      </c>
      <c r="D235">
        <v>0.357468199263132</v>
      </c>
      <c r="E235" s="5">
        <v>18.1133022226714</v>
      </c>
      <c r="F235" s="4">
        <v>1.11753724283501E-3</v>
      </c>
      <c r="G235">
        <v>1.7824278917534599E-2</v>
      </c>
      <c r="H235">
        <v>4.5619358354395498E-2</v>
      </c>
      <c r="I235" s="5">
        <v>0.23170853514258299</v>
      </c>
    </row>
    <row r="236" spans="1:9" x14ac:dyDescent="0.35">
      <c r="A236" s="2">
        <v>43440.565995370373</v>
      </c>
      <c r="B236" s="4">
        <v>0.147398157446748</v>
      </c>
      <c r="C236">
        <v>0.82267769981892003</v>
      </c>
      <c r="D236">
        <v>1.0981050891255599</v>
      </c>
      <c r="E236" s="5">
        <v>4.8718887803587103</v>
      </c>
      <c r="F236" s="4">
        <v>2.4639104462898902E-2</v>
      </c>
      <c r="G236">
        <v>5.1145049168150297E-2</v>
      </c>
      <c r="H236">
        <v>0.16616871131166</v>
      </c>
      <c r="I236" s="5">
        <v>0.44896537435831102</v>
      </c>
    </row>
    <row r="237" spans="1:9" x14ac:dyDescent="0.35">
      <c r="A237" s="2">
        <v>43440.690983796296</v>
      </c>
      <c r="B237" s="4">
        <v>8.5177542254456799</v>
      </c>
      <c r="C237">
        <v>0.116935209968262</v>
      </c>
      <c r="D237">
        <v>0.74134517368352904</v>
      </c>
      <c r="E237" s="5">
        <v>4.0309700167354903</v>
      </c>
      <c r="F237" s="4">
        <v>9.7913225870322803E-3</v>
      </c>
      <c r="G237">
        <v>2.0292254240369099E-2</v>
      </c>
      <c r="H237">
        <v>0.12009518334943101</v>
      </c>
      <c r="I237" s="5">
        <v>0.33738374283614497</v>
      </c>
    </row>
    <row r="238" spans="1:9" x14ac:dyDescent="0.35">
      <c r="A238" s="2">
        <v>43440.815983796296</v>
      </c>
      <c r="B238" s="4">
        <v>2.8023655669252301E-2</v>
      </c>
      <c r="C238">
        <v>1.50837500723301</v>
      </c>
      <c r="D238">
        <v>0.37912654479484897</v>
      </c>
      <c r="E238" s="5">
        <v>8.2821320815973305</v>
      </c>
      <c r="F238" s="4">
        <v>7.6833830783727E-3</v>
      </c>
      <c r="G238">
        <v>3.33675650687872E-2</v>
      </c>
      <c r="H238">
        <v>7.4878624403789798E-2</v>
      </c>
      <c r="I238" s="5">
        <v>0.25562424525912097</v>
      </c>
    </row>
    <row r="239" spans="1:9" x14ac:dyDescent="0.35">
      <c r="A239" s="2">
        <v>43440.940983796296</v>
      </c>
      <c r="B239" s="4">
        <v>3.14522033361486E-2</v>
      </c>
      <c r="C239">
        <v>0.117547833877872</v>
      </c>
      <c r="D239">
        <v>0.98808036182508696</v>
      </c>
      <c r="E239" s="5">
        <v>5.0348974145974497</v>
      </c>
      <c r="F239" s="4">
        <v>4.0555714822252103E-3</v>
      </c>
      <c r="G239">
        <v>1.0418353169243499E-2</v>
      </c>
      <c r="H239">
        <v>9.1999600421477007E-2</v>
      </c>
      <c r="I239" s="5">
        <v>0.192639792761399</v>
      </c>
    </row>
    <row r="240" spans="1:9" x14ac:dyDescent="0.35">
      <c r="A240" s="2">
        <v>43441.065983796296</v>
      </c>
      <c r="B240" s="4">
        <v>5.5855526251937099E-2</v>
      </c>
      <c r="C240">
        <v>0.15990536494594701</v>
      </c>
      <c r="D240">
        <v>1.0210959999434199</v>
      </c>
      <c r="E240" s="5">
        <v>6.9059616834892603</v>
      </c>
      <c r="F240" s="4">
        <v>1.48279179667728E-2</v>
      </c>
      <c r="G240">
        <v>2.0206223996475099E-2</v>
      </c>
      <c r="H240">
        <v>0.12188357179059001</v>
      </c>
      <c r="I240" s="5">
        <v>0.23695299635685399</v>
      </c>
    </row>
    <row r="241" spans="1:9" x14ac:dyDescent="0.35">
      <c r="A241" s="2">
        <v>43441.190983796296</v>
      </c>
      <c r="B241" s="4">
        <v>0.34325960030242397</v>
      </c>
      <c r="C241">
        <v>9.4130291868321198E-2</v>
      </c>
      <c r="D241">
        <v>0.90279940107855505</v>
      </c>
      <c r="E241" s="5">
        <v>6.6502524943244898</v>
      </c>
      <c r="F241" s="4">
        <v>1.4940642082492499E-2</v>
      </c>
      <c r="G241">
        <v>2.1096477150982201E-2</v>
      </c>
      <c r="H241">
        <v>0.106653220222866</v>
      </c>
      <c r="I241" s="5">
        <v>0.23336982220663499</v>
      </c>
    </row>
    <row r="242" spans="1:9" x14ac:dyDescent="0.35">
      <c r="A242" s="2">
        <v>43441.315983796296</v>
      </c>
      <c r="B242" s="4">
        <v>0.499683134530849</v>
      </c>
      <c r="C242">
        <v>0.34779071655386601</v>
      </c>
      <c r="D242">
        <v>3.3744718349811298</v>
      </c>
      <c r="E242" s="5">
        <v>3.9373932326274002</v>
      </c>
      <c r="F242" s="4">
        <v>3.2447240536145998E-2</v>
      </c>
      <c r="G242">
        <v>2.92904358509453E-2</v>
      </c>
      <c r="H242">
        <v>0.14609794355213601</v>
      </c>
      <c r="I242" s="5">
        <v>0.24704621642053201</v>
      </c>
    </row>
    <row r="243" spans="1:9" x14ac:dyDescent="0.35">
      <c r="A243" s="2">
        <v>43441.440983796296</v>
      </c>
      <c r="B243" s="4">
        <v>2.97289684745763E-2</v>
      </c>
      <c r="C243">
        <v>1.8497258742110101</v>
      </c>
      <c r="D243">
        <v>6.3854807225013399</v>
      </c>
      <c r="E243" s="5">
        <v>4.2379271964940104</v>
      </c>
      <c r="F243" s="4">
        <v>1.31435906352366E-2</v>
      </c>
      <c r="G243">
        <v>0.12839356021707701</v>
      </c>
      <c r="H243">
        <v>0.32250967976532902</v>
      </c>
      <c r="I243" s="5">
        <v>0.40963840567509402</v>
      </c>
    </row>
    <row r="244" spans="1:9" x14ac:dyDescent="0.35">
      <c r="A244" s="2">
        <v>43441.624780092592</v>
      </c>
      <c r="B244" s="4">
        <v>8.7902446770914792E-3</v>
      </c>
      <c r="C244">
        <v>7.9475692345771298</v>
      </c>
      <c r="D244">
        <v>5.8779054093874201</v>
      </c>
      <c r="E244" s="5">
        <v>67.669936408754893</v>
      </c>
      <c r="F244" s="4">
        <v>3.8862894862316498E-3</v>
      </c>
      <c r="G244">
        <v>0.107149500083835</v>
      </c>
      <c r="H244">
        <v>0.22436474584139701</v>
      </c>
      <c r="I244" s="5">
        <v>0.59947386662089197</v>
      </c>
    </row>
    <row r="245" spans="1:9" x14ac:dyDescent="0.35">
      <c r="A245" s="2">
        <v>43441.750497685185</v>
      </c>
      <c r="B245" s="4">
        <v>3.6944416250068897E-2</v>
      </c>
      <c r="C245">
        <v>0.145924282951373</v>
      </c>
      <c r="D245">
        <v>0.46469149277355398</v>
      </c>
      <c r="E245" s="5">
        <v>8.5067979225973591</v>
      </c>
      <c r="F245" s="4">
        <v>1.07620152355916E-2</v>
      </c>
      <c r="G245">
        <v>1.6604006330685799E-2</v>
      </c>
      <c r="H245">
        <v>5.0146279487363603E-2</v>
      </c>
      <c r="I245" s="5">
        <v>0.302964191398789</v>
      </c>
    </row>
    <row r="246" spans="1:9" x14ac:dyDescent="0.35">
      <c r="A246" s="2">
        <v>43441.875497685185</v>
      </c>
      <c r="B246" s="4">
        <v>0.14364148447205</v>
      </c>
      <c r="C246">
        <v>18.079479027487199</v>
      </c>
      <c r="D246">
        <v>1.80382316902963</v>
      </c>
      <c r="E246" s="5">
        <v>20.323121954487799</v>
      </c>
      <c r="F246" s="4">
        <v>8.7006910419641491E-3</v>
      </c>
      <c r="G246">
        <v>4.6219953915156597E-2</v>
      </c>
      <c r="H246">
        <v>8.6855949217210404E-2</v>
      </c>
      <c r="I246" s="5">
        <v>0.188081231961128</v>
      </c>
    </row>
    <row r="247" spans="1:9" x14ac:dyDescent="0.35">
      <c r="A247" s="2">
        <v>43442.000497685185</v>
      </c>
      <c r="B247" s="4">
        <v>0</v>
      </c>
      <c r="C247">
        <v>7.6705929480839004</v>
      </c>
      <c r="D247">
        <v>6.7865088216355401E-3</v>
      </c>
      <c r="E247" s="5">
        <v>14.102733919289101</v>
      </c>
      <c r="F247" s="4">
        <v>0</v>
      </c>
      <c r="G247">
        <v>9.1870504399673494E-2</v>
      </c>
      <c r="H247">
        <v>3.00040998295252E-3</v>
      </c>
      <c r="I247" s="5">
        <v>0.45401733595659299</v>
      </c>
    </row>
    <row r="248" spans="1:9" x14ac:dyDescent="0.35">
      <c r="A248" s="2">
        <v>43442.125497685185</v>
      </c>
      <c r="B248" s="4">
        <v>2.36409992071441E-2</v>
      </c>
      <c r="C248">
        <v>56.112667992904797</v>
      </c>
      <c r="D248">
        <v>2.8457131858225502</v>
      </c>
      <c r="E248" s="5">
        <v>40.432117636262397</v>
      </c>
      <c r="F248" s="4">
        <v>1.0452014709235E-2</v>
      </c>
      <c r="G248">
        <v>0.26957306478012599</v>
      </c>
      <c r="H248">
        <v>0.17155586827608099</v>
      </c>
      <c r="I248" s="5">
        <v>1.29119831176574</v>
      </c>
    </row>
    <row r="249" spans="1:9" x14ac:dyDescent="0.35">
      <c r="A249" s="2">
        <v>43442.250497685185</v>
      </c>
      <c r="B249" s="4">
        <v>0.67745580090408797</v>
      </c>
      <c r="C249">
        <v>2.12196624331161</v>
      </c>
      <c r="D249">
        <v>1.0104447330483</v>
      </c>
      <c r="E249" s="5">
        <v>5.6625509880963101</v>
      </c>
      <c r="F249" s="4">
        <v>4.10350369179023E-2</v>
      </c>
      <c r="G249">
        <v>0.22088503989582001</v>
      </c>
      <c r="H249">
        <v>0.127160983096196</v>
      </c>
      <c r="I249" s="5">
        <v>0.56449550659970005</v>
      </c>
    </row>
    <row r="250" spans="1:9" x14ac:dyDescent="0.35">
      <c r="A250" s="2">
        <v>43442.375497685185</v>
      </c>
      <c r="B250" s="4">
        <v>0.13963883516400399</v>
      </c>
      <c r="C250">
        <v>2.1489141660544999</v>
      </c>
      <c r="D250">
        <v>4.50472669793922</v>
      </c>
      <c r="E250" s="5">
        <v>7.45543142934347</v>
      </c>
      <c r="F250" s="4">
        <v>3.8450894122126003E-2</v>
      </c>
      <c r="G250">
        <v>0.100717045847525</v>
      </c>
      <c r="H250">
        <v>0.43188006039645999</v>
      </c>
      <c r="I250" s="5">
        <v>0.85924148189029803</v>
      </c>
    </row>
    <row r="251" spans="1:9" x14ac:dyDescent="0.35">
      <c r="A251" s="2">
        <v>43442.504062499997</v>
      </c>
      <c r="B251" s="4">
        <v>0.20917066886135499</v>
      </c>
      <c r="C251">
        <v>2.61235954664448</v>
      </c>
      <c r="D251">
        <v>2.7840253713424601</v>
      </c>
      <c r="E251" s="5">
        <v>18.990229151613899</v>
      </c>
      <c r="F251" s="4">
        <v>3.87719516055526E-2</v>
      </c>
      <c r="G251">
        <v>8.8847123939972406E-2</v>
      </c>
      <c r="H251">
        <v>0.40382025982907699</v>
      </c>
      <c r="I251" s="5">
        <v>0.788275953905062</v>
      </c>
    </row>
    <row r="252" spans="1:9" x14ac:dyDescent="0.35">
      <c r="A252" s="2">
        <v>43442.629062499997</v>
      </c>
      <c r="B252" s="4">
        <v>0.32919168234377799</v>
      </c>
      <c r="C252">
        <v>3.1080563331251199</v>
      </c>
      <c r="D252">
        <v>5.2574557260655901</v>
      </c>
      <c r="E252" s="5">
        <v>34.9554142022441</v>
      </c>
      <c r="F252" s="4">
        <v>5.9202653097661498E-2</v>
      </c>
      <c r="G252">
        <v>0.11588662359802</v>
      </c>
      <c r="H252">
        <v>0.43795683530291102</v>
      </c>
      <c r="I252" s="5">
        <v>0.71559470042424</v>
      </c>
    </row>
    <row r="253" spans="1:9" x14ac:dyDescent="0.35">
      <c r="A253" s="2">
        <v>43442.754062499997</v>
      </c>
      <c r="B253" s="4">
        <v>0.37563978922694002</v>
      </c>
      <c r="C253">
        <v>44.843200703038903</v>
      </c>
      <c r="D253">
        <v>5.9964992744561298</v>
      </c>
      <c r="E253" s="5">
        <v>12.827442410097699</v>
      </c>
      <c r="F253" s="4">
        <v>5.3946594680885702E-2</v>
      </c>
      <c r="G253">
        <v>0.15204860106263801</v>
      </c>
      <c r="H253">
        <v>0.62243979845283703</v>
      </c>
      <c r="I253" s="5">
        <v>0.76787357926489197</v>
      </c>
    </row>
    <row r="254" spans="1:9" x14ac:dyDescent="0.35">
      <c r="A254" s="2">
        <v>43442.879074074073</v>
      </c>
      <c r="B254" s="4">
        <v>0.36443215289046399</v>
      </c>
      <c r="C254">
        <v>0.51781873657178001</v>
      </c>
      <c r="D254">
        <v>3.59151217255735</v>
      </c>
      <c r="E254" s="5">
        <v>11.5255772918372</v>
      </c>
      <c r="F254" s="4">
        <v>5.8397860873458003E-2</v>
      </c>
      <c r="G254">
        <v>7.9888094391273104E-2</v>
      </c>
      <c r="H254">
        <v>0.465490820419037</v>
      </c>
      <c r="I254" s="5">
        <v>0.53579651291655295</v>
      </c>
    </row>
    <row r="255" spans="1:9" x14ac:dyDescent="0.35">
      <c r="A255" s="2">
        <v>43443.004062499997</v>
      </c>
      <c r="B255" s="4">
        <v>0.27888790795269203</v>
      </c>
      <c r="C255">
        <v>28.6770065751186</v>
      </c>
      <c r="D255">
        <v>2.52955961561385</v>
      </c>
      <c r="E255" s="5">
        <v>8.6639924351691295</v>
      </c>
      <c r="F255" s="4">
        <v>3.97098088751058E-2</v>
      </c>
      <c r="G255">
        <v>0.10592665629082799</v>
      </c>
      <c r="H255">
        <v>0.34747582671070698</v>
      </c>
      <c r="I255" s="5">
        <v>0.69209481716897703</v>
      </c>
    </row>
    <row r="256" spans="1:9" x14ac:dyDescent="0.35">
      <c r="A256" s="2">
        <v>43443.129062499997</v>
      </c>
      <c r="B256" s="4">
        <v>0.15053809558098799</v>
      </c>
      <c r="C256">
        <v>1.0368254276192099</v>
      </c>
      <c r="D256">
        <v>6.5049568616588997</v>
      </c>
      <c r="E256" s="5">
        <v>53.975160568129901</v>
      </c>
      <c r="F256" s="4">
        <v>3.2505223719160398E-2</v>
      </c>
      <c r="G256">
        <v>0.13939215073521199</v>
      </c>
      <c r="H256">
        <v>0.479235436269003</v>
      </c>
      <c r="I256" s="5">
        <v>0.90706191490418997</v>
      </c>
    </row>
    <row r="257" spans="1:9" x14ac:dyDescent="0.35">
      <c r="A257" s="2">
        <v>43443.254062499997</v>
      </c>
      <c r="B257" s="4">
        <v>2.15370644832847</v>
      </c>
      <c r="C257">
        <v>1.0777449553390901</v>
      </c>
      <c r="D257">
        <v>3.7253596976091399</v>
      </c>
      <c r="E257" s="5">
        <v>21.723816429719001</v>
      </c>
      <c r="F257" s="4">
        <v>0.108232997656693</v>
      </c>
      <c r="G257">
        <v>7.1737413199956704E-2</v>
      </c>
      <c r="H257">
        <v>0.44888203131545401</v>
      </c>
      <c r="I257" s="5">
        <v>0.81096532871123905</v>
      </c>
    </row>
    <row r="258" spans="1:9" x14ac:dyDescent="0.35">
      <c r="A258" s="2">
        <v>43443.379062499997</v>
      </c>
      <c r="B258" s="4">
        <v>0.33933287221361902</v>
      </c>
      <c r="C258">
        <v>0.68274633675126895</v>
      </c>
      <c r="D258">
        <v>6.8139484943960298</v>
      </c>
      <c r="E258" s="5">
        <v>13.560618575124501</v>
      </c>
      <c r="F258" s="4">
        <v>7.5752506228820196E-2</v>
      </c>
      <c r="G258">
        <v>6.9887085822905301E-2</v>
      </c>
      <c r="H258">
        <v>0.47964821175309302</v>
      </c>
      <c r="I258" s="5">
        <v>0.68050967595878797</v>
      </c>
    </row>
    <row r="259" spans="1:9" x14ac:dyDescent="0.35">
      <c r="A259" s="2">
        <v>43443.507337962961</v>
      </c>
      <c r="B259" s="4">
        <v>0.51950197130810205</v>
      </c>
      <c r="C259">
        <v>0.75036309229144604</v>
      </c>
      <c r="D259">
        <v>2.2953643111428899</v>
      </c>
      <c r="E259" s="5">
        <v>42.7991055143737</v>
      </c>
      <c r="F259" s="4">
        <v>0.116084780259695</v>
      </c>
      <c r="G259">
        <v>0.13296528782120201</v>
      </c>
      <c r="H259">
        <v>0.380948887896151</v>
      </c>
      <c r="I259" s="5">
        <v>0.798229861018945</v>
      </c>
    </row>
    <row r="260" spans="1:9" x14ac:dyDescent="0.35">
      <c r="A260" s="2">
        <v>43443.632337962961</v>
      </c>
      <c r="B260" s="4">
        <v>0.68052266517891002</v>
      </c>
      <c r="C260">
        <v>2.17415323759159</v>
      </c>
      <c r="D260">
        <v>9.5887980980127896</v>
      </c>
      <c r="E260" s="5">
        <v>63.344492505239799</v>
      </c>
      <c r="F260" s="4">
        <v>0.121488081485026</v>
      </c>
      <c r="G260">
        <v>0.18201909341071301</v>
      </c>
      <c r="H260">
        <v>0.78298641363697996</v>
      </c>
      <c r="I260" s="5">
        <v>1.09353435718367</v>
      </c>
    </row>
    <row r="261" spans="1:9" x14ac:dyDescent="0.35">
      <c r="A261" s="2">
        <v>43443.757337962961</v>
      </c>
      <c r="B261" s="4">
        <v>0</v>
      </c>
      <c r="C261">
        <v>0</v>
      </c>
      <c r="D261">
        <v>0</v>
      </c>
      <c r="E261" s="5">
        <v>0</v>
      </c>
      <c r="F261" s="4" t="s">
        <v>3</v>
      </c>
      <c r="G261" t="s">
        <v>3</v>
      </c>
      <c r="H261" t="s">
        <v>3</v>
      </c>
      <c r="I261" s="5" t="s">
        <v>3</v>
      </c>
    </row>
    <row r="262" spans="1:9" x14ac:dyDescent="0.35">
      <c r="A262" s="2">
        <v>43443.882337962961</v>
      </c>
      <c r="B262" s="4">
        <v>3.79166705312787</v>
      </c>
      <c r="C262">
        <v>0.945730560293083</v>
      </c>
      <c r="D262">
        <v>14.1918432695603</v>
      </c>
      <c r="E262" s="5">
        <v>94.852877281118097</v>
      </c>
      <c r="F262" s="4">
        <v>0.20450417318838501</v>
      </c>
      <c r="G262">
        <v>0.17445061720696001</v>
      </c>
      <c r="H262">
        <v>1.0321772394494499</v>
      </c>
      <c r="I262" s="5">
        <v>1.94537195619118</v>
      </c>
    </row>
    <row r="263" spans="1:9" x14ac:dyDescent="0.35">
      <c r="A263" s="2">
        <v>43444.007337962961</v>
      </c>
      <c r="B263" s="4">
        <v>3.7670298931235999</v>
      </c>
      <c r="C263">
        <v>3.5597967045715699</v>
      </c>
      <c r="D263">
        <v>10.562873756958499</v>
      </c>
      <c r="E263" s="5">
        <v>19.383310245421601</v>
      </c>
      <c r="F263" s="4">
        <v>0.17722333428832299</v>
      </c>
      <c r="G263">
        <v>0.14669772648260501</v>
      </c>
      <c r="H263">
        <v>0.78655272578485902</v>
      </c>
      <c r="I263" s="5">
        <v>1.1233846220494399</v>
      </c>
    </row>
    <row r="264" spans="1:9" x14ac:dyDescent="0.35">
      <c r="A264" s="2">
        <v>43444.132349537038</v>
      </c>
      <c r="B264" s="4">
        <v>0.47337382209803702</v>
      </c>
      <c r="C264">
        <v>3.83301190863483</v>
      </c>
      <c r="D264">
        <v>3.9897674057301802</v>
      </c>
      <c r="E264" s="5">
        <v>7.45885520396864</v>
      </c>
      <c r="F264" s="4">
        <v>9.4699447883824298E-2</v>
      </c>
      <c r="G264">
        <v>8.2725350022307506E-2</v>
      </c>
      <c r="H264">
        <v>0.46133785492725099</v>
      </c>
      <c r="I264" s="5">
        <v>0.51117872257831598</v>
      </c>
    </row>
    <row r="265" spans="1:9" x14ac:dyDescent="0.35">
      <c r="A265" s="2">
        <v>43444.257337962961</v>
      </c>
      <c r="B265" s="4">
        <v>0.22598958649260401</v>
      </c>
      <c r="C265">
        <v>3.2581981006646998</v>
      </c>
      <c r="D265">
        <v>3.3788033871434</v>
      </c>
      <c r="E265" s="5">
        <v>12.4937594146544</v>
      </c>
      <c r="F265" s="4">
        <v>4.6107948426716797E-2</v>
      </c>
      <c r="G265">
        <v>8.4897448292789696E-2</v>
      </c>
      <c r="H265">
        <v>0.36888399930490601</v>
      </c>
      <c r="I265" s="5">
        <v>0.41252941605548199</v>
      </c>
    </row>
    <row r="266" spans="1:9" x14ac:dyDescent="0.35">
      <c r="A266" s="2">
        <v>43444.382337962961</v>
      </c>
      <c r="B266" s="4">
        <v>6.8382981222065195E-2</v>
      </c>
      <c r="C266">
        <v>0.31700443133149803</v>
      </c>
      <c r="D266">
        <v>3.4395754816233102</v>
      </c>
      <c r="E266" s="5">
        <v>10.2051463528572</v>
      </c>
      <c r="F266" s="4">
        <v>1.9390988795382501E-2</v>
      </c>
      <c r="G266">
        <v>1.42089966203161E-2</v>
      </c>
      <c r="H266">
        <v>0.23740970608690401</v>
      </c>
      <c r="I266" s="5">
        <v>0.31845608076577703</v>
      </c>
    </row>
    <row r="267" spans="1:9" x14ac:dyDescent="0.35">
      <c r="A267" s="2">
        <v>43444.509386574071</v>
      </c>
      <c r="B267" s="4">
        <v>6.83851874532799E-2</v>
      </c>
      <c r="C267">
        <v>1.7765544443422101</v>
      </c>
      <c r="D267">
        <v>2.0060138381366399</v>
      </c>
      <c r="E267" s="5">
        <v>7.3823826780707504</v>
      </c>
      <c r="F267" s="4">
        <v>2.4623309634853999E-2</v>
      </c>
      <c r="G267">
        <v>7.2259289622407394E-2</v>
      </c>
      <c r="H267">
        <v>0.21716437284015799</v>
      </c>
      <c r="I267" s="5">
        <v>0.275633230223577</v>
      </c>
    </row>
    <row r="268" spans="1:9" x14ac:dyDescent="0.35">
      <c r="A268" s="2">
        <v>43444.634386574071</v>
      </c>
      <c r="B268" s="4">
        <v>0.73621809757314205</v>
      </c>
      <c r="C268">
        <v>0.78249815296407499</v>
      </c>
      <c r="D268">
        <v>4.2553793495330297</v>
      </c>
      <c r="E268" s="5">
        <v>1.8692084482048901</v>
      </c>
      <c r="F268" s="4">
        <v>3.8333843203629099E-2</v>
      </c>
      <c r="G268">
        <v>5.6654666087735103E-2</v>
      </c>
      <c r="H268">
        <v>0.232338045122677</v>
      </c>
      <c r="I268" s="5">
        <v>0.217175258197087</v>
      </c>
    </row>
    <row r="269" spans="1:9" x14ac:dyDescent="0.35">
      <c r="A269" s="2">
        <v>43444.759386574071</v>
      </c>
      <c r="B269" s="4">
        <v>0.145944525886368</v>
      </c>
      <c r="C269">
        <v>1.4941912946892699</v>
      </c>
      <c r="D269">
        <v>12.766265893178099</v>
      </c>
      <c r="E269" s="5">
        <v>6.3116266522532003</v>
      </c>
      <c r="F269" s="4">
        <v>3.5485833852610803E-2</v>
      </c>
      <c r="G269">
        <v>4.5178352512481097E-2</v>
      </c>
      <c r="H269">
        <v>0.20034460841472099</v>
      </c>
      <c r="I269" s="5">
        <v>0.258761555936181</v>
      </c>
    </row>
    <row r="270" spans="1:9" x14ac:dyDescent="0.35">
      <c r="A270" s="2">
        <v>43444.884386574071</v>
      </c>
      <c r="B270" s="4">
        <v>0.139938364679808</v>
      </c>
      <c r="C270">
        <v>0.39163160645963602</v>
      </c>
      <c r="D270">
        <v>3.6031839001488</v>
      </c>
      <c r="E270" s="5">
        <v>7.6103761635435401</v>
      </c>
      <c r="F270" s="4">
        <v>2.47964899725856E-2</v>
      </c>
      <c r="G270">
        <v>3.0912571704026899E-2</v>
      </c>
      <c r="H270">
        <v>0.24667177830751699</v>
      </c>
      <c r="I270" s="5">
        <v>0.28011756281783901</v>
      </c>
    </row>
    <row r="271" spans="1:9" x14ac:dyDescent="0.35">
      <c r="A271" s="2">
        <v>43445.009386574071</v>
      </c>
      <c r="B271" s="4">
        <v>8.5819445409771197E-2</v>
      </c>
      <c r="C271">
        <v>3.9935191790953298E-2</v>
      </c>
      <c r="D271">
        <v>3.3633129830922801</v>
      </c>
      <c r="E271" s="5">
        <v>19.264539177240302</v>
      </c>
      <c r="F271" s="4">
        <v>1.78174239430977E-2</v>
      </c>
      <c r="G271">
        <v>1.19009268229804E-2</v>
      </c>
      <c r="H271">
        <v>0.23637146825670799</v>
      </c>
      <c r="I271" s="5">
        <v>0.34133485046967998</v>
      </c>
    </row>
    <row r="272" spans="1:9" x14ac:dyDescent="0.35">
      <c r="A272" s="2">
        <v>43445.134398148148</v>
      </c>
      <c r="B272" s="4">
        <v>8.0981902419004395E-2</v>
      </c>
      <c r="C272">
        <v>0.22655034870239099</v>
      </c>
      <c r="D272">
        <v>2.5507990399337999</v>
      </c>
      <c r="E272" s="5">
        <v>7.2802089192346102</v>
      </c>
      <c r="F272" s="4">
        <v>2.4493923998930901E-2</v>
      </c>
      <c r="G272">
        <v>3.7396499320615603E-2</v>
      </c>
      <c r="H272">
        <v>0.35635206842309602</v>
      </c>
      <c r="I272" s="5">
        <v>0.36772646613238702</v>
      </c>
    </row>
    <row r="273" spans="1:9" x14ac:dyDescent="0.35">
      <c r="A273" s="2">
        <v>43445.259386574071</v>
      </c>
      <c r="B273" s="4">
        <v>3.01049810339903E-2</v>
      </c>
      <c r="C273">
        <v>0.69140604878003298</v>
      </c>
      <c r="D273">
        <v>3.5901776455511398</v>
      </c>
      <c r="E273" s="5">
        <v>13.2840169470186</v>
      </c>
      <c r="F273" s="4">
        <v>1.33098310198928E-2</v>
      </c>
      <c r="G273">
        <v>5.90155890174189E-2</v>
      </c>
      <c r="H273">
        <v>0.480587410513095</v>
      </c>
      <c r="I273" s="5">
        <v>0.42241994959106299</v>
      </c>
    </row>
    <row r="274" spans="1:9" x14ac:dyDescent="0.35">
      <c r="A274" s="2">
        <v>43445.384386574071</v>
      </c>
      <c r="B274" s="4">
        <v>9.86469312152332E-3</v>
      </c>
      <c r="C274">
        <v>28.193441272048702</v>
      </c>
      <c r="D274">
        <v>5.7000133197007798</v>
      </c>
      <c r="E274" s="5">
        <v>5.5995906708493797</v>
      </c>
      <c r="F274" s="4">
        <v>4.3613180942493101E-3</v>
      </c>
      <c r="G274">
        <v>0.113854462936225</v>
      </c>
      <c r="H274">
        <v>0.17483295780924299</v>
      </c>
      <c r="I274" s="5">
        <v>0.48981050892931699</v>
      </c>
    </row>
    <row r="275" spans="1:9" x14ac:dyDescent="0.35">
      <c r="A275" s="2">
        <v>43445.511886574073</v>
      </c>
      <c r="B275" s="4">
        <v>2.83105862281482E-2</v>
      </c>
      <c r="C275">
        <v>25.799759361901199</v>
      </c>
      <c r="D275">
        <v>1.60511547517151</v>
      </c>
      <c r="E275" s="5">
        <v>6.0342987089659896</v>
      </c>
      <c r="F275" s="4">
        <v>1.2516504107586601E-2</v>
      </c>
      <c r="G275">
        <v>0.13859074038666899</v>
      </c>
      <c r="H275">
        <v>0.26847394775494698</v>
      </c>
      <c r="I275" s="5">
        <v>0.45598345769864002</v>
      </c>
    </row>
    <row r="276" spans="1:9" x14ac:dyDescent="0.35">
      <c r="A276" s="2">
        <v>43445.636886574073</v>
      </c>
      <c r="B276" s="4">
        <v>2.4246344816549099</v>
      </c>
      <c r="C276">
        <v>2.2329854155636299</v>
      </c>
      <c r="D276">
        <v>5.9189261175415702</v>
      </c>
      <c r="E276" s="5">
        <v>14.085912964637901</v>
      </c>
      <c r="F276" s="4">
        <v>0.13676473939780801</v>
      </c>
      <c r="G276">
        <v>0.14936450851637101</v>
      </c>
      <c r="H276">
        <v>0.68434860832700595</v>
      </c>
      <c r="I276" s="5">
        <v>0.77047768489573598</v>
      </c>
    </row>
    <row r="277" spans="1:9" x14ac:dyDescent="0.35">
      <c r="A277" s="2">
        <v>43445.761886574073</v>
      </c>
      <c r="B277" s="4">
        <v>1.4253880180180201E-2</v>
      </c>
      <c r="C277">
        <v>76.300918356613906</v>
      </c>
      <c r="D277">
        <v>19.296716732069399</v>
      </c>
      <c r="E277" s="5">
        <v>24.1437922370149</v>
      </c>
      <c r="F277" s="4">
        <v>6.3018387675380302E-3</v>
      </c>
      <c r="G277">
        <v>0.37940620521749802</v>
      </c>
      <c r="H277">
        <v>0.58995679264734702</v>
      </c>
      <c r="I277" s="5">
        <v>1.2771113665703</v>
      </c>
    </row>
    <row r="278" spans="1:9" x14ac:dyDescent="0.35">
      <c r="A278" s="2">
        <v>43445.886886574073</v>
      </c>
      <c r="B278" s="4">
        <v>0.45392471941638601</v>
      </c>
      <c r="C278">
        <v>1.7915258299305801</v>
      </c>
      <c r="D278">
        <v>16.385107648486201</v>
      </c>
      <c r="E278" s="5">
        <v>26.375101513988099</v>
      </c>
      <c r="F278" s="4">
        <v>5.8530848458122599E-2</v>
      </c>
      <c r="G278">
        <v>0.27602333344575403</v>
      </c>
      <c r="H278">
        <v>1.26964708052858</v>
      </c>
      <c r="I278" s="5">
        <v>0.84334227877234003</v>
      </c>
    </row>
    <row r="279" spans="1:9" x14ac:dyDescent="0.35">
      <c r="A279" s="2">
        <v>43446.011886574073</v>
      </c>
      <c r="B279" s="4">
        <v>0</v>
      </c>
      <c r="C279">
        <v>0</v>
      </c>
      <c r="D279">
        <v>0</v>
      </c>
      <c r="E279" s="5">
        <v>0</v>
      </c>
      <c r="F279" s="4" t="s">
        <v>3</v>
      </c>
      <c r="G279" t="s">
        <v>3</v>
      </c>
      <c r="H279" t="s">
        <v>3</v>
      </c>
      <c r="I279" s="5" t="s">
        <v>3</v>
      </c>
    </row>
    <row r="280" spans="1:9" x14ac:dyDescent="0.35">
      <c r="A280" s="2">
        <v>43446.136886574073</v>
      </c>
      <c r="B280" s="4">
        <v>0</v>
      </c>
      <c r="C280">
        <v>0</v>
      </c>
      <c r="D280">
        <v>0</v>
      </c>
      <c r="E280" s="5">
        <v>0</v>
      </c>
      <c r="F280" s="4" t="s">
        <v>3</v>
      </c>
      <c r="G280" t="s">
        <v>3</v>
      </c>
      <c r="H280" t="s">
        <v>3</v>
      </c>
      <c r="I280" s="5" t="s">
        <v>3</v>
      </c>
    </row>
    <row r="281" spans="1:9" x14ac:dyDescent="0.35">
      <c r="A281" s="2">
        <v>43446.261886574073</v>
      </c>
      <c r="B281" s="4">
        <v>0</v>
      </c>
      <c r="C281">
        <v>0</v>
      </c>
      <c r="D281">
        <v>0</v>
      </c>
      <c r="E281" s="5">
        <v>0</v>
      </c>
      <c r="F281" s="4" t="s">
        <v>3</v>
      </c>
      <c r="G281" t="s">
        <v>3</v>
      </c>
      <c r="H281" t="s">
        <v>3</v>
      </c>
      <c r="I281" s="5" t="s">
        <v>3</v>
      </c>
    </row>
    <row r="282" spans="1:9" x14ac:dyDescent="0.35">
      <c r="A282" s="2">
        <v>43446.386886574073</v>
      </c>
      <c r="B282" s="4">
        <v>0.34882319055979299</v>
      </c>
      <c r="C282">
        <v>9.4939901614573792</v>
      </c>
      <c r="D282">
        <v>1.3480578624437001</v>
      </c>
      <c r="E282" s="5">
        <v>10.293571248820401</v>
      </c>
      <c r="F282" s="4">
        <v>8.2460735778502603E-2</v>
      </c>
      <c r="G282">
        <v>0.206118544175867</v>
      </c>
      <c r="H282">
        <v>0.22902547849101099</v>
      </c>
      <c r="I282" s="5">
        <v>0.480566848084585</v>
      </c>
    </row>
    <row r="283" spans="1:9" x14ac:dyDescent="0.35">
      <c r="A283" s="2">
        <v>43446.523379629631</v>
      </c>
      <c r="B283" s="4">
        <v>2.1162341854148599</v>
      </c>
      <c r="C283">
        <v>0.76350120016280199</v>
      </c>
      <c r="D283">
        <v>7.3137962016011198</v>
      </c>
      <c r="E283" s="5">
        <v>8.1818857142005008</v>
      </c>
      <c r="F283" s="4">
        <v>3.5591256835315901E-2</v>
      </c>
      <c r="G283">
        <v>8.3506154821825093E-2</v>
      </c>
      <c r="H283">
        <v>0.45883376685452898</v>
      </c>
      <c r="I283" s="5">
        <v>0.384542975856419</v>
      </c>
    </row>
    <row r="284" spans="1:9" x14ac:dyDescent="0.35">
      <c r="A284" s="2">
        <v>43446.648379629631</v>
      </c>
      <c r="B284" s="4">
        <v>0.34019657872287001</v>
      </c>
      <c r="C284">
        <v>1.39116226159038</v>
      </c>
      <c r="D284">
        <v>3.20007009119557</v>
      </c>
      <c r="E284" s="5">
        <v>34.872791556703</v>
      </c>
      <c r="F284" s="4">
        <v>5.86851788032638E-2</v>
      </c>
      <c r="G284">
        <v>8.5209282758517593E-2</v>
      </c>
      <c r="H284">
        <v>0.35191250277373898</v>
      </c>
      <c r="I284" s="5">
        <v>0.46929087672286901</v>
      </c>
    </row>
    <row r="285" spans="1:9" x14ac:dyDescent="0.35">
      <c r="A285" s="2">
        <v>43446.773379629631</v>
      </c>
      <c r="B285" s="4">
        <v>1.1368055479940999</v>
      </c>
      <c r="C285">
        <v>1.31374153752905</v>
      </c>
      <c r="D285">
        <v>4.5108590036147103</v>
      </c>
      <c r="E285" s="5">
        <v>10.1901069600566</v>
      </c>
      <c r="F285" s="4">
        <v>8.5876210758153201E-2</v>
      </c>
      <c r="G285">
        <v>0.101737382419432</v>
      </c>
      <c r="H285">
        <v>0.418031013340879</v>
      </c>
      <c r="I285" s="5">
        <v>0.48425780279377401</v>
      </c>
    </row>
    <row r="286" spans="1:9" x14ac:dyDescent="0.35">
      <c r="A286" s="2">
        <v>43446.898379629631</v>
      </c>
      <c r="B286" s="4">
        <v>0.27426760764722502</v>
      </c>
      <c r="C286">
        <v>0.65739744584121995</v>
      </c>
      <c r="D286">
        <v>6.6833277955065702</v>
      </c>
      <c r="E286" s="5">
        <v>12.3414814601775</v>
      </c>
      <c r="F286" s="4">
        <v>5.0281643369460803E-2</v>
      </c>
      <c r="G286">
        <v>7.9222350093510294E-2</v>
      </c>
      <c r="H286">
        <v>0.404190023647583</v>
      </c>
      <c r="I286" s="5">
        <v>0.50249197362529496</v>
      </c>
    </row>
    <row r="287" spans="1:9" x14ac:dyDescent="0.35">
      <c r="A287" s="2">
        <v>43447.023379629631</v>
      </c>
      <c r="B287" s="4">
        <v>0.14008507732171399</v>
      </c>
      <c r="C287">
        <v>2.9518345952534002</v>
      </c>
      <c r="D287">
        <v>2.2612087807630799</v>
      </c>
      <c r="E287" s="5">
        <v>11.978999338974599</v>
      </c>
      <c r="F287" s="4">
        <v>3.3470062298752899E-2</v>
      </c>
      <c r="G287">
        <v>6.1160352948708599E-2</v>
      </c>
      <c r="H287">
        <v>0.28932841423231498</v>
      </c>
      <c r="I287" s="5">
        <v>0.49706776764883298</v>
      </c>
    </row>
    <row r="288" spans="1:9" x14ac:dyDescent="0.35">
      <c r="A288" s="2">
        <v>43447.148379629631</v>
      </c>
      <c r="B288" s="4">
        <v>0.30651378077152602</v>
      </c>
      <c r="C288">
        <v>0.57142457709753203</v>
      </c>
      <c r="D288">
        <v>3.7237775603316701</v>
      </c>
      <c r="E288" s="5">
        <v>11.460244197498501</v>
      </c>
      <c r="F288" s="4">
        <v>4.4920233440138999E-2</v>
      </c>
      <c r="G288">
        <v>4.4370055269887403E-2</v>
      </c>
      <c r="H288">
        <v>0.30645442202308498</v>
      </c>
      <c r="I288" s="5">
        <v>0.40615578943286201</v>
      </c>
    </row>
    <row r="289" spans="1:9" x14ac:dyDescent="0.35">
      <c r="A289" s="2">
        <v>43447.273379629631</v>
      </c>
      <c r="B289" s="4">
        <v>0.19379203516573601</v>
      </c>
      <c r="C289">
        <v>0.29491954288127598</v>
      </c>
      <c r="D289">
        <v>3.9949347267887299</v>
      </c>
      <c r="E289" s="5">
        <v>4.2970549552926602</v>
      </c>
      <c r="F289" s="4">
        <v>2.0362184797120202E-2</v>
      </c>
      <c r="G289">
        <v>3.9765124765387898E-2</v>
      </c>
      <c r="H289">
        <v>0.23208615255557899</v>
      </c>
      <c r="I289" s="5">
        <v>0.34340005746753199</v>
      </c>
    </row>
    <row r="290" spans="1:9" x14ac:dyDescent="0.35">
      <c r="A290" s="2">
        <v>43447.398379629631</v>
      </c>
      <c r="B290" s="4">
        <v>0.148090325538452</v>
      </c>
      <c r="C290">
        <v>2.3508713171757298</v>
      </c>
      <c r="D290">
        <v>22.863526364972799</v>
      </c>
      <c r="E290" s="5">
        <v>8.9553730420251405</v>
      </c>
      <c r="F290" s="4">
        <v>2.6110371351416299E-2</v>
      </c>
      <c r="G290">
        <v>4.0906379615301601E-2</v>
      </c>
      <c r="H290">
        <v>0.22140056416755</v>
      </c>
      <c r="I290" s="5">
        <v>0.31195966946230302</v>
      </c>
    </row>
    <row r="291" spans="1:9" x14ac:dyDescent="0.35">
      <c r="A291" s="2">
        <v>43447.525810185187</v>
      </c>
      <c r="B291" s="4">
        <v>1.2437063250481599</v>
      </c>
      <c r="C291">
        <v>18.009195330196</v>
      </c>
      <c r="D291">
        <v>3.9572217434261798</v>
      </c>
      <c r="E291" s="5">
        <v>14.2878285293889</v>
      </c>
      <c r="F291" s="4">
        <v>4.0805827711826302E-2</v>
      </c>
      <c r="G291">
        <v>6.1889846326831401E-2</v>
      </c>
      <c r="H291">
        <v>0.31902551227389803</v>
      </c>
      <c r="I291" s="5">
        <v>0.44750445157417401</v>
      </c>
    </row>
    <row r="292" spans="1:9" x14ac:dyDescent="0.35">
      <c r="A292" s="2">
        <v>43447.650810185187</v>
      </c>
      <c r="B292" s="4">
        <v>0.390898821646816</v>
      </c>
      <c r="C292">
        <v>2.2555834143794899</v>
      </c>
      <c r="D292">
        <v>7.46762810900373</v>
      </c>
      <c r="E292" s="5">
        <v>10.0398728672803</v>
      </c>
      <c r="F292" s="4">
        <v>6.7090704050601899E-2</v>
      </c>
      <c r="G292">
        <v>7.9470570360006404E-2</v>
      </c>
      <c r="H292">
        <v>0.43841549511896499</v>
      </c>
      <c r="I292" s="5">
        <v>0.529926707600192</v>
      </c>
    </row>
    <row r="293" spans="1:9" x14ac:dyDescent="0.35">
      <c r="A293" s="2">
        <v>43447.775810185187</v>
      </c>
      <c r="B293" s="4">
        <v>0.55291940628409697</v>
      </c>
      <c r="C293">
        <v>0.84464345075428304</v>
      </c>
      <c r="D293">
        <v>7.1778714586524703</v>
      </c>
      <c r="E293" s="5">
        <v>14.270080031043699</v>
      </c>
      <c r="F293" s="4">
        <v>9.6511049723519204E-2</v>
      </c>
      <c r="G293">
        <v>9.7688767987445496E-2</v>
      </c>
      <c r="H293">
        <v>0.63315212759655704</v>
      </c>
      <c r="I293" s="5">
        <v>0.64496385855552596</v>
      </c>
    </row>
    <row r="294" spans="1:9" x14ac:dyDescent="0.35">
      <c r="A294" s="2">
        <v>43447.900810185187</v>
      </c>
      <c r="B294" s="4">
        <v>0.58379912024423397</v>
      </c>
      <c r="C294">
        <v>1.12662799406851</v>
      </c>
      <c r="D294">
        <v>35.525626371427499</v>
      </c>
      <c r="E294" s="5">
        <v>20.9020080474161</v>
      </c>
      <c r="F294" s="4">
        <v>9.4680949867206099E-2</v>
      </c>
      <c r="G294">
        <v>0.145630183910094</v>
      </c>
      <c r="H294">
        <v>0.74437624347004505</v>
      </c>
      <c r="I294" s="5">
        <v>0.82424155546389699</v>
      </c>
    </row>
    <row r="295" spans="1:9" x14ac:dyDescent="0.35">
      <c r="A295" s="2">
        <v>43448.025810185187</v>
      </c>
      <c r="B295" s="4">
        <v>0.50398726527234605</v>
      </c>
      <c r="C295">
        <v>0.54826108279221297</v>
      </c>
      <c r="D295">
        <v>7.3997980992044399</v>
      </c>
      <c r="E295" s="5">
        <v>38.541146401402003</v>
      </c>
      <c r="F295" s="4">
        <v>8.0960005872256394E-2</v>
      </c>
      <c r="G295">
        <v>7.11287829913307E-2</v>
      </c>
      <c r="H295">
        <v>0.62786590877826098</v>
      </c>
      <c r="I295" s="5">
        <v>0.70791253352260797</v>
      </c>
    </row>
    <row r="296" spans="1:9" x14ac:dyDescent="0.35">
      <c r="A296" s="2">
        <v>43448.150810185187</v>
      </c>
      <c r="B296" s="4">
        <v>0.41882935145939298</v>
      </c>
      <c r="C296">
        <v>18.1271729036817</v>
      </c>
      <c r="D296">
        <v>6.3494305571742897</v>
      </c>
      <c r="E296" s="5">
        <v>29.353873928640901</v>
      </c>
      <c r="F296" s="4">
        <v>6.3101911058340093E-2</v>
      </c>
      <c r="G296">
        <v>0.104252647033738</v>
      </c>
      <c r="H296">
        <v>0.45530996220243197</v>
      </c>
      <c r="I296" s="5">
        <v>0.60033152525067102</v>
      </c>
    </row>
    <row r="297" spans="1:9" x14ac:dyDescent="0.35">
      <c r="A297" s="2">
        <v>43448.275810185187</v>
      </c>
      <c r="B297" s="4">
        <v>0.240389769863773</v>
      </c>
      <c r="C297">
        <v>3.0571204639408802</v>
      </c>
      <c r="D297">
        <v>4.4414898519088304</v>
      </c>
      <c r="E297" s="5">
        <v>43.939173161094899</v>
      </c>
      <c r="F297" s="4">
        <v>4.1257498612425003E-2</v>
      </c>
      <c r="G297">
        <v>0.112684833509907</v>
      </c>
      <c r="H297">
        <v>0.44195033337733902</v>
      </c>
      <c r="I297" s="5">
        <v>0.80343577766200502</v>
      </c>
    </row>
    <row r="298" spans="1:9" x14ac:dyDescent="0.35">
      <c r="A298" s="2">
        <v>43448.400810185187</v>
      </c>
      <c r="B298" s="4">
        <v>0.60097382529586796</v>
      </c>
      <c r="C298">
        <v>0.74074032768826703</v>
      </c>
      <c r="D298">
        <v>6.2240649477616898</v>
      </c>
      <c r="E298" s="5">
        <v>16.392812574689099</v>
      </c>
      <c r="F298" s="4">
        <v>6.3568981921174897E-2</v>
      </c>
      <c r="G298">
        <v>6.9610373650928495E-2</v>
      </c>
      <c r="H298">
        <v>0.37804288401942399</v>
      </c>
      <c r="I298" s="5">
        <v>0.71484355833523905</v>
      </c>
    </row>
    <row r="299" spans="1:9" x14ac:dyDescent="0.35">
      <c r="A299" s="2">
        <v>43448.527777777781</v>
      </c>
      <c r="B299" s="4">
        <v>0.40066055630531899</v>
      </c>
      <c r="C299">
        <v>5.5574895359749297</v>
      </c>
      <c r="D299">
        <v>3.6477237849002799</v>
      </c>
      <c r="E299" s="5">
        <v>44.115417191618903</v>
      </c>
      <c r="F299" s="4">
        <v>5.7075842139453603E-2</v>
      </c>
      <c r="G299">
        <v>0.133049514075532</v>
      </c>
      <c r="H299">
        <v>0.44746655811631603</v>
      </c>
      <c r="I299" s="5">
        <v>0.65398178995009404</v>
      </c>
    </row>
    <row r="300" spans="1:9" x14ac:dyDescent="0.35">
      <c r="A300" s="2">
        <v>43448.652777777781</v>
      </c>
      <c r="B300" s="4">
        <v>0.72262381071936999</v>
      </c>
      <c r="C300">
        <v>2.1634515760000101</v>
      </c>
      <c r="D300">
        <v>6.2313970683071904</v>
      </c>
      <c r="E300" s="5">
        <v>43.397550427164198</v>
      </c>
      <c r="F300" s="4">
        <v>0.103216227716373</v>
      </c>
      <c r="G300">
        <v>0.11525237331794599</v>
      </c>
      <c r="H300">
        <v>0.51745009688131605</v>
      </c>
      <c r="I300" s="5">
        <v>0.79257529758318501</v>
      </c>
    </row>
    <row r="301" spans="1:9" x14ac:dyDescent="0.35">
      <c r="A301" s="2">
        <v>43448.777777777781</v>
      </c>
      <c r="B301" s="4">
        <v>0.33545423065359897</v>
      </c>
      <c r="C301">
        <v>22.1587166771981</v>
      </c>
      <c r="D301">
        <v>7.4364495867132101</v>
      </c>
      <c r="E301" s="5">
        <v>24.156458510173501</v>
      </c>
      <c r="F301" s="4">
        <v>6.7799484096958698E-2</v>
      </c>
      <c r="G301">
        <v>0.17779532784334101</v>
      </c>
      <c r="H301">
        <v>0.73229358205536399</v>
      </c>
      <c r="I301" s="5">
        <v>1.1067097092082401</v>
      </c>
    </row>
    <row r="302" spans="1:9" x14ac:dyDescent="0.35">
      <c r="A302" s="2">
        <v>43448.902777777781</v>
      </c>
      <c r="B302" s="4">
        <v>1.7059848678260701</v>
      </c>
      <c r="C302">
        <v>34.469402266068499</v>
      </c>
      <c r="D302">
        <v>15.4176222830983</v>
      </c>
      <c r="E302" s="5">
        <v>37.264335055650399</v>
      </c>
      <c r="F302" s="4">
        <v>0.193080737863698</v>
      </c>
      <c r="G302">
        <v>0.29182849055577298</v>
      </c>
      <c r="H302">
        <v>1.5139369662301601</v>
      </c>
      <c r="I302" s="5">
        <v>1.95063017759957</v>
      </c>
    </row>
    <row r="303" spans="1:9" x14ac:dyDescent="0.35">
      <c r="A303" s="2">
        <v>43449.027777777781</v>
      </c>
      <c r="B303" s="4">
        <v>1.00080727611718</v>
      </c>
      <c r="C303">
        <v>34.810269519334902</v>
      </c>
      <c r="D303">
        <v>10.368868404391099</v>
      </c>
      <c r="E303" s="5">
        <v>51.203045915692897</v>
      </c>
      <c r="F303" s="4">
        <v>0.16675736248331599</v>
      </c>
      <c r="G303">
        <v>0.29840713087908299</v>
      </c>
      <c r="H303">
        <v>1.19264998870798</v>
      </c>
      <c r="I303" s="5">
        <v>1.6132725965524599</v>
      </c>
    </row>
    <row r="304" spans="1:9" x14ac:dyDescent="0.35">
      <c r="A304" s="2">
        <v>43449.152777777781</v>
      </c>
      <c r="B304" s="4">
        <v>1.2510613603937799</v>
      </c>
      <c r="C304">
        <v>2.1222789288241</v>
      </c>
      <c r="D304">
        <v>14.118231896123101</v>
      </c>
      <c r="E304" s="5">
        <v>21.4467861391485</v>
      </c>
      <c r="F304" s="4">
        <v>0.16376389266081001</v>
      </c>
      <c r="G304">
        <v>0.17374023634409799</v>
      </c>
      <c r="H304">
        <v>1.2720551645322</v>
      </c>
      <c r="I304" s="5">
        <v>1.1163336393232799</v>
      </c>
    </row>
    <row r="305" spans="1:9" x14ac:dyDescent="0.35">
      <c r="A305" s="2">
        <v>43449.277777777781</v>
      </c>
      <c r="B305" s="4">
        <v>1.32296162793781</v>
      </c>
      <c r="C305">
        <v>1.0299714882729001</v>
      </c>
      <c r="D305">
        <v>18.680687111738902</v>
      </c>
      <c r="E305" s="5">
        <v>44.837467189232903</v>
      </c>
      <c r="F305" s="4">
        <v>0.17802205643990901</v>
      </c>
      <c r="G305">
        <v>0.10074103024863</v>
      </c>
      <c r="H305">
        <v>1.42646238013371</v>
      </c>
      <c r="I305" s="5">
        <v>0.89953142277041398</v>
      </c>
    </row>
    <row r="306" spans="1:9" x14ac:dyDescent="0.35">
      <c r="A306" s="2">
        <v>43449.402777777781</v>
      </c>
      <c r="B306" s="4">
        <v>0.60985138543642803</v>
      </c>
      <c r="C306">
        <v>13.1262985125261</v>
      </c>
      <c r="D306">
        <v>12.5874275958366</v>
      </c>
      <c r="E306" s="5">
        <v>31.695473057089298</v>
      </c>
      <c r="F306" s="4">
        <v>0.113205232114013</v>
      </c>
      <c r="G306">
        <v>9.9002509956345894E-2</v>
      </c>
      <c r="H306">
        <v>1.05111309766893</v>
      </c>
      <c r="I306" s="5">
        <v>0.98180066337571803</v>
      </c>
    </row>
    <row r="307" spans="1:9" x14ac:dyDescent="0.35">
      <c r="A307" s="2">
        <v>43449.52988425926</v>
      </c>
      <c r="B307" s="4">
        <v>0.43702245599297901</v>
      </c>
      <c r="C307">
        <v>1.19401099882065</v>
      </c>
      <c r="D307">
        <v>8.09857823282357</v>
      </c>
      <c r="E307" s="5">
        <v>20.934810794625701</v>
      </c>
      <c r="F307" s="4">
        <v>8.3424496838606393E-2</v>
      </c>
      <c r="G307">
        <v>9.7676649811201097E-2</v>
      </c>
      <c r="H307">
        <v>0.88272092052250195</v>
      </c>
      <c r="I307" s="5">
        <v>0.98268048365411198</v>
      </c>
    </row>
    <row r="308" spans="1:9" x14ac:dyDescent="0.35">
      <c r="A308" s="2">
        <v>43449.65488425926</v>
      </c>
      <c r="B308" s="4">
        <v>0.703915964326291</v>
      </c>
      <c r="C308">
        <v>0.480189459250907</v>
      </c>
      <c r="D308">
        <v>9.5761148250286592</v>
      </c>
      <c r="E308" s="5">
        <v>13.404922872932101</v>
      </c>
      <c r="F308" s="4">
        <v>0.105458058860981</v>
      </c>
      <c r="G308">
        <v>5.4915404791871403E-2</v>
      </c>
      <c r="H308">
        <v>0.86065795519570398</v>
      </c>
      <c r="I308" s="5">
        <v>0.70910863328162499</v>
      </c>
    </row>
    <row r="309" spans="1:9" x14ac:dyDescent="0.35">
      <c r="A309" s="2">
        <v>43449.77988425926</v>
      </c>
      <c r="B309" s="4">
        <v>4.0264416399842098</v>
      </c>
      <c r="C309">
        <v>0.62889593657829002</v>
      </c>
      <c r="D309">
        <v>16.151157306845501</v>
      </c>
      <c r="E309" s="5">
        <v>13.915097169145501</v>
      </c>
      <c r="F309" s="4">
        <v>0.19413828306022901</v>
      </c>
      <c r="G309">
        <v>8.1621494163001601E-2</v>
      </c>
      <c r="H309">
        <v>1.2744667033241699</v>
      </c>
      <c r="I309" s="5">
        <v>0.84794107510201699</v>
      </c>
    </row>
    <row r="310" spans="1:9" x14ac:dyDescent="0.35">
      <c r="A310" s="2">
        <v>43449.90488425926</v>
      </c>
      <c r="B310" s="4">
        <v>0.74250657377846596</v>
      </c>
      <c r="C310">
        <v>2.6351740880424499</v>
      </c>
      <c r="D310">
        <v>29.031512692267601</v>
      </c>
      <c r="E310" s="5">
        <v>34.517474987699103</v>
      </c>
      <c r="F310" s="4">
        <v>0.14868949521149299</v>
      </c>
      <c r="G310">
        <v>0.11244247552143601</v>
      </c>
      <c r="H310">
        <v>1.2444692104108499</v>
      </c>
      <c r="I310" s="5">
        <v>0.98742440033273204</v>
      </c>
    </row>
    <row r="311" spans="1:9" x14ac:dyDescent="0.35">
      <c r="A311" s="2">
        <v>43450.02988425926</v>
      </c>
      <c r="B311" s="4">
        <v>1.0513992836802699</v>
      </c>
      <c r="C311">
        <v>0.78547564198388298</v>
      </c>
      <c r="D311">
        <v>32.616453657091</v>
      </c>
      <c r="E311" s="5">
        <v>16.635729167434199</v>
      </c>
      <c r="F311" s="4">
        <v>0.14535428834615999</v>
      </c>
      <c r="G311">
        <v>6.89816222473041E-2</v>
      </c>
      <c r="H311">
        <v>0.99324955925786296</v>
      </c>
      <c r="I311" s="5">
        <v>0.754397240177205</v>
      </c>
    </row>
    <row r="312" spans="1:9" x14ac:dyDescent="0.35">
      <c r="A312" s="2">
        <v>43450.15488425926</v>
      </c>
      <c r="B312" s="4">
        <v>0.84910551832396797</v>
      </c>
      <c r="C312">
        <v>2.9915939155496698</v>
      </c>
      <c r="D312">
        <v>11.9024608381193</v>
      </c>
      <c r="E312" s="5">
        <v>38.627369634195801</v>
      </c>
      <c r="F312" s="4">
        <v>0.13298305785933101</v>
      </c>
      <c r="G312">
        <v>0.102802096470368</v>
      </c>
      <c r="H312">
        <v>1.04393982850008</v>
      </c>
      <c r="I312" s="5">
        <v>0.73341735312631595</v>
      </c>
    </row>
    <row r="313" spans="1:9" x14ac:dyDescent="0.35">
      <c r="A313" s="2">
        <v>43450.27988425926</v>
      </c>
      <c r="B313" s="4">
        <v>0.77738350109092103</v>
      </c>
      <c r="C313">
        <v>2.5876883989041399</v>
      </c>
      <c r="D313">
        <v>11.3654091572634</v>
      </c>
      <c r="E313" s="5">
        <v>18.806341637567598</v>
      </c>
      <c r="F313" s="4">
        <v>0.124005985141918</v>
      </c>
      <c r="G313">
        <v>0.13530892451038201</v>
      </c>
      <c r="H313">
        <v>0.77268347102635904</v>
      </c>
      <c r="I313" s="5">
        <v>0.96774586358808901</v>
      </c>
    </row>
    <row r="314" spans="1:9" x14ac:dyDescent="0.35">
      <c r="A314" s="2">
        <v>43450.40488425926</v>
      </c>
      <c r="B314" s="4">
        <v>1.7371562032302399</v>
      </c>
      <c r="C314">
        <v>1.4577029557625401</v>
      </c>
      <c r="D314">
        <v>17.890954438748199</v>
      </c>
      <c r="E314" s="5">
        <v>24.3146957375501</v>
      </c>
      <c r="F314" s="4">
        <v>0.211006860211119</v>
      </c>
      <c r="G314">
        <v>0.13433495948086199</v>
      </c>
      <c r="H314">
        <v>1.36588603076308</v>
      </c>
      <c r="I314" s="5">
        <v>0.99161933203852004</v>
      </c>
    </row>
    <row r="315" spans="1:9" x14ac:dyDescent="0.35">
      <c r="A315" s="2">
        <v>43450.533217592594</v>
      </c>
      <c r="B315" s="4">
        <v>3.9902076482675199</v>
      </c>
      <c r="C315">
        <v>6.18762981469522</v>
      </c>
      <c r="D315">
        <v>19.7735470462211</v>
      </c>
      <c r="E315" s="5">
        <v>65.495736144070307</v>
      </c>
      <c r="F315" s="4">
        <v>0.232768617389157</v>
      </c>
      <c r="G315">
        <v>0.20530264266404299</v>
      </c>
      <c r="H315">
        <v>1.44982069967956</v>
      </c>
      <c r="I315" s="5">
        <v>1.02633901849928</v>
      </c>
    </row>
    <row r="316" spans="1:9" x14ac:dyDescent="0.35">
      <c r="A316" s="2">
        <v>43450.658217592594</v>
      </c>
      <c r="B316" s="4">
        <v>2.8717425372641601</v>
      </c>
      <c r="C316">
        <v>4.6825286070536798</v>
      </c>
      <c r="D316">
        <v>16.422648673277401</v>
      </c>
      <c r="E316" s="5">
        <v>69.772194546693399</v>
      </c>
      <c r="F316" s="4">
        <v>0.17285457649865099</v>
      </c>
      <c r="G316">
        <v>0.164818265817397</v>
      </c>
      <c r="H316">
        <v>1.0633520373507701</v>
      </c>
      <c r="I316" s="5">
        <v>1.0703816811061</v>
      </c>
    </row>
    <row r="317" spans="1:9" x14ac:dyDescent="0.35">
      <c r="A317" s="2">
        <v>43450.903078703705</v>
      </c>
      <c r="B317" s="4">
        <v>1.5388612794515</v>
      </c>
      <c r="C317">
        <v>2.1448488236334802</v>
      </c>
      <c r="D317">
        <v>12.624979236365</v>
      </c>
      <c r="E317" s="5">
        <v>18.372346345100599</v>
      </c>
      <c r="F317" s="4">
        <v>0.14947363449703799</v>
      </c>
      <c r="G317">
        <v>8.6927812613523697E-2</v>
      </c>
      <c r="H317">
        <v>0.90741424707187202</v>
      </c>
      <c r="I317" s="5">
        <v>0.81546352799516797</v>
      </c>
    </row>
    <row r="318" spans="1:9" x14ac:dyDescent="0.35">
      <c r="A318" s="2">
        <v>43451.028078703705</v>
      </c>
      <c r="B318" s="4">
        <v>0.80932954800318702</v>
      </c>
      <c r="C318">
        <v>4.5560608122993598</v>
      </c>
      <c r="D318">
        <v>9.5970434610933992</v>
      </c>
      <c r="E318" s="5">
        <v>16.741099475533701</v>
      </c>
      <c r="F318" s="4">
        <v>7.9793854861015701E-2</v>
      </c>
      <c r="G318">
        <v>0.111891129019381</v>
      </c>
      <c r="H318">
        <v>0.64725791411280797</v>
      </c>
      <c r="I318" s="5">
        <v>0.70491708898350902</v>
      </c>
    </row>
    <row r="319" spans="1:9" x14ac:dyDescent="0.35">
      <c r="A319" s="2">
        <v>43451.153078703705</v>
      </c>
      <c r="B319" s="4">
        <v>0.40221357197563601</v>
      </c>
      <c r="C319">
        <v>0.85634011890557804</v>
      </c>
      <c r="D319">
        <v>6.6842723703584603</v>
      </c>
      <c r="E319" s="5">
        <v>21.423124146929901</v>
      </c>
      <c r="F319" s="4">
        <v>7.3095346596769403E-2</v>
      </c>
      <c r="G319">
        <v>6.4760839872498602E-2</v>
      </c>
      <c r="H319">
        <v>0.67461516028217705</v>
      </c>
      <c r="I319" s="5">
        <v>0.58182196839529499</v>
      </c>
    </row>
    <row r="320" spans="1:9" ht="15" thickBot="1" x14ac:dyDescent="0.4">
      <c r="A320" s="3">
        <v>43451.278078703705</v>
      </c>
      <c r="B320" s="6">
        <v>0.31314501100256598</v>
      </c>
      <c r="C320" s="7">
        <v>2.6980477317528999</v>
      </c>
      <c r="D320" s="7">
        <v>4.5473702855795697</v>
      </c>
      <c r="E320" s="8">
        <v>28.543440047249799</v>
      </c>
      <c r="F320" s="6">
        <v>4.38684416953177E-2</v>
      </c>
      <c r="G320" s="7">
        <v>7.9151975615265102E-2</v>
      </c>
      <c r="H320" s="7">
        <v>0.32715794546229698</v>
      </c>
      <c r="I320" s="8">
        <v>0.571284983087747</v>
      </c>
    </row>
  </sheetData>
  <mergeCells count="2">
    <mergeCell ref="B10:E10"/>
    <mergeCell ref="F10:I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zoomScaleNormal="100" workbookViewId="0">
      <selection activeCell="A12" sqref="A12:A21"/>
    </sheetView>
  </sheetViews>
  <sheetFormatPr defaultColWidth="9.08984375" defaultRowHeight="14.5" x14ac:dyDescent="0.35"/>
  <cols>
    <col min="1" max="1" width="19.08984375" style="9" customWidth="1"/>
    <col min="2" max="2" width="15.08984375" style="9" customWidth="1"/>
    <col min="3" max="3" width="12.26953125" style="9" bestFit="1" customWidth="1"/>
    <col min="4" max="4" width="16.36328125" style="9" bestFit="1" customWidth="1"/>
    <col min="5" max="5" width="16.08984375" style="9" bestFit="1" customWidth="1"/>
    <col min="6" max="6" width="12.6328125" style="9" bestFit="1" customWidth="1"/>
    <col min="7" max="7" width="12.26953125" style="9" bestFit="1" customWidth="1"/>
    <col min="8" max="8" width="16.36328125" style="9" bestFit="1" customWidth="1"/>
    <col min="9" max="9" width="16.08984375" style="9" bestFit="1" customWidth="1"/>
    <col min="10" max="10" width="13.7265625" style="9" customWidth="1"/>
    <col min="11" max="11" width="11.7265625" style="9" customWidth="1"/>
    <col min="12" max="12" width="13.6328125" style="9" customWidth="1"/>
    <col min="13" max="13" width="13.81640625" style="9" customWidth="1"/>
    <col min="14" max="14" width="13.08984375" style="9" customWidth="1"/>
    <col min="15" max="15" width="10.81640625" style="9" customWidth="1"/>
    <col min="16" max="16" width="15.08984375" style="9" customWidth="1"/>
    <col min="17" max="17" width="15.6328125" style="9" customWidth="1"/>
    <col min="18" max="18" width="14.1796875" style="9" customWidth="1"/>
    <col min="19" max="19" width="12.81640625" style="9" customWidth="1"/>
    <col min="20" max="20" width="16.36328125" style="9" customWidth="1"/>
    <col min="21" max="16384" width="9.08984375" style="9"/>
  </cols>
  <sheetData>
    <row r="1" spans="1:20" x14ac:dyDescent="0.35">
      <c r="A1" s="24" t="s">
        <v>27</v>
      </c>
      <c r="B1" s="24" t="s">
        <v>21</v>
      </c>
    </row>
    <row r="2" spans="1:20" x14ac:dyDescent="0.35">
      <c r="A2" s="24" t="s">
        <v>9</v>
      </c>
      <c r="B2" s="24" t="s">
        <v>5</v>
      </c>
    </row>
    <row r="3" spans="1:20" x14ac:dyDescent="0.35">
      <c r="A3" s="24" t="s">
        <v>14</v>
      </c>
      <c r="B3" s="24" t="s">
        <v>15</v>
      </c>
    </row>
    <row r="4" spans="1:20" x14ac:dyDescent="0.35">
      <c r="A4" s="24" t="s">
        <v>4</v>
      </c>
      <c r="B4" s="24" t="s">
        <v>6</v>
      </c>
    </row>
    <row r="5" spans="1:20" x14ac:dyDescent="0.35">
      <c r="A5" s="24" t="s">
        <v>7</v>
      </c>
      <c r="B5" s="24" t="s">
        <v>25</v>
      </c>
    </row>
    <row r="6" spans="1:20" x14ac:dyDescent="0.35">
      <c r="A6" s="24" t="s">
        <v>12</v>
      </c>
      <c r="B6" s="24" t="s">
        <v>20</v>
      </c>
    </row>
    <row r="7" spans="1:20" x14ac:dyDescent="0.35">
      <c r="A7" s="24" t="s">
        <v>26</v>
      </c>
      <c r="B7" s="24" t="s">
        <v>24</v>
      </c>
    </row>
    <row r="8" spans="1:20" x14ac:dyDescent="0.35">
      <c r="A8" s="24" t="s">
        <v>10</v>
      </c>
      <c r="B8" s="24" t="s">
        <v>11</v>
      </c>
    </row>
    <row r="9" spans="1:20" ht="15" thickBot="1" x14ac:dyDescent="0.4">
      <c r="K9" s="9" t="s">
        <v>28</v>
      </c>
    </row>
    <row r="10" spans="1:20" ht="15" thickBot="1" x14ac:dyDescent="0.4">
      <c r="B10" s="40" t="s">
        <v>1</v>
      </c>
      <c r="C10" s="41"/>
      <c r="D10" s="41"/>
      <c r="E10" s="42"/>
      <c r="F10" s="41" t="s">
        <v>2</v>
      </c>
      <c r="G10" s="41"/>
      <c r="H10" s="41"/>
      <c r="I10" s="42"/>
      <c r="K10" s="40" t="s">
        <v>27</v>
      </c>
      <c r="L10" s="41"/>
      <c r="M10" s="41"/>
      <c r="N10" s="41"/>
      <c r="O10" s="42"/>
      <c r="P10" s="40" t="s">
        <v>34</v>
      </c>
      <c r="Q10" s="41"/>
      <c r="R10" s="41"/>
      <c r="S10" s="41"/>
      <c r="T10" s="42"/>
    </row>
    <row r="11" spans="1:20" x14ac:dyDescent="0.35">
      <c r="A11" s="10" t="s">
        <v>0</v>
      </c>
      <c r="B11" s="11" t="s">
        <v>16</v>
      </c>
      <c r="C11" s="9" t="s">
        <v>17</v>
      </c>
      <c r="D11" s="9" t="s">
        <v>18</v>
      </c>
      <c r="E11" s="12" t="s">
        <v>19</v>
      </c>
      <c r="F11" s="13" t="s">
        <v>16</v>
      </c>
      <c r="G11" s="14" t="s">
        <v>17</v>
      </c>
      <c r="H11" s="14" t="s">
        <v>18</v>
      </c>
      <c r="I11" s="15" t="s">
        <v>19</v>
      </c>
      <c r="J11" s="9" t="s">
        <v>29</v>
      </c>
      <c r="K11" s="11" t="s">
        <v>35</v>
      </c>
      <c r="L11" s="9" t="s">
        <v>30</v>
      </c>
      <c r="M11" s="9" t="s">
        <v>31</v>
      </c>
      <c r="N11" s="9" t="s">
        <v>32</v>
      </c>
      <c r="O11" s="12" t="s">
        <v>37</v>
      </c>
      <c r="P11" s="11" t="s">
        <v>35</v>
      </c>
      <c r="Q11" s="9" t="s">
        <v>30</v>
      </c>
      <c r="R11" s="9" t="s">
        <v>31</v>
      </c>
      <c r="S11" s="9" t="s">
        <v>32</v>
      </c>
      <c r="T11" s="12" t="s">
        <v>33</v>
      </c>
    </row>
    <row r="12" spans="1:20" x14ac:dyDescent="0.35">
      <c r="A12" s="16">
        <v>43412.383275462962</v>
      </c>
      <c r="B12" s="17">
        <v>0</v>
      </c>
      <c r="C12" s="18">
        <v>0</v>
      </c>
      <c r="D12" s="18">
        <v>0</v>
      </c>
      <c r="E12" s="19">
        <v>0</v>
      </c>
      <c r="F12" s="17" t="s">
        <v>3</v>
      </c>
      <c r="G12" s="18" t="s">
        <v>3</v>
      </c>
      <c r="H12" s="18" t="s">
        <v>3</v>
      </c>
      <c r="I12" s="19" t="s">
        <v>3</v>
      </c>
      <c r="J12" s="9">
        <v>313</v>
      </c>
      <c r="K12" s="26">
        <v>2.8000000000000002E-13</v>
      </c>
      <c r="L12" s="25">
        <v>2.8000000000000001E-14</v>
      </c>
      <c r="M12" s="25">
        <v>1.5000000000000001E-12</v>
      </c>
      <c r="N12" s="25">
        <v>1.8E-12</v>
      </c>
      <c r="O12" s="27">
        <f>K12+L12+M12</f>
        <v>1.808E-12</v>
      </c>
      <c r="P12" s="26">
        <v>2.7000000000000001E-13</v>
      </c>
      <c r="Q12" s="25">
        <v>1.7E-14</v>
      </c>
      <c r="R12" s="25">
        <v>1.5000000000000001E-12</v>
      </c>
      <c r="S12" s="25">
        <v>1.8E-12</v>
      </c>
      <c r="T12" s="27">
        <f>SUM(P12:R12)</f>
        <v>1.787E-12</v>
      </c>
    </row>
    <row r="13" spans="1:20" x14ac:dyDescent="0.35">
      <c r="A13" s="16">
        <v>43413.01934027778</v>
      </c>
      <c r="B13" s="17">
        <v>1.9589455616679199E-2</v>
      </c>
      <c r="C13" s="18">
        <v>0.23289509458833699</v>
      </c>
      <c r="D13" s="18">
        <v>0.72969518219977703</v>
      </c>
      <c r="E13" s="19">
        <v>2.4500533340581598</v>
      </c>
      <c r="F13" s="33">
        <v>1.8196556890614701E-3</v>
      </c>
      <c r="G13" s="34">
        <v>3.1858752699618301E-3</v>
      </c>
      <c r="H13" s="34">
        <v>1.0270549263280601E-2</v>
      </c>
      <c r="I13" s="35">
        <v>1.4528484517793301E-2</v>
      </c>
      <c r="J13" s="9">
        <v>314</v>
      </c>
      <c r="K13" s="26">
        <v>2.8999999999999998E-13</v>
      </c>
      <c r="L13" s="25">
        <v>4.7000000000000002E-14</v>
      </c>
      <c r="M13" s="25">
        <v>2.1999999999999999E-12</v>
      </c>
      <c r="N13" s="25">
        <v>2.4999999999999998E-12</v>
      </c>
      <c r="O13" s="27">
        <f t="shared" ref="O13:O51" si="0">K13+L13+M13</f>
        <v>2.5369999999999998E-12</v>
      </c>
      <c r="P13" s="26">
        <v>2.8000000000000002E-13</v>
      </c>
      <c r="Q13" s="25">
        <v>2E-14</v>
      </c>
      <c r="R13" s="25">
        <v>2.1999999999999999E-12</v>
      </c>
      <c r="S13" s="25">
        <v>2.4999999999999998E-12</v>
      </c>
      <c r="T13" s="27">
        <f t="shared" ref="T13:T51" si="1">SUM(P13:R13)</f>
        <v>2.4999999999999998E-12</v>
      </c>
    </row>
    <row r="14" spans="1:20" x14ac:dyDescent="0.35">
      <c r="A14" s="16">
        <v>43414.024050925924</v>
      </c>
      <c r="B14" s="17">
        <v>0.134614094987835</v>
      </c>
      <c r="C14" s="18">
        <v>0.12591168396358199</v>
      </c>
      <c r="D14" s="18">
        <v>0.69523757621087801</v>
      </c>
      <c r="E14" s="19">
        <v>6.6305671108299098</v>
      </c>
      <c r="F14" s="33">
        <v>5.4802099183291503E-3</v>
      </c>
      <c r="G14" s="34">
        <v>2.8733624669311101E-3</v>
      </c>
      <c r="H14" s="34">
        <v>4.9151201464679301E-2</v>
      </c>
      <c r="I14" s="35">
        <v>4.8460110982482901E-2</v>
      </c>
      <c r="J14" s="9">
        <v>315</v>
      </c>
      <c r="K14" s="26">
        <v>2.8999999999999998E-13</v>
      </c>
      <c r="L14" s="25">
        <v>5.8000000000000005E-14</v>
      </c>
      <c r="M14" s="25">
        <v>2.4999999999999998E-12</v>
      </c>
      <c r="N14" s="25">
        <v>2.8000000000000002E-12</v>
      </c>
      <c r="O14" s="27">
        <f t="shared" si="0"/>
        <v>2.848E-12</v>
      </c>
      <c r="P14" s="26">
        <v>2.8999999999999998E-13</v>
      </c>
      <c r="Q14" s="25">
        <v>2.9000000000000003E-14</v>
      </c>
      <c r="R14" s="25">
        <v>2.4999999999999998E-12</v>
      </c>
      <c r="S14" s="25">
        <v>2.8000000000000002E-12</v>
      </c>
      <c r="T14" s="27">
        <f t="shared" si="1"/>
        <v>2.819E-12</v>
      </c>
    </row>
    <row r="15" spans="1:20" x14ac:dyDescent="0.35">
      <c r="A15" s="16">
        <v>43415.030648148146</v>
      </c>
      <c r="B15" s="17">
        <v>0.22087192653286</v>
      </c>
      <c r="C15" s="18">
        <v>0.58496027052923305</v>
      </c>
      <c r="D15" s="18">
        <v>5.6163442820906004</v>
      </c>
      <c r="E15" s="19">
        <v>17.725795467886499</v>
      </c>
      <c r="F15" s="33">
        <v>1.6960983690290199E-2</v>
      </c>
      <c r="G15" s="34">
        <v>9.3786078886417407E-3</v>
      </c>
      <c r="H15" s="34">
        <v>0.14563372451929199</v>
      </c>
      <c r="I15" s="35">
        <v>0.16553756512810699</v>
      </c>
      <c r="J15" s="9">
        <v>316</v>
      </c>
      <c r="K15" s="26">
        <v>2.8000000000000002E-13</v>
      </c>
      <c r="L15" s="25">
        <v>4.7999999999999997E-14</v>
      </c>
      <c r="M15" s="25">
        <v>2.5999999999999998E-12</v>
      </c>
      <c r="N15" s="25">
        <v>3.0000000000000001E-12</v>
      </c>
      <c r="O15" s="27">
        <f t="shared" si="0"/>
        <v>2.9279999999999996E-12</v>
      </c>
      <c r="P15" s="26">
        <v>2.8000000000000002E-13</v>
      </c>
      <c r="Q15" s="25">
        <v>3.1E-14</v>
      </c>
      <c r="R15" s="25">
        <v>2.6999999999999998E-12</v>
      </c>
      <c r="S15" s="25">
        <v>3.0000000000000001E-12</v>
      </c>
      <c r="T15" s="27">
        <f t="shared" si="1"/>
        <v>3.011E-12</v>
      </c>
    </row>
    <row r="16" spans="1:20" x14ac:dyDescent="0.35">
      <c r="A16" s="16">
        <v>43416.037303240744</v>
      </c>
      <c r="B16" s="17">
        <v>4.3187079964892301E-2</v>
      </c>
      <c r="C16" s="18">
        <v>0.51937360930582199</v>
      </c>
      <c r="D16" s="18">
        <v>0.73848463065608505</v>
      </c>
      <c r="E16" s="19">
        <v>7.1338361209603898</v>
      </c>
      <c r="F16" s="33">
        <v>3.7493761903501801E-3</v>
      </c>
      <c r="G16" s="34">
        <v>6.5711741787783896E-3</v>
      </c>
      <c r="H16" s="34">
        <v>2.1030856927486401E-2</v>
      </c>
      <c r="I16" s="35">
        <v>7.0396208016713396E-2</v>
      </c>
      <c r="J16" s="9">
        <v>317</v>
      </c>
      <c r="K16" s="26">
        <v>5.1999999999999999E-14</v>
      </c>
      <c r="L16" s="25">
        <v>3.2999999999999998E-14</v>
      </c>
      <c r="M16" s="25">
        <v>1.4000000000000001E-12</v>
      </c>
      <c r="N16" s="25">
        <v>1.5000000000000001E-12</v>
      </c>
      <c r="O16" s="27">
        <f t="shared" si="0"/>
        <v>1.485E-12</v>
      </c>
      <c r="P16" s="26">
        <v>5.3000000000000001E-14</v>
      </c>
      <c r="Q16" s="25">
        <v>2.3E-14</v>
      </c>
      <c r="R16" s="25">
        <v>1.4000000000000001E-12</v>
      </c>
      <c r="S16" s="25">
        <v>1.5000000000000001E-12</v>
      </c>
      <c r="T16" s="27">
        <f t="shared" si="1"/>
        <v>1.4760000000000002E-12</v>
      </c>
    </row>
    <row r="17" spans="1:20" x14ac:dyDescent="0.35">
      <c r="A17" s="16">
        <v>43417.040081018517</v>
      </c>
      <c r="B17" s="17">
        <v>0.13897311022067901</v>
      </c>
      <c r="C17" s="18">
        <v>2.05051609340331</v>
      </c>
      <c r="D17" s="18">
        <v>0.45971456296209101</v>
      </c>
      <c r="E17" s="19">
        <v>12.3177414373909</v>
      </c>
      <c r="F17" s="33">
        <v>3.7740846149753602E-3</v>
      </c>
      <c r="G17" s="34">
        <v>1.6733276286891401E-2</v>
      </c>
      <c r="H17" s="34">
        <v>1.56152638505871E-2</v>
      </c>
      <c r="I17" s="35">
        <v>0.13696910634505599</v>
      </c>
      <c r="J17" s="9">
        <v>318</v>
      </c>
      <c r="K17" s="26">
        <v>1.4999999999999999E-14</v>
      </c>
      <c r="L17" s="25">
        <v>2.5000000000000001E-14</v>
      </c>
      <c r="M17" s="25">
        <v>5.6999999999999999E-13</v>
      </c>
      <c r="N17" s="25">
        <v>6.1000000000000003E-13</v>
      </c>
      <c r="O17" s="27">
        <f t="shared" si="0"/>
        <v>6.1000000000000003E-13</v>
      </c>
      <c r="P17" s="26">
        <v>1.3E-14</v>
      </c>
      <c r="Q17" s="25">
        <v>1.6000000000000001E-14</v>
      </c>
      <c r="R17" s="25">
        <v>5.2999999999999996E-13</v>
      </c>
      <c r="S17" s="25">
        <v>5.9999999999999997E-13</v>
      </c>
      <c r="T17" s="27">
        <f t="shared" si="1"/>
        <v>5.5899999999999994E-13</v>
      </c>
    </row>
    <row r="18" spans="1:20" x14ac:dyDescent="0.35">
      <c r="A18" s="16">
        <v>43418.044270833336</v>
      </c>
      <c r="B18" s="17">
        <v>0.188743346019346</v>
      </c>
      <c r="C18" s="18">
        <v>1.15048039880952</v>
      </c>
      <c r="D18" s="18">
        <v>0.66384151221066301</v>
      </c>
      <c r="E18" s="19">
        <v>23.047220198039501</v>
      </c>
      <c r="F18" s="33">
        <v>4.7749178161787904E-3</v>
      </c>
      <c r="G18" s="34">
        <v>2.5014189235818499E-2</v>
      </c>
      <c r="H18" s="34">
        <v>1.6737335362713299E-2</v>
      </c>
      <c r="I18" s="35">
        <v>0.23564760235136001</v>
      </c>
      <c r="J18" s="9">
        <v>319</v>
      </c>
      <c r="K18" s="26">
        <v>1.4999999999999999E-14</v>
      </c>
      <c r="L18" s="25">
        <v>1.7999999999999999E-14</v>
      </c>
      <c r="M18" s="25">
        <v>3.5999999999999998E-13</v>
      </c>
      <c r="N18" s="25">
        <v>3.9E-13</v>
      </c>
      <c r="O18" s="27">
        <f t="shared" si="0"/>
        <v>3.9299999999999999E-13</v>
      </c>
      <c r="P18" s="26">
        <v>1.1999999999999999E-14</v>
      </c>
      <c r="Q18" s="25">
        <v>4.1000000000000004E-15</v>
      </c>
      <c r="R18" s="25">
        <v>3.6999999999999999E-13</v>
      </c>
      <c r="S18" s="25">
        <v>3.8E-13</v>
      </c>
      <c r="T18" s="27">
        <f t="shared" si="1"/>
        <v>3.8609999999999999E-13</v>
      </c>
    </row>
    <row r="19" spans="1:20" x14ac:dyDescent="0.35">
      <c r="A19" s="16">
        <v>43419.048414351855</v>
      </c>
      <c r="B19" s="17">
        <v>0.221383150321073</v>
      </c>
      <c r="C19" s="18">
        <v>0.66119199639986204</v>
      </c>
      <c r="D19" s="18">
        <v>0.95370146329133698</v>
      </c>
      <c r="E19" s="19">
        <v>14.645742377727901</v>
      </c>
      <c r="F19" s="33">
        <v>5.1542975421094298E-3</v>
      </c>
      <c r="G19" s="34">
        <v>1.37172891687236E-2</v>
      </c>
      <c r="H19" s="34">
        <v>3.7202290445446401E-2</v>
      </c>
      <c r="I19" s="35">
        <v>0.14418889986823799</v>
      </c>
      <c r="J19" s="9">
        <v>320</v>
      </c>
      <c r="K19" s="26">
        <v>6.8000000000000001E-14</v>
      </c>
      <c r="L19" s="25">
        <v>2.8000000000000001E-14</v>
      </c>
      <c r="M19" s="25">
        <v>1.1E-12</v>
      </c>
      <c r="N19" s="25">
        <v>1.1999999999999999E-12</v>
      </c>
      <c r="O19" s="27">
        <f t="shared" si="0"/>
        <v>1.196E-12</v>
      </c>
      <c r="P19" s="26">
        <v>6.5000000000000001E-14</v>
      </c>
      <c r="Q19" s="25">
        <v>1.4E-14</v>
      </c>
      <c r="R19" s="25">
        <v>1.1E-12</v>
      </c>
      <c r="S19" s="25">
        <v>1.1999999999999999E-12</v>
      </c>
      <c r="T19" s="27">
        <f t="shared" si="1"/>
        <v>1.1789999999999999E-12</v>
      </c>
    </row>
    <row r="20" spans="1:20" x14ac:dyDescent="0.35">
      <c r="A20" s="16">
        <v>43420.049479166664</v>
      </c>
      <c r="B20" s="17">
        <v>3.1789325263602501E-2</v>
      </c>
      <c r="C20" s="18">
        <v>0.48486456310360498</v>
      </c>
      <c r="D20" s="18">
        <v>0.78497944707166201</v>
      </c>
      <c r="E20" s="19">
        <v>5.8498908765779403</v>
      </c>
      <c r="F20" s="33">
        <v>4.9655942533181896E-3</v>
      </c>
      <c r="G20" s="34">
        <v>9.6193456182794099E-3</v>
      </c>
      <c r="H20" s="34">
        <v>3.8180973692888198E-2</v>
      </c>
      <c r="I20" s="35">
        <v>9.1639814076210593E-2</v>
      </c>
      <c r="J20" s="9">
        <v>321</v>
      </c>
      <c r="K20" s="26">
        <v>7.0000000000000005E-14</v>
      </c>
      <c r="L20" s="25">
        <v>5.0999999999999997E-14</v>
      </c>
      <c r="M20" s="25">
        <v>2E-12</v>
      </c>
      <c r="N20" s="25">
        <v>2.0999999999999999E-12</v>
      </c>
      <c r="O20" s="27">
        <f t="shared" si="0"/>
        <v>2.1209999999999999E-12</v>
      </c>
      <c r="P20" s="26">
        <v>6.5000000000000001E-14</v>
      </c>
      <c r="Q20" s="25">
        <v>2.6E-14</v>
      </c>
      <c r="R20" s="25">
        <v>1.9E-12</v>
      </c>
      <c r="S20" s="25">
        <v>2E-12</v>
      </c>
      <c r="T20" s="27">
        <f t="shared" si="1"/>
        <v>1.9909999999999999E-12</v>
      </c>
    </row>
    <row r="21" spans="1:20" x14ac:dyDescent="0.35">
      <c r="A21" s="16">
        <v>43421.061064814814</v>
      </c>
      <c r="B21" s="17">
        <v>0.276383011334152</v>
      </c>
      <c r="C21" s="18">
        <v>2.1799086789114401</v>
      </c>
      <c r="D21" s="18">
        <v>3.6875119399260998</v>
      </c>
      <c r="E21" s="19">
        <v>10.0118704484528</v>
      </c>
      <c r="F21" s="33">
        <v>4.63932097251952E-2</v>
      </c>
      <c r="G21" s="34">
        <v>3.8951234076665203E-2</v>
      </c>
      <c r="H21" s="34">
        <v>0.19192150575613801</v>
      </c>
      <c r="I21" s="35">
        <v>0.25812150602483702</v>
      </c>
      <c r="J21" s="9">
        <v>322</v>
      </c>
      <c r="K21" s="26">
        <v>1.1E-13</v>
      </c>
      <c r="L21" s="25">
        <v>3.2999999999999998E-14</v>
      </c>
      <c r="M21" s="25">
        <v>1.4000000000000001E-12</v>
      </c>
      <c r="N21" s="25">
        <v>1.5000000000000001E-12</v>
      </c>
      <c r="O21" s="27">
        <f t="shared" si="0"/>
        <v>1.5430000000000002E-12</v>
      </c>
      <c r="P21" s="26">
        <v>1.1E-13</v>
      </c>
      <c r="Q21" s="25">
        <v>2.3E-14</v>
      </c>
      <c r="R21" s="25">
        <v>1.4000000000000001E-12</v>
      </c>
      <c r="S21" s="25">
        <v>1.5000000000000001E-12</v>
      </c>
      <c r="T21" s="27">
        <f t="shared" si="1"/>
        <v>1.533E-12</v>
      </c>
    </row>
    <row r="22" spans="1:20" x14ac:dyDescent="0.35">
      <c r="A22" s="16">
        <v>43422.065474537034</v>
      </c>
      <c r="B22" s="17">
        <v>0.24030568830176999</v>
      </c>
      <c r="C22" s="18">
        <v>3.4387112619851901</v>
      </c>
      <c r="D22" s="18">
        <v>1.24540865694085</v>
      </c>
      <c r="E22" s="19">
        <v>6.7719734957770097</v>
      </c>
      <c r="F22" s="33">
        <v>2.2027888822804102E-2</v>
      </c>
      <c r="G22" s="34">
        <v>2.61251783510086E-2</v>
      </c>
      <c r="H22" s="34">
        <v>9.8478383974816605E-2</v>
      </c>
      <c r="I22" s="35">
        <v>0.17448706193643701</v>
      </c>
      <c r="J22" s="9">
        <v>323</v>
      </c>
      <c r="K22" s="26">
        <v>1.1E-13</v>
      </c>
      <c r="L22" s="25">
        <v>4.1999999999999998E-14</v>
      </c>
      <c r="M22" s="25">
        <v>1.42E-12</v>
      </c>
      <c r="N22" s="25">
        <v>1.5000000000000001E-12</v>
      </c>
      <c r="O22" s="27">
        <f t="shared" si="0"/>
        <v>1.572E-12</v>
      </c>
      <c r="P22" s="26">
        <v>1E-13</v>
      </c>
      <c r="Q22" s="25">
        <v>2.0999999999999999E-14</v>
      </c>
      <c r="R22" s="25">
        <v>1.4000000000000001E-12</v>
      </c>
      <c r="S22" s="25">
        <v>1.5000000000000001E-12</v>
      </c>
      <c r="T22" s="27">
        <f t="shared" si="1"/>
        <v>1.5210000000000001E-12</v>
      </c>
    </row>
    <row r="23" spans="1:20" x14ac:dyDescent="0.35">
      <c r="A23" s="16">
        <v>43423.06763888889</v>
      </c>
      <c r="B23" s="17">
        <v>0.193907217550744</v>
      </c>
      <c r="C23" s="18">
        <v>2.6526872218718802</v>
      </c>
      <c r="D23" s="18">
        <v>1.8501961704429799</v>
      </c>
      <c r="E23" s="19">
        <v>15.6987106831467</v>
      </c>
      <c r="F23" s="33">
        <v>3.9674471284413898E-2</v>
      </c>
      <c r="G23" s="34">
        <v>3.7282780399230497E-2</v>
      </c>
      <c r="H23" s="34">
        <v>0.18628346500833401</v>
      </c>
      <c r="I23" s="35">
        <v>0.36001879040447499</v>
      </c>
      <c r="J23" s="9">
        <v>324</v>
      </c>
      <c r="K23" s="26">
        <v>8E-14</v>
      </c>
      <c r="L23" s="25">
        <v>3.4E-14</v>
      </c>
      <c r="M23" s="25">
        <v>8.3999999999999995E-13</v>
      </c>
      <c r="N23" s="25">
        <v>9.4999999999999999E-13</v>
      </c>
      <c r="O23" s="27">
        <f t="shared" si="0"/>
        <v>9.5399999999999997E-13</v>
      </c>
      <c r="P23" s="26">
        <v>7.7E-14</v>
      </c>
      <c r="Q23" s="25">
        <v>1.1999999999999999E-14</v>
      </c>
      <c r="R23" s="25">
        <v>8.3E-13</v>
      </c>
      <c r="S23" s="25">
        <v>9.1999999999999992E-13</v>
      </c>
      <c r="T23" s="27">
        <f t="shared" si="1"/>
        <v>9.1900000000000002E-13</v>
      </c>
    </row>
    <row r="24" spans="1:20" x14ac:dyDescent="0.35">
      <c r="A24" s="16">
        <v>43424.070856481485</v>
      </c>
      <c r="B24" s="17">
        <v>2.2375328233463798</v>
      </c>
      <c r="C24" s="18">
        <v>5.1660285330263198</v>
      </c>
      <c r="D24" s="18">
        <v>11.3729595059104</v>
      </c>
      <c r="E24" s="19">
        <v>71.237409125729798</v>
      </c>
      <c r="F24" s="33">
        <v>0.20161413940217199</v>
      </c>
      <c r="G24" s="34">
        <v>0.228738722991462</v>
      </c>
      <c r="H24" s="34">
        <v>0.93358764663427396</v>
      </c>
      <c r="I24" s="35">
        <v>1.52832417033631</v>
      </c>
      <c r="J24" s="9">
        <v>325</v>
      </c>
      <c r="K24" s="26">
        <v>2.2000000000000001E-14</v>
      </c>
      <c r="L24" s="25">
        <v>7.4000000000000003E-15</v>
      </c>
      <c r="M24" s="25">
        <v>2.3200000000000002E-13</v>
      </c>
      <c r="N24" s="25">
        <v>2.6E-13</v>
      </c>
      <c r="O24" s="27">
        <f t="shared" si="0"/>
        <v>2.6140000000000003E-13</v>
      </c>
      <c r="P24" s="26">
        <v>2.0999999999999999E-14</v>
      </c>
      <c r="Q24" s="25">
        <v>2.7000000000000001E-15</v>
      </c>
      <c r="R24" s="25">
        <v>2.2999999999999998E-13</v>
      </c>
      <c r="S24" s="25">
        <v>2.6E-13</v>
      </c>
      <c r="T24" s="27">
        <f t="shared" si="1"/>
        <v>2.5369999999999997E-13</v>
      </c>
    </row>
    <row r="25" spans="1:20" x14ac:dyDescent="0.35">
      <c r="A25" s="16">
        <v>43425.094224537039</v>
      </c>
      <c r="B25" s="17">
        <v>2.0297658012667599</v>
      </c>
      <c r="C25" s="18">
        <v>12.4613473836715</v>
      </c>
      <c r="D25" s="18">
        <v>9.2751975143329606</v>
      </c>
      <c r="E25" s="19">
        <v>82.834253285033299</v>
      </c>
      <c r="F25" s="33">
        <v>0.20477607885267801</v>
      </c>
      <c r="G25" s="34">
        <v>0.22990110773826999</v>
      </c>
      <c r="H25" s="34">
        <v>0.86029870630958905</v>
      </c>
      <c r="I25" s="35">
        <v>1.4690999458651901</v>
      </c>
      <c r="J25" s="9">
        <v>326</v>
      </c>
      <c r="K25" s="26">
        <v>1.1E-14</v>
      </c>
      <c r="L25" s="25">
        <v>4.0000000000000003E-15</v>
      </c>
      <c r="M25" s="25">
        <v>1.2200000000000001E-13</v>
      </c>
      <c r="N25" s="25">
        <v>1.3E-13</v>
      </c>
      <c r="O25" s="27">
        <f t="shared" si="0"/>
        <v>1.3700000000000002E-13</v>
      </c>
      <c r="P25" s="26">
        <v>1E-14</v>
      </c>
      <c r="Q25" s="25">
        <v>1.7E-15</v>
      </c>
      <c r="R25" s="25">
        <v>1.1999999999999999E-13</v>
      </c>
      <c r="S25" s="25">
        <v>1.3E-13</v>
      </c>
      <c r="T25" s="27">
        <f t="shared" si="1"/>
        <v>1.3169999999999998E-13</v>
      </c>
    </row>
    <row r="26" spans="1:20" x14ac:dyDescent="0.35">
      <c r="A26" s="16">
        <v>43426.104004629633</v>
      </c>
      <c r="B26" s="17">
        <v>0.79580495620788605</v>
      </c>
      <c r="C26" s="18">
        <v>2.5569940604311698</v>
      </c>
      <c r="D26" s="18">
        <v>5.6772433959395503</v>
      </c>
      <c r="E26" s="19">
        <v>37.287051583130399</v>
      </c>
      <c r="F26" s="33">
        <v>5.1009882018638798E-2</v>
      </c>
      <c r="G26" s="34">
        <v>8.3148015015551496E-2</v>
      </c>
      <c r="H26" s="34">
        <v>0.29675680106607699</v>
      </c>
      <c r="I26" s="35">
        <v>0.68158276144989205</v>
      </c>
      <c r="J26" s="9">
        <v>327</v>
      </c>
      <c r="K26" s="26">
        <v>1.1999999999999999E-14</v>
      </c>
      <c r="L26" s="25">
        <v>5.2000000000000001E-15</v>
      </c>
      <c r="M26" s="25">
        <v>2.9999999999999998E-13</v>
      </c>
      <c r="N26" s="25">
        <v>3.2E-13</v>
      </c>
      <c r="O26" s="27">
        <f t="shared" si="0"/>
        <v>3.172E-13</v>
      </c>
      <c r="P26" s="26">
        <v>1.1E-14</v>
      </c>
      <c r="Q26" s="25">
        <v>1.9000000000000001E-15</v>
      </c>
      <c r="R26" s="25">
        <v>2.9999999999999998E-13</v>
      </c>
      <c r="S26" s="25">
        <v>3.0999999999999999E-13</v>
      </c>
      <c r="T26" s="27">
        <f t="shared" si="1"/>
        <v>3.1290000000000001E-13</v>
      </c>
    </row>
    <row r="27" spans="1:20" x14ac:dyDescent="0.35">
      <c r="A27" s="16">
        <v>43427.107152777775</v>
      </c>
      <c r="B27" s="17">
        <v>0.40001559876689502</v>
      </c>
      <c r="C27" s="18">
        <v>5.5021124253597602</v>
      </c>
      <c r="D27" s="18">
        <v>3.3114929129897002</v>
      </c>
      <c r="E27" s="19">
        <v>32.2278947139651</v>
      </c>
      <c r="F27" s="33">
        <v>4.3420720066694701E-2</v>
      </c>
      <c r="G27" s="34">
        <v>6.0942471554011397E-2</v>
      </c>
      <c r="H27" s="34">
        <v>0.23361240310083101</v>
      </c>
      <c r="I27" s="35">
        <v>0.46600634582216399</v>
      </c>
      <c r="J27" s="9">
        <v>328</v>
      </c>
      <c r="K27" s="26">
        <v>7.6999999999999997E-15</v>
      </c>
      <c r="L27" s="25">
        <v>6.6E-15</v>
      </c>
      <c r="M27" s="25">
        <v>2.6E-13</v>
      </c>
      <c r="N27" s="25">
        <v>2.7000000000000001E-13</v>
      </c>
      <c r="O27" s="27">
        <f t="shared" si="0"/>
        <v>2.743E-13</v>
      </c>
      <c r="P27" s="26">
        <v>7.1000000000000002E-15</v>
      </c>
      <c r="Q27" s="25">
        <v>1.7E-15</v>
      </c>
      <c r="R27" s="25">
        <v>2.6E-13</v>
      </c>
      <c r="S27" s="25">
        <v>2.7000000000000001E-13</v>
      </c>
      <c r="T27" s="27">
        <f t="shared" si="1"/>
        <v>2.6880000000000003E-13</v>
      </c>
    </row>
    <row r="28" spans="1:20" x14ac:dyDescent="0.35">
      <c r="A28" s="16">
        <v>43428.110069444447</v>
      </c>
      <c r="B28" s="17">
        <v>0.90687578872621</v>
      </c>
      <c r="C28" s="18">
        <v>3.1370805613026</v>
      </c>
      <c r="D28" s="18">
        <v>5.8959152349949804</v>
      </c>
      <c r="E28" s="19">
        <v>26.0084775333907</v>
      </c>
      <c r="F28" s="33">
        <v>5.0021756111017897E-2</v>
      </c>
      <c r="G28" s="34">
        <v>6.3413374318036494E-2</v>
      </c>
      <c r="H28" s="34">
        <v>0.32009319727011398</v>
      </c>
      <c r="I28" s="35">
        <v>0.55923552811705901</v>
      </c>
      <c r="J28" s="9">
        <v>329</v>
      </c>
      <c r="K28" s="26">
        <v>1.1999999999999999E-14</v>
      </c>
      <c r="L28" s="25">
        <v>1.3E-14</v>
      </c>
      <c r="M28" s="25">
        <v>3.2E-13</v>
      </c>
      <c r="N28" s="25">
        <v>3.5000000000000002E-13</v>
      </c>
      <c r="O28" s="27">
        <f t="shared" si="0"/>
        <v>3.4499999999999999E-13</v>
      </c>
      <c r="P28" s="26">
        <v>1E-14</v>
      </c>
      <c r="Q28" s="25">
        <v>1.4999999999999999E-15</v>
      </c>
      <c r="R28" s="25">
        <v>3.3000000000000001E-13</v>
      </c>
      <c r="S28" s="25">
        <v>3.4000000000000002E-13</v>
      </c>
      <c r="T28" s="27">
        <f t="shared" si="1"/>
        <v>3.4150000000000001E-13</v>
      </c>
    </row>
    <row r="29" spans="1:20" x14ac:dyDescent="0.35">
      <c r="A29" s="16">
        <v>43429.11409722222</v>
      </c>
      <c r="B29" s="17">
        <v>0.32248841265967498</v>
      </c>
      <c r="C29" s="18">
        <v>6.0776837805346604</v>
      </c>
      <c r="D29" s="18">
        <v>2.73728416124783</v>
      </c>
      <c r="E29" s="19">
        <v>19.0071514794707</v>
      </c>
      <c r="F29" s="33">
        <v>3.4150333075449103E-2</v>
      </c>
      <c r="G29" s="34">
        <v>5.86634942525334E-2</v>
      </c>
      <c r="H29" s="34">
        <v>0.20700641599422301</v>
      </c>
      <c r="I29" s="35">
        <v>0.39402752861268198</v>
      </c>
      <c r="J29" s="9">
        <v>330</v>
      </c>
      <c r="K29" s="26">
        <v>1.3E-14</v>
      </c>
      <c r="L29" s="25">
        <v>1.3E-14</v>
      </c>
      <c r="M29" s="25">
        <v>4.7999999999999997E-13</v>
      </c>
      <c r="N29" s="25">
        <v>4.9999999999999999E-13</v>
      </c>
      <c r="O29" s="27">
        <f t="shared" si="0"/>
        <v>5.0599999999999996E-13</v>
      </c>
      <c r="P29" s="26">
        <v>1.1E-14</v>
      </c>
      <c r="Q29" s="25">
        <v>2.3999999999999999E-15</v>
      </c>
      <c r="R29" s="25">
        <v>4.7999999999999997E-13</v>
      </c>
      <c r="S29" s="25">
        <v>4.9000000000000003E-13</v>
      </c>
      <c r="T29" s="27">
        <f t="shared" si="1"/>
        <v>4.934E-13</v>
      </c>
    </row>
    <row r="30" spans="1:20" x14ac:dyDescent="0.35">
      <c r="A30" s="16">
        <v>43430.116678240738</v>
      </c>
      <c r="B30" s="17">
        <v>0.66396861531533602</v>
      </c>
      <c r="C30" s="18">
        <v>5.5163471922973004</v>
      </c>
      <c r="D30" s="18">
        <v>7.4185245086920997</v>
      </c>
      <c r="E30" s="19">
        <v>33.597069361306502</v>
      </c>
      <c r="F30" s="33">
        <v>5.8467675618237E-2</v>
      </c>
      <c r="G30" s="34">
        <v>0.147500135140716</v>
      </c>
      <c r="H30" s="34">
        <v>0.54198082774916501</v>
      </c>
      <c r="I30" s="35">
        <v>1.09952038089982</v>
      </c>
      <c r="J30" s="9">
        <v>331</v>
      </c>
      <c r="K30" s="26">
        <v>1.1999999999999999E-14</v>
      </c>
      <c r="L30" s="25">
        <v>2.2000000000000001E-14</v>
      </c>
      <c r="M30" s="25">
        <v>6.6000000000000001E-13</v>
      </c>
      <c r="N30" s="25">
        <v>6.8999999999999999E-13</v>
      </c>
      <c r="O30" s="27">
        <f t="shared" si="0"/>
        <v>6.9399999999999997E-13</v>
      </c>
      <c r="P30" s="26">
        <v>1E-14</v>
      </c>
      <c r="Q30" s="25">
        <v>1.3E-14</v>
      </c>
      <c r="R30" s="25">
        <v>6.4E-13</v>
      </c>
      <c r="S30" s="25">
        <v>6.6000000000000001E-13</v>
      </c>
      <c r="T30" s="27">
        <f t="shared" si="1"/>
        <v>6.63E-13</v>
      </c>
    </row>
    <row r="31" spans="1:20" x14ac:dyDescent="0.35">
      <c r="A31" s="16">
        <v>43431.121111111112</v>
      </c>
      <c r="B31" s="17">
        <v>3.03675397596295</v>
      </c>
      <c r="C31" s="18">
        <v>4.7339492147936104</v>
      </c>
      <c r="D31" s="18">
        <v>13.257195371455801</v>
      </c>
      <c r="E31" s="19">
        <v>45.790912075344899</v>
      </c>
      <c r="F31" s="33">
        <v>0.116584391586221</v>
      </c>
      <c r="G31" s="34">
        <v>0.14183448146268099</v>
      </c>
      <c r="H31" s="34">
        <v>0.66901770559326901</v>
      </c>
      <c r="I31" s="35">
        <v>0.99408335500313105</v>
      </c>
      <c r="J31" s="9">
        <v>332</v>
      </c>
      <c r="K31" s="26">
        <v>1E-14</v>
      </c>
      <c r="L31" s="25">
        <v>1.3E-14</v>
      </c>
      <c r="M31" s="25">
        <v>7.3000000000000002E-13</v>
      </c>
      <c r="N31" s="25">
        <v>7.5000000000000004E-13</v>
      </c>
      <c r="O31" s="27">
        <f t="shared" si="0"/>
        <v>7.5300000000000002E-13</v>
      </c>
      <c r="P31" s="26">
        <v>9.5000000000000005E-15</v>
      </c>
      <c r="Q31" s="25">
        <v>9.3000000000000004E-15</v>
      </c>
      <c r="R31" s="25">
        <v>7.3000000000000002E-13</v>
      </c>
      <c r="S31" s="25">
        <v>7.5000000000000004E-13</v>
      </c>
      <c r="T31" s="27">
        <f t="shared" si="1"/>
        <v>7.488E-13</v>
      </c>
    </row>
    <row r="32" spans="1:20" x14ac:dyDescent="0.35">
      <c r="A32" s="16">
        <v>43432.124814814815</v>
      </c>
      <c r="B32" s="17">
        <v>1.21448824307434</v>
      </c>
      <c r="C32" s="18">
        <v>8.9280360069676892</v>
      </c>
      <c r="D32" s="18">
        <v>8.7938845644188408</v>
      </c>
      <c r="E32" s="19">
        <v>25.2315082450069</v>
      </c>
      <c r="F32" s="33">
        <v>8.47522708120724E-2</v>
      </c>
      <c r="G32" s="34">
        <v>0.14140377667337101</v>
      </c>
      <c r="H32" s="34">
        <v>0.59107688647313505</v>
      </c>
      <c r="I32" s="35">
        <v>0.65334289040403903</v>
      </c>
      <c r="J32" s="9">
        <v>333</v>
      </c>
      <c r="K32" s="26">
        <v>2.5E-15</v>
      </c>
      <c r="L32" s="25">
        <v>3.6000000000000001E-15</v>
      </c>
      <c r="M32" s="25">
        <v>8.5000000000000004E-14</v>
      </c>
      <c r="N32" s="25">
        <v>9.1000000000000004E-14</v>
      </c>
      <c r="O32" s="27">
        <f t="shared" si="0"/>
        <v>9.1100000000000011E-14</v>
      </c>
      <c r="P32" s="26">
        <v>2.0999999999999998E-15</v>
      </c>
      <c r="Q32" s="25">
        <v>2.0000000000000002E-15</v>
      </c>
      <c r="R32" s="25">
        <v>8.6E-14</v>
      </c>
      <c r="S32" s="25">
        <v>8.9999999999999995E-14</v>
      </c>
      <c r="T32" s="27">
        <f t="shared" si="1"/>
        <v>9.0100000000000002E-14</v>
      </c>
    </row>
    <row r="33" spans="1:20" x14ac:dyDescent="0.35">
      <c r="A33" s="16">
        <v>43433.035509259258</v>
      </c>
      <c r="B33" s="17">
        <v>0.237566628971077</v>
      </c>
      <c r="C33" s="18">
        <v>1.0578692882635801</v>
      </c>
      <c r="D33" s="18">
        <v>2.7391674953247902</v>
      </c>
      <c r="E33" s="19">
        <v>5.74111556963914</v>
      </c>
      <c r="F33" s="33">
        <v>4.79855655190118E-2</v>
      </c>
      <c r="G33" s="34">
        <v>5.5464314338554199E-2</v>
      </c>
      <c r="H33" s="34">
        <v>0.31121075794360997</v>
      </c>
      <c r="I33" s="35">
        <v>0.27778110311578003</v>
      </c>
      <c r="J33" s="9">
        <v>334</v>
      </c>
      <c r="K33" s="26">
        <v>4.6999999999999999E-15</v>
      </c>
      <c r="L33" s="25">
        <v>5.9999999999999997E-15</v>
      </c>
      <c r="M33" s="25">
        <v>3.2999999999999998E-14</v>
      </c>
      <c r="N33" s="25">
        <v>4.4000000000000002E-14</v>
      </c>
      <c r="O33" s="27">
        <f t="shared" si="0"/>
        <v>4.3699999999999999E-14</v>
      </c>
      <c r="P33" s="26">
        <v>4.0000000000000003E-15</v>
      </c>
      <c r="Q33" s="25">
        <v>2.6E-15</v>
      </c>
      <c r="R33" s="25">
        <v>3.4E-14</v>
      </c>
      <c r="S33" s="25">
        <v>4.1000000000000002E-14</v>
      </c>
      <c r="T33" s="27">
        <f t="shared" si="1"/>
        <v>4.0599999999999999E-14</v>
      </c>
    </row>
    <row r="34" spans="1:20" x14ac:dyDescent="0.35">
      <c r="A34" s="16">
        <v>43434.038113425922</v>
      </c>
      <c r="B34" s="17">
        <v>8.3759147185713395E-2</v>
      </c>
      <c r="C34" s="18">
        <v>0.72261128744856495</v>
      </c>
      <c r="D34" s="18">
        <v>1.7737268238664099</v>
      </c>
      <c r="E34" s="19">
        <v>10.530048488537499</v>
      </c>
      <c r="F34" s="33">
        <v>1.86584635743525E-2</v>
      </c>
      <c r="G34" s="34">
        <v>3.7783080558889202E-2</v>
      </c>
      <c r="H34" s="34">
        <v>0.14369624244959001</v>
      </c>
      <c r="I34" s="35">
        <v>0.224966984278579</v>
      </c>
      <c r="J34" s="9">
        <v>335</v>
      </c>
      <c r="K34" s="26">
        <v>5.8000000000000004E-15</v>
      </c>
      <c r="L34" s="25">
        <v>1.1E-14</v>
      </c>
      <c r="M34" s="25">
        <v>4.7000000000000002E-14</v>
      </c>
      <c r="N34" s="25">
        <v>6.4000000000000005E-14</v>
      </c>
      <c r="O34" s="27">
        <f t="shared" si="0"/>
        <v>6.3800000000000003E-14</v>
      </c>
      <c r="P34" s="26">
        <v>4.2999999999999997E-15</v>
      </c>
      <c r="Q34" s="25">
        <v>3.7000000000000002E-15</v>
      </c>
      <c r="R34" s="25">
        <v>4.6E-14</v>
      </c>
      <c r="S34" s="25">
        <v>5.3999999999999997E-14</v>
      </c>
      <c r="T34" s="27">
        <f t="shared" si="1"/>
        <v>5.3999999999999997E-14</v>
      </c>
    </row>
    <row r="35" spans="1:20" x14ac:dyDescent="0.35">
      <c r="A35" s="16">
        <v>43435.040266203701</v>
      </c>
      <c r="B35" s="17">
        <v>0.768879087577378</v>
      </c>
      <c r="C35" s="18">
        <v>1.38875724878272</v>
      </c>
      <c r="D35" s="18">
        <v>7.99323353440366</v>
      </c>
      <c r="E35" s="19">
        <v>22.062622622988801</v>
      </c>
      <c r="F35" s="33">
        <v>5.6429021245632802E-2</v>
      </c>
      <c r="G35" s="34">
        <v>6.73032781618155E-2</v>
      </c>
      <c r="H35" s="34">
        <v>0.41795093029029301</v>
      </c>
      <c r="I35" s="35">
        <v>0.45074738254943902</v>
      </c>
      <c r="J35" s="9">
        <v>336</v>
      </c>
      <c r="K35" s="26">
        <v>1.17E-14</v>
      </c>
      <c r="L35" s="25">
        <v>1.4999999999999999E-14</v>
      </c>
      <c r="M35" s="25">
        <v>1.1E-13</v>
      </c>
      <c r="N35" s="25">
        <v>1.4000000000000001E-13</v>
      </c>
      <c r="O35" s="27">
        <f t="shared" si="0"/>
        <v>1.3669999999999999E-13</v>
      </c>
      <c r="P35" s="26">
        <v>1.4999999999999999E-14</v>
      </c>
      <c r="Q35" s="25">
        <v>3.1999999999999999E-15</v>
      </c>
      <c r="R35" s="25">
        <v>1.1E-13</v>
      </c>
      <c r="S35" s="25">
        <v>1.3E-13</v>
      </c>
      <c r="T35" s="27">
        <f t="shared" si="1"/>
        <v>1.282E-13</v>
      </c>
    </row>
    <row r="36" spans="1:20" x14ac:dyDescent="0.35">
      <c r="A36" s="16">
        <v>43436.043171296296</v>
      </c>
      <c r="B36" s="17">
        <v>0.13668252554229901</v>
      </c>
      <c r="C36" s="18">
        <v>0.82341413442030198</v>
      </c>
      <c r="D36" s="18">
        <v>2.5523340983550402</v>
      </c>
      <c r="E36" s="19">
        <v>12.356058492433601</v>
      </c>
      <c r="F36" s="33">
        <v>2.0436046625574598E-2</v>
      </c>
      <c r="G36" s="34">
        <v>3.8245382498209399E-2</v>
      </c>
      <c r="H36" s="34">
        <v>0.18432617385213601</v>
      </c>
      <c r="I36" s="35">
        <v>0.30033223169335099</v>
      </c>
      <c r="J36" s="9">
        <v>337</v>
      </c>
      <c r="K36" s="26">
        <v>4.1999999999999998E-14</v>
      </c>
      <c r="L36" s="25">
        <v>1E-14</v>
      </c>
      <c r="M36" s="25">
        <v>1.7999999999999999E-13</v>
      </c>
      <c r="N36" s="25">
        <v>2.2999999999999998E-13</v>
      </c>
      <c r="O36" s="27">
        <f t="shared" si="0"/>
        <v>2.3199999999999997E-13</v>
      </c>
      <c r="P36" s="26">
        <v>3.8999999999999998E-14</v>
      </c>
      <c r="Q36" s="25">
        <v>6.5999999999999998E-16</v>
      </c>
      <c r="R36" s="25">
        <v>1.7999999999999999E-13</v>
      </c>
      <c r="S36" s="25">
        <v>2.2E-13</v>
      </c>
      <c r="T36" s="27">
        <f t="shared" si="1"/>
        <v>2.1966E-13</v>
      </c>
    </row>
    <row r="37" spans="1:20" x14ac:dyDescent="0.35">
      <c r="A37" s="16">
        <v>43437.048020833332</v>
      </c>
      <c r="B37" s="17">
        <v>1.47553496628681E-2</v>
      </c>
      <c r="C37" s="18">
        <v>1.24138265883899</v>
      </c>
      <c r="D37" s="18">
        <v>0.24768417184442501</v>
      </c>
      <c r="E37" s="19">
        <v>5.4919349524851802</v>
      </c>
      <c r="F37" s="33">
        <v>2.1259156909545101E-3</v>
      </c>
      <c r="G37" s="34">
        <v>1.26867987117505E-2</v>
      </c>
      <c r="H37" s="34">
        <v>2.1110565387776101E-2</v>
      </c>
      <c r="I37" s="35">
        <v>9.6191589371189504E-2</v>
      </c>
      <c r="J37" s="9">
        <v>338</v>
      </c>
      <c r="K37" s="26">
        <v>4.3E-14</v>
      </c>
      <c r="L37" s="25">
        <v>8.3999999999999992E-15</v>
      </c>
      <c r="M37" s="25">
        <v>1.9E-13</v>
      </c>
      <c r="N37" s="25">
        <v>2.4999999999999999E-13</v>
      </c>
      <c r="O37" s="27">
        <f t="shared" si="0"/>
        <v>2.4140000000000001E-13</v>
      </c>
      <c r="P37" s="26">
        <v>3.8999999999999998E-14</v>
      </c>
      <c r="Q37" s="25">
        <v>6.2000000000000002E-16</v>
      </c>
      <c r="R37" s="25">
        <v>2.0000000000000001E-13</v>
      </c>
      <c r="S37" s="25">
        <v>2.3999999999999999E-13</v>
      </c>
      <c r="T37" s="27">
        <f t="shared" si="1"/>
        <v>2.3961999999999999E-13</v>
      </c>
    </row>
    <row r="38" spans="1:20" x14ac:dyDescent="0.35">
      <c r="A38" s="16">
        <v>43438.053194444445</v>
      </c>
      <c r="B38" s="17">
        <v>8.3215916452894501E-2</v>
      </c>
      <c r="C38" s="18">
        <v>0.207976957612619</v>
      </c>
      <c r="D38" s="18">
        <v>0.50387867258684804</v>
      </c>
      <c r="E38" s="19">
        <v>15.439389600786299</v>
      </c>
      <c r="F38" s="33">
        <v>1.1260669923685599E-2</v>
      </c>
      <c r="G38" s="34">
        <v>1.40955332135656E-2</v>
      </c>
      <c r="H38" s="34">
        <v>4.3042568784143698E-2</v>
      </c>
      <c r="I38" s="35">
        <v>0.166286756406331</v>
      </c>
      <c r="J38" s="9">
        <v>339</v>
      </c>
      <c r="K38" s="26">
        <v>1.4999999999999999E-14</v>
      </c>
      <c r="L38" s="25">
        <v>5.9999999999999997E-15</v>
      </c>
      <c r="M38" s="25">
        <v>2.6E-14</v>
      </c>
      <c r="N38" s="25">
        <v>4.7999999999999997E-14</v>
      </c>
      <c r="O38" s="27">
        <f t="shared" si="0"/>
        <v>4.7000000000000002E-14</v>
      </c>
      <c r="P38" s="26">
        <v>1.3E-14</v>
      </c>
      <c r="Q38" s="25">
        <v>9.9999999999999998E-17</v>
      </c>
      <c r="R38" s="25">
        <v>2.6999999999999999E-14</v>
      </c>
      <c r="S38" s="25">
        <v>4E-14</v>
      </c>
      <c r="T38" s="27">
        <f t="shared" si="1"/>
        <v>4.0100000000000001E-14</v>
      </c>
    </row>
    <row r="39" spans="1:20" x14ac:dyDescent="0.35">
      <c r="A39" s="16">
        <v>43439.057129629633</v>
      </c>
      <c r="B39" s="17">
        <v>0.12243753888474899</v>
      </c>
      <c r="C39" s="18">
        <v>0.56265896013074701</v>
      </c>
      <c r="D39" s="18">
        <v>4.80163511871607</v>
      </c>
      <c r="E39" s="19">
        <v>20.8938058697134</v>
      </c>
      <c r="F39" s="33">
        <v>1.5977219307228299E-2</v>
      </c>
      <c r="G39" s="34">
        <v>3.0127447413656298E-2</v>
      </c>
      <c r="H39" s="34">
        <v>0.118200016473235</v>
      </c>
      <c r="I39" s="35">
        <v>0.25401446279220202</v>
      </c>
      <c r="J39" s="9">
        <v>340</v>
      </c>
      <c r="K39" s="26">
        <v>1.7999999999999999E-14</v>
      </c>
      <c r="L39" s="25">
        <v>1.3E-14</v>
      </c>
      <c r="M39" s="25">
        <v>5.3999999999999997E-14</v>
      </c>
      <c r="N39" s="25">
        <v>8.5000000000000004E-14</v>
      </c>
      <c r="O39" s="27">
        <f t="shared" si="0"/>
        <v>8.4999999999999991E-14</v>
      </c>
      <c r="P39" s="26">
        <v>1.4999999999999999E-14</v>
      </c>
      <c r="Q39" s="25">
        <v>2.2E-16</v>
      </c>
      <c r="R39" s="25">
        <v>5.4999999999999999E-14</v>
      </c>
      <c r="S39" s="25">
        <v>7.0000000000000005E-14</v>
      </c>
      <c r="T39" s="27">
        <f t="shared" si="1"/>
        <v>7.0220000000000003E-14</v>
      </c>
    </row>
    <row r="40" spans="1:20" x14ac:dyDescent="0.35">
      <c r="A40" s="16">
        <v>43440.061400462961</v>
      </c>
      <c r="B40" s="17">
        <v>1.11459049362665</v>
      </c>
      <c r="C40" s="18">
        <v>1.1255800559895599</v>
      </c>
      <c r="D40" s="18">
        <v>0.90072185128359095</v>
      </c>
      <c r="E40" s="19">
        <v>9.0883191064689104</v>
      </c>
      <c r="F40" s="33">
        <v>6.5160279599607704E-3</v>
      </c>
      <c r="G40" s="34">
        <v>2.7292018286416898E-2</v>
      </c>
      <c r="H40" s="34">
        <v>7.4218920530116098E-2</v>
      </c>
      <c r="I40" s="35">
        <v>0.25335033197162998</v>
      </c>
      <c r="J40" s="9">
        <v>341</v>
      </c>
      <c r="K40" s="26">
        <v>5.3000000000000001E-14</v>
      </c>
      <c r="L40" s="25">
        <v>2.3E-14</v>
      </c>
      <c r="M40" s="25">
        <v>3.2E-13</v>
      </c>
      <c r="N40" s="25">
        <v>4.0000000000000001E-13</v>
      </c>
      <c r="O40" s="27">
        <f t="shared" si="0"/>
        <v>3.9600000000000003E-13</v>
      </c>
      <c r="P40" s="26">
        <v>5.0999999999999997E-14</v>
      </c>
      <c r="Q40" s="25">
        <v>2.2E-16</v>
      </c>
      <c r="R40" s="25">
        <v>3.2E-13</v>
      </c>
      <c r="S40" s="25">
        <v>3.6999999999999999E-13</v>
      </c>
      <c r="T40" s="27">
        <f t="shared" si="1"/>
        <v>3.7122000000000001E-13</v>
      </c>
    </row>
    <row r="41" spans="1:20" x14ac:dyDescent="0.35">
      <c r="A41" s="16">
        <v>43441.065983796296</v>
      </c>
      <c r="B41" s="17">
        <v>0.159700482137</v>
      </c>
      <c r="C41" s="18">
        <v>4.0892178275135498</v>
      </c>
      <c r="D41" s="18">
        <v>2.8328954328135798</v>
      </c>
      <c r="E41" s="19">
        <v>16.8901986989679</v>
      </c>
      <c r="F41" s="33">
        <v>1.4101198140633601E-2</v>
      </c>
      <c r="G41" s="34">
        <v>5.2708593935022398E-2</v>
      </c>
      <c r="H41" s="34">
        <v>0.15121591283955599</v>
      </c>
      <c r="I41" s="35">
        <v>0.31678953294856099</v>
      </c>
      <c r="J41" s="9">
        <v>342</v>
      </c>
      <c r="K41" s="26">
        <v>3.2999999999999998E-14</v>
      </c>
      <c r="L41" s="25">
        <v>2.2000000000000001E-14</v>
      </c>
      <c r="M41" s="25">
        <v>1.9E-13</v>
      </c>
      <c r="N41" s="25">
        <v>2.3999999999999999E-13</v>
      </c>
      <c r="O41" s="27">
        <f t="shared" si="0"/>
        <v>2.4500000000000002E-13</v>
      </c>
      <c r="P41" s="26">
        <v>2.9000000000000003E-14</v>
      </c>
      <c r="Q41" s="25">
        <v>9.6999999999999998E-16</v>
      </c>
      <c r="R41" s="25">
        <v>1.9E-13</v>
      </c>
      <c r="S41" s="25">
        <v>2.2E-13</v>
      </c>
      <c r="T41" s="27">
        <f t="shared" si="1"/>
        <v>2.1997E-13</v>
      </c>
    </row>
    <row r="42" spans="1:20" x14ac:dyDescent="0.35">
      <c r="A42" s="16">
        <v>43442.000497685185</v>
      </c>
      <c r="B42" s="17">
        <v>0.26489624107472198</v>
      </c>
      <c r="C42" s="18">
        <v>14.8919470837169</v>
      </c>
      <c r="D42" s="18">
        <v>3.2496454587566501</v>
      </c>
      <c r="E42" s="19">
        <v>18.243937128597999</v>
      </c>
      <c r="F42" s="33">
        <v>3.7532125750852602E-2</v>
      </c>
      <c r="G42" s="34">
        <v>0.139964512239381</v>
      </c>
      <c r="H42" s="34">
        <v>0.33291312946944401</v>
      </c>
      <c r="I42" s="35">
        <v>0.74706167284038505</v>
      </c>
      <c r="J42" s="9">
        <v>343</v>
      </c>
      <c r="K42" s="26">
        <v>8.3E-14</v>
      </c>
      <c r="L42" s="25">
        <v>4E-14</v>
      </c>
      <c r="M42" s="25">
        <v>3.8E-13</v>
      </c>
      <c r="N42" s="25">
        <v>4.9999999999999999E-13</v>
      </c>
      <c r="O42" s="27">
        <f t="shared" si="0"/>
        <v>5.0299999999999998E-13</v>
      </c>
      <c r="P42" s="26">
        <v>8E-14</v>
      </c>
      <c r="Q42" s="25">
        <v>2.2000000000000001E-14</v>
      </c>
      <c r="R42" s="25">
        <v>3.8E-13</v>
      </c>
      <c r="S42" s="25">
        <v>4.7999999999999997E-13</v>
      </c>
      <c r="T42" s="27">
        <f t="shared" si="1"/>
        <v>4.8199999999999997E-13</v>
      </c>
    </row>
    <row r="43" spans="1:20" x14ac:dyDescent="0.35">
      <c r="A43" s="16">
        <v>43443.004062499997</v>
      </c>
      <c r="B43" s="17">
        <v>0.98926962671133201</v>
      </c>
      <c r="C43" s="18">
        <v>4.4180712731255403</v>
      </c>
      <c r="D43" s="18">
        <v>5.7062287934992399</v>
      </c>
      <c r="E43" s="19">
        <v>37.365007913609297</v>
      </c>
      <c r="F43" s="33">
        <v>9.9753938773269296E-2</v>
      </c>
      <c r="G43" s="34">
        <v>0.125196900641111</v>
      </c>
      <c r="H43" s="34">
        <v>0.564479149575834</v>
      </c>
      <c r="I43" s="35">
        <v>0.98968113016242698</v>
      </c>
      <c r="J43" s="9">
        <v>344</v>
      </c>
      <c r="K43" s="26">
        <v>2.0999999999999999E-14</v>
      </c>
      <c r="L43" s="25">
        <v>2E-14</v>
      </c>
      <c r="M43" s="25">
        <v>5.9999999999999997E-14</v>
      </c>
      <c r="N43" s="25">
        <v>1E-13</v>
      </c>
      <c r="O43" s="27">
        <f t="shared" si="0"/>
        <v>1.01E-13</v>
      </c>
      <c r="P43" s="26">
        <v>1.7999999999999999E-14</v>
      </c>
      <c r="Q43" s="25">
        <v>4.3999999999999997E-15</v>
      </c>
      <c r="R43" s="25">
        <v>6.2000000000000001E-14</v>
      </c>
      <c r="S43" s="25">
        <v>8.5000000000000004E-14</v>
      </c>
      <c r="T43" s="27">
        <f t="shared" si="1"/>
        <v>8.4399999999999999E-14</v>
      </c>
    </row>
    <row r="44" spans="1:20" x14ac:dyDescent="0.35">
      <c r="A44" s="16">
        <v>43444.007337962961</v>
      </c>
      <c r="B44" s="17">
        <v>0.70315780731611299</v>
      </c>
      <c r="C44" s="18">
        <v>1.92661083045722</v>
      </c>
      <c r="D44" s="18">
        <v>5.5002328765564901</v>
      </c>
      <c r="E44" s="19">
        <v>9.0893331448717802</v>
      </c>
      <c r="F44" s="33">
        <v>5.7582649507240798E-2</v>
      </c>
      <c r="G44" s="34">
        <v>6.6691800168083598E-2</v>
      </c>
      <c r="H44" s="34">
        <v>0.343837886348624</v>
      </c>
      <c r="I44" s="35">
        <v>0.42465455607796199</v>
      </c>
      <c r="J44" s="9">
        <v>345</v>
      </c>
      <c r="K44" s="26">
        <v>2.3999999999999999E-15</v>
      </c>
      <c r="L44" s="25">
        <v>4.5999999999999998E-15</v>
      </c>
      <c r="M44" s="25">
        <v>4.4999999999999998E-15</v>
      </c>
      <c r="N44" s="25">
        <v>1.1999999999999999E-14</v>
      </c>
      <c r="O44" s="27">
        <f t="shared" si="0"/>
        <v>1.15E-14</v>
      </c>
      <c r="P44" s="26">
        <v>1.4999999999999999E-15</v>
      </c>
      <c r="Q44" s="25">
        <v>2.8999999999999998E-16</v>
      </c>
      <c r="R44" s="25">
        <v>5.2000000000000001E-15</v>
      </c>
      <c r="S44" s="25">
        <v>7.0000000000000001E-15</v>
      </c>
      <c r="T44" s="27">
        <f t="shared" si="1"/>
        <v>6.9900000000000004E-15</v>
      </c>
    </row>
    <row r="45" spans="1:20" x14ac:dyDescent="0.35">
      <c r="A45" s="16">
        <v>43445.009386574071</v>
      </c>
      <c r="B45" s="17">
        <v>0.39098683618298902</v>
      </c>
      <c r="C45" s="18">
        <v>16.9095652281664</v>
      </c>
      <c r="D45" s="18">
        <v>7.3012711201933298</v>
      </c>
      <c r="E45" s="19">
        <v>14.5084326423687</v>
      </c>
      <c r="F45" s="33">
        <v>3.4262053473403303E-2</v>
      </c>
      <c r="G45" s="34">
        <v>0.145694033207942</v>
      </c>
      <c r="H45" s="34">
        <v>0.50757129178250304</v>
      </c>
      <c r="I45" s="35">
        <v>0.62102582038243304</v>
      </c>
      <c r="J45" s="9">
        <v>346</v>
      </c>
      <c r="K45" s="26">
        <v>5.3000000000000001E-15</v>
      </c>
      <c r="L45" s="25">
        <v>7.6000000000000004E-15</v>
      </c>
      <c r="M45" s="25">
        <v>1.4999999999999999E-15</v>
      </c>
      <c r="N45" s="25">
        <v>2.8000000000000001E-14</v>
      </c>
      <c r="O45" s="27">
        <f t="shared" si="0"/>
        <v>1.44E-14</v>
      </c>
      <c r="P45" s="26">
        <v>2.9999999999999998E-15</v>
      </c>
      <c r="Q45" s="25">
        <v>4.1000000000000001E-16</v>
      </c>
      <c r="R45" s="25">
        <v>1.7E-14</v>
      </c>
      <c r="S45" s="25">
        <v>2.0999999999999999E-14</v>
      </c>
      <c r="T45" s="27">
        <f t="shared" si="1"/>
        <v>2.0409999999999998E-14</v>
      </c>
    </row>
    <row r="46" spans="1:20" x14ac:dyDescent="0.35">
      <c r="A46" s="16">
        <v>43446.011886574073</v>
      </c>
      <c r="B46" s="17">
        <v>0.527040888792356</v>
      </c>
      <c r="C46" s="18">
        <v>1.7024740758226</v>
      </c>
      <c r="D46" s="18">
        <v>2.8820138692952102</v>
      </c>
      <c r="E46" s="19">
        <v>9.4849796174947496</v>
      </c>
      <c r="F46" s="33">
        <v>6.2579005108939295E-2</v>
      </c>
      <c r="G46" s="34">
        <v>0.11115874285383</v>
      </c>
      <c r="H46" s="34">
        <v>0.372398557021548</v>
      </c>
      <c r="I46" s="35">
        <v>0.464230095416588</v>
      </c>
      <c r="J46" s="9">
        <v>347</v>
      </c>
      <c r="K46" s="26">
        <v>6.2999999999999998E-15</v>
      </c>
      <c r="L46" s="25">
        <v>4.4999999999999998E-15</v>
      </c>
      <c r="M46" s="25">
        <v>1.7E-14</v>
      </c>
      <c r="N46" s="25">
        <v>2.8000000000000001E-14</v>
      </c>
      <c r="O46" s="27">
        <f t="shared" si="0"/>
        <v>2.7799999999999999E-14</v>
      </c>
      <c r="P46" s="26">
        <v>4.1999999999999996E-15</v>
      </c>
      <c r="Q46" s="25">
        <v>2E-16</v>
      </c>
      <c r="R46" s="25">
        <v>1.7E-14</v>
      </c>
      <c r="S46" s="25">
        <v>2.2000000000000001E-14</v>
      </c>
      <c r="T46" s="27">
        <f t="shared" si="1"/>
        <v>2.1399999999999999E-14</v>
      </c>
    </row>
    <row r="47" spans="1:20" x14ac:dyDescent="0.35">
      <c r="A47" s="16">
        <v>43447.023379629631</v>
      </c>
      <c r="B47" s="17">
        <v>0.44497561150259202</v>
      </c>
      <c r="C47" s="18">
        <v>3.55063752772578</v>
      </c>
      <c r="D47" s="18">
        <v>10.871474389420801</v>
      </c>
      <c r="E47" s="19">
        <v>12.023932626115</v>
      </c>
      <c r="F47" s="33">
        <v>5.2993922905072703E-2</v>
      </c>
      <c r="G47" s="34">
        <v>7.1360160147957902E-2</v>
      </c>
      <c r="H47" s="34">
        <v>0.39802986642974902</v>
      </c>
      <c r="I47" s="35">
        <v>0.50065248215066505</v>
      </c>
      <c r="J47" s="9">
        <v>348</v>
      </c>
      <c r="K47" s="26">
        <v>7.8000000000000005E-15</v>
      </c>
      <c r="L47" s="25">
        <v>5.5000000000000002E-15</v>
      </c>
      <c r="M47" s="25">
        <v>3.1E-14</v>
      </c>
      <c r="N47" s="25">
        <v>4.4000000000000002E-14</v>
      </c>
      <c r="O47" s="27">
        <f t="shared" si="0"/>
        <v>4.4299999999999998E-14</v>
      </c>
      <c r="P47" s="26">
        <v>6.4999999999999999E-15</v>
      </c>
      <c r="Q47" s="25">
        <v>1.7999999999999999E-16</v>
      </c>
      <c r="R47" s="25">
        <v>3.1E-14</v>
      </c>
      <c r="S47" s="25">
        <v>3.8000000000000002E-14</v>
      </c>
      <c r="T47" s="27">
        <f t="shared" si="1"/>
        <v>3.7679999999999997E-14</v>
      </c>
    </row>
    <row r="48" spans="1:20" x14ac:dyDescent="0.35">
      <c r="A48" s="16">
        <v>43448.025810185187</v>
      </c>
      <c r="B48" s="17">
        <v>0.616112959674467</v>
      </c>
      <c r="C48" s="18">
        <v>10.8527943541681</v>
      </c>
      <c r="D48" s="18">
        <v>7.1434970223835297</v>
      </c>
      <c r="E48" s="19">
        <v>34.645095906304199</v>
      </c>
      <c r="F48" s="33">
        <v>8.3757586160084996E-2</v>
      </c>
      <c r="G48" s="34">
        <v>0.134450292872312</v>
      </c>
      <c r="H48" s="34">
        <v>0.63928953645757702</v>
      </c>
      <c r="I48" s="35">
        <v>0.91630254613895201</v>
      </c>
      <c r="J48" s="9">
        <v>349</v>
      </c>
      <c r="K48" s="26">
        <v>8.3E-15</v>
      </c>
      <c r="L48" s="25">
        <v>9.3000000000000004E-15</v>
      </c>
      <c r="M48" s="25">
        <v>2.8000000000000002E-13</v>
      </c>
      <c r="N48" s="25">
        <v>2.9999999999999998E-13</v>
      </c>
      <c r="O48" s="27">
        <f t="shared" si="0"/>
        <v>2.9760000000000001E-13</v>
      </c>
      <c r="P48" s="26">
        <v>5.9999999999999997E-15</v>
      </c>
      <c r="Q48" s="25">
        <v>3.2999999999999999E-16</v>
      </c>
      <c r="R48" s="25">
        <v>2.8000000000000002E-13</v>
      </c>
      <c r="S48" s="25">
        <v>2.8999999999999998E-13</v>
      </c>
      <c r="T48" s="27">
        <f t="shared" si="1"/>
        <v>2.8633E-13</v>
      </c>
    </row>
    <row r="49" spans="1:20" x14ac:dyDescent="0.35">
      <c r="A49" s="16">
        <v>43449.027777777781</v>
      </c>
      <c r="B49" s="17">
        <v>1.2618210354958901</v>
      </c>
      <c r="C49" s="18">
        <v>7.0033861164562898</v>
      </c>
      <c r="D49" s="18">
        <v>14.8265722581319</v>
      </c>
      <c r="E49" s="19">
        <v>28.994384765695798</v>
      </c>
      <c r="F49" s="33">
        <v>0.14418235970866999</v>
      </c>
      <c r="G49" s="34">
        <v>0.12731836646445799</v>
      </c>
      <c r="H49" s="34">
        <v>1.15057442756201</v>
      </c>
      <c r="I49" s="35">
        <v>1.0172616142990401</v>
      </c>
      <c r="J49" s="9">
        <v>350</v>
      </c>
      <c r="K49" s="26">
        <v>9.7999999999999999E-15</v>
      </c>
      <c r="L49" s="25">
        <v>2.0999999999999999E-14</v>
      </c>
      <c r="M49" s="25">
        <v>1.6E-13</v>
      </c>
      <c r="N49" s="25">
        <v>1.9E-13</v>
      </c>
      <c r="O49" s="27">
        <f t="shared" si="0"/>
        <v>1.908E-13</v>
      </c>
      <c r="P49" s="26">
        <v>6.6E-15</v>
      </c>
      <c r="Q49" s="25">
        <v>3.2000000000000002E-16</v>
      </c>
      <c r="R49" s="25">
        <v>1.6E-13</v>
      </c>
      <c r="S49" s="25">
        <v>1.7000000000000001E-13</v>
      </c>
      <c r="T49" s="27">
        <f t="shared" si="1"/>
        <v>1.6692000000000001E-13</v>
      </c>
    </row>
    <row r="50" spans="1:20" x14ac:dyDescent="0.35">
      <c r="A50" s="16">
        <v>43450.02988425926</v>
      </c>
      <c r="B50" s="17">
        <v>1.8308365673297999</v>
      </c>
      <c r="C50" s="18">
        <v>2.9767811653689402</v>
      </c>
      <c r="D50" s="18">
        <v>17.513779006726502</v>
      </c>
      <c r="E50" s="19">
        <v>36.003487601801702</v>
      </c>
      <c r="F50" s="33">
        <v>0.16692100284905301</v>
      </c>
      <c r="G50" s="34">
        <v>0.12835376054341099</v>
      </c>
      <c r="H50" s="34">
        <v>1.08519226766423</v>
      </c>
      <c r="I50" s="35">
        <v>0.90848057379009695</v>
      </c>
      <c r="J50" s="9">
        <v>351</v>
      </c>
      <c r="K50" s="26">
        <v>5.8000000000000004E-15</v>
      </c>
      <c r="L50" s="25">
        <v>1.1E-14</v>
      </c>
      <c r="M50" s="25">
        <v>1.3E-14</v>
      </c>
      <c r="N50" s="25">
        <v>2.9999999999999998E-14</v>
      </c>
      <c r="O50" s="27">
        <f t="shared" si="0"/>
        <v>2.9800000000000003E-14</v>
      </c>
      <c r="P50" s="26">
        <v>3.3E-15</v>
      </c>
      <c r="Q50" s="25">
        <v>8.6999999999999996E-17</v>
      </c>
      <c r="R50" s="25">
        <v>1.3E-14</v>
      </c>
      <c r="S50" s="25">
        <v>1.6000000000000001E-14</v>
      </c>
      <c r="T50" s="27">
        <f t="shared" si="1"/>
        <v>1.6387000000000001E-14</v>
      </c>
    </row>
    <row r="51" spans="1:20" ht="15" thickBot="1" x14ac:dyDescent="0.4">
      <c r="A51" s="20">
        <v>43451.028078703705</v>
      </c>
      <c r="B51" s="21">
        <v>0.508229376993796</v>
      </c>
      <c r="C51" s="22">
        <v>2.7034828876526098</v>
      </c>
      <c r="D51" s="22">
        <v>6.94289537234381</v>
      </c>
      <c r="E51" s="23">
        <v>22.2358878899045</v>
      </c>
      <c r="F51" s="36">
        <v>6.55858810510343E-2</v>
      </c>
      <c r="G51" s="37">
        <v>8.5267981502381601E-2</v>
      </c>
      <c r="H51" s="37">
        <v>0.54967700661909402</v>
      </c>
      <c r="I51" s="38">
        <v>0.619341346822184</v>
      </c>
      <c r="J51" s="9">
        <v>352</v>
      </c>
      <c r="K51" s="28">
        <v>6.4999999999999999E-15</v>
      </c>
      <c r="L51" s="29">
        <v>9.7999999999999999E-15</v>
      </c>
      <c r="M51" s="29">
        <v>1.1999999999999999E-14</v>
      </c>
      <c r="N51" s="29">
        <v>2.8000000000000001E-14</v>
      </c>
      <c r="O51" s="30">
        <f t="shared" si="0"/>
        <v>2.83E-14</v>
      </c>
      <c r="P51" s="28">
        <v>5.3000000000000001E-15</v>
      </c>
      <c r="Q51" s="29">
        <v>2.1000000000000001E-16</v>
      </c>
      <c r="R51" s="29">
        <v>1.1999999999999999E-14</v>
      </c>
      <c r="S51" s="29">
        <v>1.7E-14</v>
      </c>
      <c r="T51" s="30">
        <f t="shared" si="1"/>
        <v>1.7509999999999999E-14</v>
      </c>
    </row>
    <row r="52" spans="1:20" x14ac:dyDescent="0.35">
      <c r="K52" s="25"/>
    </row>
  </sheetData>
  <mergeCells count="4">
    <mergeCell ref="B10:E10"/>
    <mergeCell ref="F10:I10"/>
    <mergeCell ref="K10:O10"/>
    <mergeCell ref="P10:T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A8F7-4601-442E-9EE4-B1CC9039CB5F}">
  <dimension ref="A1:I42"/>
  <sheetViews>
    <sheetView workbookViewId="0">
      <selection activeCell="E12" sqref="E12"/>
    </sheetView>
  </sheetViews>
  <sheetFormatPr defaultRowHeight="14.5" x14ac:dyDescent="0.35"/>
  <cols>
    <col min="1" max="1" width="11.453125" bestFit="1" customWidth="1"/>
    <col min="2" max="2" width="11.1796875" bestFit="1" customWidth="1"/>
    <col min="3" max="3" width="11.54296875" bestFit="1" customWidth="1"/>
    <col min="4" max="4" width="9" bestFit="1" customWidth="1"/>
    <col min="5" max="5" width="6.36328125" bestFit="1" customWidth="1"/>
    <col min="6" max="6" width="11.453125" bestFit="1" customWidth="1"/>
    <col min="7" max="7" width="11.1796875" bestFit="1" customWidth="1"/>
    <col min="8" max="8" width="11.54296875" bestFit="1" customWidth="1"/>
    <col min="9" max="9" width="9" bestFit="1" customWidth="1"/>
  </cols>
  <sheetData>
    <row r="1" spans="1:9" ht="15" thickBot="1" x14ac:dyDescent="0.4">
      <c r="A1" s="40" t="s">
        <v>27</v>
      </c>
      <c r="B1" s="41"/>
      <c r="C1" s="41"/>
      <c r="D1" s="42"/>
      <c r="F1" s="40" t="s">
        <v>36</v>
      </c>
      <c r="G1" s="41"/>
      <c r="H1" s="41"/>
      <c r="I1" s="42"/>
    </row>
    <row r="2" spans="1:9" x14ac:dyDescent="0.35">
      <c r="A2" t="str">
        <f>'Daily Resolution'!K11</f>
        <v>FEANTOTSRF</v>
      </c>
      <c r="B2" t="str">
        <f>'Daily Resolution'!L11</f>
        <v>FEBBTOTSRF</v>
      </c>
      <c r="C2" t="str">
        <f>'Daily Resolution'!M11</f>
        <v>FEDUTOTSRF</v>
      </c>
      <c r="D2" t="str">
        <f>'Daily Resolution'!N11</f>
        <v>FETOTSRF</v>
      </c>
      <c r="F2" t="str">
        <f>'Daily Resolution'!P11</f>
        <v>FEANTOTSRF</v>
      </c>
      <c r="G2" t="str">
        <f>'Daily Resolution'!Q11</f>
        <v>FEBBTOTSRF</v>
      </c>
      <c r="H2" t="str">
        <f>'Daily Resolution'!R11</f>
        <v>FEDUTOTSRF</v>
      </c>
      <c r="I2" t="str">
        <f>'Daily Resolution'!S11</f>
        <v>FETOTSRF</v>
      </c>
    </row>
    <row r="3" spans="1:9" x14ac:dyDescent="0.35">
      <c r="A3" s="32">
        <f>'Daily Resolution'!K12*(1000000000)*(28.964/55.845)</f>
        <v>1.4522195362163132E-4</v>
      </c>
      <c r="B3" s="32">
        <f>'Daily Resolution'!L12*(1000000000)*(28.964/55.845)</f>
        <v>1.452219536216313E-5</v>
      </c>
      <c r="C3" s="32">
        <f>'Daily Resolution'!M12*(1000000000)*(28.964/55.845)</f>
        <v>7.7797475154445348E-4</v>
      </c>
      <c r="D3" s="32">
        <f>'Daily Resolution'!N12*(1000000000)*(28.964/55.845)</f>
        <v>9.3356970185334408E-4</v>
      </c>
      <c r="E3" s="32"/>
      <c r="F3" s="32">
        <f>'Daily Resolution'!P12*(1000000000)*(28.964/55.845)</f>
        <v>1.4003545527800163E-4</v>
      </c>
      <c r="G3" s="32">
        <f>'Daily Resolution'!Q12*(1000000000)*(28.964/55.845)</f>
        <v>8.8170471841704727E-6</v>
      </c>
      <c r="H3" s="32">
        <f>'Daily Resolution'!R12*(1000000000)*(28.964/55.845)</f>
        <v>7.7797475154445348E-4</v>
      </c>
      <c r="I3" s="32">
        <f>'Daily Resolution'!S12*(1000000000)*(28.964/55.845)</f>
        <v>9.3356970185334408E-4</v>
      </c>
    </row>
    <row r="4" spans="1:9" x14ac:dyDescent="0.35">
      <c r="A4" s="32">
        <f>'Daily Resolution'!K13*(1000000000)*(28.964/55.845)</f>
        <v>1.5040845196526099E-4</v>
      </c>
      <c r="B4" s="32">
        <f>'Daily Resolution'!L13*(1000000000)*(28.964/55.845)</f>
        <v>2.4376542215059542E-5</v>
      </c>
      <c r="C4" s="32">
        <f>'Daily Resolution'!M13*(1000000000)*(28.964/55.845)</f>
        <v>1.1410296355985315E-3</v>
      </c>
      <c r="D4" s="32">
        <f>'Daily Resolution'!N13*(1000000000)*(28.964/55.845)</f>
        <v>1.2966245859074225E-3</v>
      </c>
      <c r="E4" s="32"/>
      <c r="F4" s="32">
        <f>'Daily Resolution'!P13*(1000000000)*(28.964/55.845)</f>
        <v>1.4522195362163132E-4</v>
      </c>
      <c r="G4" s="32">
        <f>'Daily Resolution'!Q13*(1000000000)*(28.964/55.845)</f>
        <v>1.037299668725938E-5</v>
      </c>
      <c r="H4" s="32">
        <f>'Daily Resolution'!R13*(1000000000)*(28.964/55.845)</f>
        <v>1.1410296355985315E-3</v>
      </c>
      <c r="I4" s="32">
        <f>'Daily Resolution'!S13*(1000000000)*(28.964/55.845)</f>
        <v>1.2966245859074225E-3</v>
      </c>
    </row>
    <row r="5" spans="1:9" x14ac:dyDescent="0.35">
      <c r="A5" s="32">
        <f>'Daily Resolution'!K14*(1000000000)*(28.964/55.845)</f>
        <v>1.5040845196526099E-4</v>
      </c>
      <c r="B5" s="32">
        <f>'Daily Resolution'!L14*(1000000000)*(28.964/55.845)</f>
        <v>3.0081690393052205E-5</v>
      </c>
      <c r="C5" s="32">
        <f>'Daily Resolution'!M14*(1000000000)*(28.964/55.845)</f>
        <v>1.2966245859074225E-3</v>
      </c>
      <c r="D5" s="32">
        <f>'Daily Resolution'!N14*(1000000000)*(28.964/55.845)</f>
        <v>1.4522195362163131E-3</v>
      </c>
      <c r="E5" s="32"/>
      <c r="F5" s="32">
        <f>'Daily Resolution'!P14*(1000000000)*(28.964/55.845)</f>
        <v>1.5040845196526099E-4</v>
      </c>
      <c r="G5" s="32">
        <f>'Daily Resolution'!Q14*(1000000000)*(28.964/55.845)</f>
        <v>1.5040845196526102E-5</v>
      </c>
      <c r="H5" s="32">
        <f>'Daily Resolution'!R14*(1000000000)*(28.964/55.845)</f>
        <v>1.2966245859074225E-3</v>
      </c>
      <c r="I5" s="32">
        <f>'Daily Resolution'!S14*(1000000000)*(28.964/55.845)</f>
        <v>1.4522195362163131E-3</v>
      </c>
    </row>
    <row r="6" spans="1:9" x14ac:dyDescent="0.35">
      <c r="A6" s="32">
        <f>'Daily Resolution'!K15*(1000000000)*(28.964/55.845)</f>
        <v>1.4522195362163132E-4</v>
      </c>
      <c r="B6" s="32">
        <f>'Daily Resolution'!L15*(1000000000)*(28.964/55.845)</f>
        <v>2.4895192049422509E-5</v>
      </c>
      <c r="C6" s="32">
        <f>'Daily Resolution'!M15*(1000000000)*(28.964/55.845)</f>
        <v>1.3484895693437193E-3</v>
      </c>
      <c r="D6" s="32">
        <f>'Daily Resolution'!N15*(1000000000)*(28.964/55.845)</f>
        <v>1.555949503088907E-3</v>
      </c>
      <c r="E6" s="32"/>
      <c r="F6" s="32">
        <f>'Daily Resolution'!P15*(1000000000)*(28.964/55.845)</f>
        <v>1.4522195362163132E-4</v>
      </c>
      <c r="G6" s="32">
        <f>'Daily Resolution'!Q15*(1000000000)*(28.964/55.845)</f>
        <v>1.6078144865252038E-5</v>
      </c>
      <c r="H6" s="32">
        <f>'Daily Resolution'!R15*(1000000000)*(28.964/55.845)</f>
        <v>1.4003545527800161E-3</v>
      </c>
      <c r="I6" s="32">
        <f>'Daily Resolution'!S15*(1000000000)*(28.964/55.845)</f>
        <v>1.555949503088907E-3</v>
      </c>
    </row>
    <row r="7" spans="1:9" x14ac:dyDescent="0.35">
      <c r="A7" s="32">
        <f>'Daily Resolution'!K16*(1000000000)*(28.964/55.845)</f>
        <v>2.6969791386874383E-5</v>
      </c>
      <c r="B7" s="32">
        <f>'Daily Resolution'!L16*(1000000000)*(28.964/55.845)</f>
        <v>1.7115444533977975E-5</v>
      </c>
      <c r="C7" s="32">
        <f>'Daily Resolution'!M16*(1000000000)*(28.964/55.845)</f>
        <v>7.2610976810815657E-4</v>
      </c>
      <c r="D7" s="32">
        <f>'Daily Resolution'!N16*(1000000000)*(28.964/55.845)</f>
        <v>7.7797475154445348E-4</v>
      </c>
      <c r="E7" s="32"/>
      <c r="F7" s="32">
        <f>'Daily Resolution'!P16*(1000000000)*(28.964/55.845)</f>
        <v>2.7488441221237357E-5</v>
      </c>
      <c r="G7" s="32">
        <f>'Daily Resolution'!Q16*(1000000000)*(28.964/55.845)</f>
        <v>1.1928946190348286E-5</v>
      </c>
      <c r="H7" s="32">
        <f>'Daily Resolution'!R16*(1000000000)*(28.964/55.845)</f>
        <v>7.2610976810815657E-4</v>
      </c>
      <c r="I7" s="32">
        <f>'Daily Resolution'!S16*(1000000000)*(28.964/55.845)</f>
        <v>7.7797475154445348E-4</v>
      </c>
    </row>
    <row r="8" spans="1:9" x14ac:dyDescent="0.35">
      <c r="A8" s="32">
        <f>'Daily Resolution'!K17*(1000000000)*(28.964/55.845)</f>
        <v>7.7797475154445338E-6</v>
      </c>
      <c r="B8" s="32">
        <f>'Daily Resolution'!L17*(1000000000)*(28.964/55.845)</f>
        <v>1.2966245859074225E-5</v>
      </c>
      <c r="C8" s="32">
        <f>'Daily Resolution'!M17*(1000000000)*(28.964/55.845)</f>
        <v>2.9563040558689232E-4</v>
      </c>
      <c r="D8" s="32">
        <f>'Daily Resolution'!N17*(1000000000)*(28.964/55.845)</f>
        <v>3.1637639896141105E-4</v>
      </c>
      <c r="E8" s="32"/>
      <c r="F8" s="32">
        <f>'Daily Resolution'!P17*(1000000000)*(28.964/55.845)</f>
        <v>6.7424478467185958E-6</v>
      </c>
      <c r="G8" s="32">
        <f>'Daily Resolution'!Q17*(1000000000)*(28.964/55.845)</f>
        <v>8.2983973498075041E-6</v>
      </c>
      <c r="H8" s="32">
        <f>'Daily Resolution'!R17*(1000000000)*(28.964/55.845)</f>
        <v>2.7488441221237353E-4</v>
      </c>
      <c r="I8" s="32">
        <f>'Daily Resolution'!S17*(1000000000)*(28.964/55.845)</f>
        <v>3.1118990061778133E-4</v>
      </c>
    </row>
    <row r="9" spans="1:9" x14ac:dyDescent="0.35">
      <c r="A9" s="32">
        <f>'Daily Resolution'!K18*(1000000000)*(28.964/55.845)</f>
        <v>7.7797475154445338E-6</v>
      </c>
      <c r="B9" s="32">
        <f>'Daily Resolution'!L18*(1000000000)*(28.964/55.845)</f>
        <v>9.3356970185334413E-6</v>
      </c>
      <c r="C9" s="32">
        <f>'Daily Resolution'!M18*(1000000000)*(28.964/55.845)</f>
        <v>1.8671394037066881E-4</v>
      </c>
      <c r="D9" s="32">
        <f>'Daily Resolution'!N18*(1000000000)*(28.964/55.845)</f>
        <v>2.022734354015579E-4</v>
      </c>
      <c r="E9" s="32"/>
      <c r="F9" s="32">
        <f>'Daily Resolution'!P18*(1000000000)*(28.964/55.845)</f>
        <v>6.2237980123556272E-6</v>
      </c>
      <c r="G9" s="32">
        <f>'Daily Resolution'!Q18*(1000000000)*(28.964/55.845)</f>
        <v>2.126464320888173E-6</v>
      </c>
      <c r="H9" s="32">
        <f>'Daily Resolution'!R18*(1000000000)*(28.964/55.845)</f>
        <v>1.9190043871429851E-4</v>
      </c>
      <c r="I9" s="32">
        <f>'Daily Resolution'!S18*(1000000000)*(28.964/55.845)</f>
        <v>1.9708693705792823E-4</v>
      </c>
    </row>
    <row r="10" spans="1:9" x14ac:dyDescent="0.35">
      <c r="A10" s="32">
        <f>'Daily Resolution'!K19*(1000000000)*(28.964/55.845)</f>
        <v>3.5268188736681891E-5</v>
      </c>
      <c r="B10" s="32">
        <f>'Daily Resolution'!L19*(1000000000)*(28.964/55.845)</f>
        <v>1.452219536216313E-5</v>
      </c>
      <c r="C10" s="32">
        <f>'Daily Resolution'!M19*(1000000000)*(28.964/55.845)</f>
        <v>5.7051481779926575E-4</v>
      </c>
      <c r="D10" s="32">
        <f>'Daily Resolution'!N19*(1000000000)*(28.964/55.845)</f>
        <v>6.2237980123556265E-4</v>
      </c>
      <c r="E10" s="32"/>
      <c r="F10" s="32">
        <f>'Daily Resolution'!P19*(1000000000)*(28.964/55.845)</f>
        <v>3.3712239233592976E-5</v>
      </c>
      <c r="G10" s="32">
        <f>'Daily Resolution'!Q19*(1000000000)*(28.964/55.845)</f>
        <v>7.2610976810815652E-6</v>
      </c>
      <c r="H10" s="32">
        <f>'Daily Resolution'!R19*(1000000000)*(28.964/55.845)</f>
        <v>5.7051481779926575E-4</v>
      </c>
      <c r="I10" s="32">
        <f>'Daily Resolution'!S19*(1000000000)*(28.964/55.845)</f>
        <v>6.2237980123556265E-4</v>
      </c>
    </row>
    <row r="11" spans="1:9" x14ac:dyDescent="0.35">
      <c r="A11" s="32">
        <f>'Daily Resolution'!K20*(1000000000)*(28.964/55.845)</f>
        <v>3.6305488405407831E-5</v>
      </c>
      <c r="B11" s="32">
        <f>'Daily Resolution'!L20*(1000000000)*(28.964/55.845)</f>
        <v>2.6451141552511416E-5</v>
      </c>
      <c r="C11" s="32">
        <f>'Daily Resolution'!M20*(1000000000)*(28.964/55.845)</f>
        <v>1.0372996687259379E-3</v>
      </c>
      <c r="D11" s="32">
        <f>'Daily Resolution'!N20*(1000000000)*(28.964/55.845)</f>
        <v>1.0891646521622347E-3</v>
      </c>
      <c r="E11" s="32"/>
      <c r="F11" s="32">
        <f>'Daily Resolution'!P20*(1000000000)*(28.964/55.845)</f>
        <v>3.3712239233592976E-5</v>
      </c>
      <c r="G11" s="32">
        <f>'Daily Resolution'!Q20*(1000000000)*(28.964/55.845)</f>
        <v>1.3484895693437192E-5</v>
      </c>
      <c r="H11" s="32">
        <f>'Daily Resolution'!R20*(1000000000)*(28.964/55.845)</f>
        <v>9.854346852896411E-4</v>
      </c>
      <c r="I11" s="32">
        <f>'Daily Resolution'!S20*(1000000000)*(28.964/55.845)</f>
        <v>1.0372996687259379E-3</v>
      </c>
    </row>
    <row r="12" spans="1:9" x14ac:dyDescent="0.35">
      <c r="A12" s="32">
        <f>'Daily Resolution'!K21*(1000000000)*(28.964/55.845)</f>
        <v>5.7051481779926588E-5</v>
      </c>
      <c r="B12" s="32">
        <f>'Daily Resolution'!L21*(1000000000)*(28.964/55.845)</f>
        <v>1.7115444533977975E-5</v>
      </c>
      <c r="C12" s="32">
        <f>'Daily Resolution'!M21*(1000000000)*(28.964/55.845)</f>
        <v>7.2610976810815657E-4</v>
      </c>
      <c r="D12" s="32">
        <f>'Daily Resolution'!N21*(1000000000)*(28.964/55.845)</f>
        <v>7.7797475154445348E-4</v>
      </c>
      <c r="E12" s="32"/>
      <c r="F12" s="32">
        <f>'Daily Resolution'!P21*(1000000000)*(28.964/55.845)</f>
        <v>5.7051481779926588E-5</v>
      </c>
      <c r="G12" s="32">
        <f>'Daily Resolution'!Q21*(1000000000)*(28.964/55.845)</f>
        <v>1.1928946190348286E-5</v>
      </c>
      <c r="H12" s="32">
        <f>'Daily Resolution'!R21*(1000000000)*(28.964/55.845)</f>
        <v>7.2610976810815657E-4</v>
      </c>
      <c r="I12" s="32">
        <f>'Daily Resolution'!S21*(1000000000)*(28.964/55.845)</f>
        <v>7.7797475154445348E-4</v>
      </c>
    </row>
    <row r="13" spans="1:9" x14ac:dyDescent="0.35">
      <c r="A13" s="32">
        <f>'Daily Resolution'!K22*(1000000000)*(28.964/55.845)</f>
        <v>5.7051481779926588E-5</v>
      </c>
      <c r="B13" s="32">
        <f>'Daily Resolution'!L22*(1000000000)*(28.964/55.845)</f>
        <v>2.1783293043244694E-5</v>
      </c>
      <c r="C13" s="32">
        <f>'Daily Resolution'!M22*(1000000000)*(28.964/55.845)</f>
        <v>7.3648276479541591E-4</v>
      </c>
      <c r="D13" s="32">
        <f>'Daily Resolution'!N22*(1000000000)*(28.964/55.845)</f>
        <v>7.7797475154445348E-4</v>
      </c>
      <c r="E13" s="32"/>
      <c r="F13" s="32">
        <f>'Daily Resolution'!P22*(1000000000)*(28.964/55.845)</f>
        <v>5.1864983436296899E-5</v>
      </c>
      <c r="G13" s="32">
        <f>'Daily Resolution'!Q22*(1000000000)*(28.964/55.845)</f>
        <v>1.0891646521622347E-5</v>
      </c>
      <c r="H13" s="32">
        <f>'Daily Resolution'!R22*(1000000000)*(28.964/55.845)</f>
        <v>7.2610976810815657E-4</v>
      </c>
      <c r="I13" s="32">
        <f>'Daily Resolution'!S22*(1000000000)*(28.964/55.845)</f>
        <v>7.7797475154445348E-4</v>
      </c>
    </row>
    <row r="14" spans="1:9" x14ac:dyDescent="0.35">
      <c r="A14" s="32">
        <f>'Daily Resolution'!K23*(1000000000)*(28.964/55.845)</f>
        <v>4.149198674903752E-5</v>
      </c>
      <c r="B14" s="32">
        <f>'Daily Resolution'!L23*(1000000000)*(28.964/55.845)</f>
        <v>1.7634094368340945E-5</v>
      </c>
      <c r="C14" s="32">
        <f>'Daily Resolution'!M23*(1000000000)*(28.964/55.845)</f>
        <v>4.3566586086489387E-4</v>
      </c>
      <c r="D14" s="32">
        <f>'Daily Resolution'!N23*(1000000000)*(28.964/55.845)</f>
        <v>4.9271734264482055E-4</v>
      </c>
      <c r="E14" s="32"/>
      <c r="F14" s="32">
        <f>'Daily Resolution'!P23*(1000000000)*(28.964/55.845)</f>
        <v>3.9936037245948613E-5</v>
      </c>
      <c r="G14" s="32">
        <f>'Daily Resolution'!Q23*(1000000000)*(28.964/55.845)</f>
        <v>6.2237980123556272E-6</v>
      </c>
      <c r="H14" s="32">
        <f>'Daily Resolution'!R23*(1000000000)*(28.964/55.845)</f>
        <v>4.3047936252126425E-4</v>
      </c>
      <c r="I14" s="32">
        <f>'Daily Resolution'!S23*(1000000000)*(28.964/55.845)</f>
        <v>4.7715784761393138E-4</v>
      </c>
    </row>
    <row r="15" spans="1:9" x14ac:dyDescent="0.35">
      <c r="A15" s="32">
        <f>'Daily Resolution'!K24*(1000000000)*(28.964/55.845)</f>
        <v>1.1410296355985317E-5</v>
      </c>
      <c r="B15" s="32">
        <f>'Daily Resolution'!L24*(1000000000)*(28.964/55.845)</f>
        <v>3.8380087742859704E-6</v>
      </c>
      <c r="C15" s="32">
        <f>'Daily Resolution'!M24*(1000000000)*(28.964/55.845)</f>
        <v>1.2032676157220882E-4</v>
      </c>
      <c r="D15" s="32">
        <f>'Daily Resolution'!N24*(1000000000)*(28.964/55.845)</f>
        <v>1.3484895693437191E-4</v>
      </c>
      <c r="E15" s="32"/>
      <c r="F15" s="32">
        <f>'Daily Resolution'!P24*(1000000000)*(28.964/55.845)</f>
        <v>1.0891646521622347E-5</v>
      </c>
      <c r="G15" s="32">
        <f>'Daily Resolution'!Q24*(1000000000)*(28.964/55.845)</f>
        <v>1.4003545527800162E-6</v>
      </c>
      <c r="H15" s="32">
        <f>'Daily Resolution'!R24*(1000000000)*(28.964/55.845)</f>
        <v>1.1928946190348285E-4</v>
      </c>
      <c r="I15" s="32">
        <f>'Daily Resolution'!S24*(1000000000)*(28.964/55.845)</f>
        <v>1.3484895693437191E-4</v>
      </c>
    </row>
    <row r="16" spans="1:9" x14ac:dyDescent="0.35">
      <c r="A16" s="32">
        <f>'Daily Resolution'!K25*(1000000000)*(28.964/55.845)</f>
        <v>5.7051481779926586E-6</v>
      </c>
      <c r="B16" s="32">
        <f>'Daily Resolution'!L25*(1000000000)*(28.964/55.845)</f>
        <v>2.074599337451876E-6</v>
      </c>
      <c r="C16" s="32">
        <f>'Daily Resolution'!M25*(1000000000)*(28.964/55.845)</f>
        <v>6.3275279792282218E-5</v>
      </c>
      <c r="D16" s="32">
        <f>'Daily Resolution'!N25*(1000000000)*(28.964/55.845)</f>
        <v>6.7424478467185953E-5</v>
      </c>
      <c r="E16" s="32"/>
      <c r="F16" s="32">
        <f>'Daily Resolution'!P25*(1000000000)*(28.964/55.845)</f>
        <v>5.1864983436296901E-6</v>
      </c>
      <c r="G16" s="32">
        <f>'Daily Resolution'!Q25*(1000000000)*(28.964/55.845)</f>
        <v>8.8170471841704729E-7</v>
      </c>
      <c r="H16" s="32">
        <f>'Daily Resolution'!R25*(1000000000)*(28.964/55.845)</f>
        <v>6.2237980123556271E-5</v>
      </c>
      <c r="I16" s="32">
        <f>'Daily Resolution'!S25*(1000000000)*(28.964/55.845)</f>
        <v>6.7424478467185953E-5</v>
      </c>
    </row>
    <row r="17" spans="1:9" x14ac:dyDescent="0.35">
      <c r="A17" s="32">
        <f>'Daily Resolution'!K26*(1000000000)*(28.964/55.845)</f>
        <v>6.2237980123556272E-6</v>
      </c>
      <c r="B17" s="32">
        <f>'Daily Resolution'!L26*(1000000000)*(28.964/55.845)</f>
        <v>2.6969791386874389E-6</v>
      </c>
      <c r="C17" s="32">
        <f>'Daily Resolution'!M26*(1000000000)*(28.964/55.845)</f>
        <v>1.5559495030889066E-4</v>
      </c>
      <c r="D17" s="32">
        <f>'Daily Resolution'!N26*(1000000000)*(28.964/55.845)</f>
        <v>1.6596794699615008E-4</v>
      </c>
      <c r="E17" s="32"/>
      <c r="F17" s="32">
        <f>'Daily Resolution'!P26*(1000000000)*(28.964/55.845)</f>
        <v>5.7051481779926586E-6</v>
      </c>
      <c r="G17" s="32">
        <f>'Daily Resolution'!Q26*(1000000000)*(28.964/55.845)</f>
        <v>9.8543468528964107E-7</v>
      </c>
      <c r="H17" s="32">
        <f>'Daily Resolution'!R26*(1000000000)*(28.964/55.845)</f>
        <v>1.5559495030889066E-4</v>
      </c>
      <c r="I17" s="32">
        <f>'Daily Resolution'!S26*(1000000000)*(28.964/55.845)</f>
        <v>1.6078144865252039E-4</v>
      </c>
    </row>
    <row r="18" spans="1:9" x14ac:dyDescent="0.35">
      <c r="A18" s="32">
        <f>'Daily Resolution'!K27*(1000000000)*(28.964/55.845)</f>
        <v>3.9936037245948608E-6</v>
      </c>
      <c r="B18" s="32">
        <f>'Daily Resolution'!L27*(1000000000)*(28.964/55.845)</f>
        <v>3.4230889067955953E-6</v>
      </c>
      <c r="C18" s="32">
        <f>'Daily Resolution'!M27*(1000000000)*(28.964/55.845)</f>
        <v>1.3484895693437191E-4</v>
      </c>
      <c r="D18" s="32">
        <f>'Daily Resolution'!N27*(1000000000)*(28.964/55.845)</f>
        <v>1.4003545527800163E-4</v>
      </c>
      <c r="E18" s="32"/>
      <c r="F18" s="32">
        <f>'Daily Resolution'!P27*(1000000000)*(28.964/55.845)</f>
        <v>3.6824138239770796E-6</v>
      </c>
      <c r="G18" s="32">
        <f>'Daily Resolution'!Q27*(1000000000)*(28.964/55.845)</f>
        <v>8.8170471841704729E-7</v>
      </c>
      <c r="H18" s="32">
        <f>'Daily Resolution'!R27*(1000000000)*(28.964/55.845)</f>
        <v>1.3484895693437191E-4</v>
      </c>
      <c r="I18" s="32">
        <f>'Daily Resolution'!S27*(1000000000)*(28.964/55.845)</f>
        <v>1.4003545527800163E-4</v>
      </c>
    </row>
    <row r="19" spans="1:9" x14ac:dyDescent="0.35">
      <c r="A19" s="32">
        <f>'Daily Resolution'!K28*(1000000000)*(28.964/55.845)</f>
        <v>6.2237980123556272E-6</v>
      </c>
      <c r="B19" s="32">
        <f>'Daily Resolution'!L28*(1000000000)*(28.964/55.845)</f>
        <v>6.7424478467185958E-6</v>
      </c>
      <c r="C19" s="32">
        <f>'Daily Resolution'!M28*(1000000000)*(28.964/55.845)</f>
        <v>1.6596794699615008E-4</v>
      </c>
      <c r="D19" s="32">
        <f>'Daily Resolution'!N28*(1000000000)*(28.964/55.845)</f>
        <v>1.8152744202703914E-4</v>
      </c>
      <c r="E19" s="32"/>
      <c r="F19" s="32">
        <f>'Daily Resolution'!P28*(1000000000)*(28.964/55.845)</f>
        <v>5.1864983436296901E-6</v>
      </c>
      <c r="G19" s="32">
        <f>'Daily Resolution'!Q28*(1000000000)*(28.964/55.845)</f>
        <v>7.779747515444534E-7</v>
      </c>
      <c r="H19" s="32">
        <f>'Daily Resolution'!R28*(1000000000)*(28.964/55.845)</f>
        <v>1.7115444533977975E-4</v>
      </c>
      <c r="I19" s="32">
        <f>'Daily Resolution'!S28*(1000000000)*(28.964/55.845)</f>
        <v>1.7634094368340947E-4</v>
      </c>
    </row>
    <row r="20" spans="1:9" x14ac:dyDescent="0.35">
      <c r="A20" s="32">
        <f>'Daily Resolution'!K29*(1000000000)*(28.964/55.845)</f>
        <v>6.7424478467185958E-6</v>
      </c>
      <c r="B20" s="32">
        <f>'Daily Resolution'!L29*(1000000000)*(28.964/55.845)</f>
        <v>6.7424478467185958E-6</v>
      </c>
      <c r="C20" s="32">
        <f>'Daily Resolution'!M29*(1000000000)*(28.964/55.845)</f>
        <v>2.4895192049422508E-4</v>
      </c>
      <c r="D20" s="32">
        <f>'Daily Resolution'!N29*(1000000000)*(28.964/55.845)</f>
        <v>2.5932491718148447E-4</v>
      </c>
      <c r="E20" s="32"/>
      <c r="F20" s="32">
        <f>'Daily Resolution'!P29*(1000000000)*(28.964/55.845)</f>
        <v>5.7051481779926586E-6</v>
      </c>
      <c r="G20" s="32">
        <f>'Daily Resolution'!Q29*(1000000000)*(28.964/55.845)</f>
        <v>1.2447596024711254E-6</v>
      </c>
      <c r="H20" s="32">
        <f>'Daily Resolution'!R29*(1000000000)*(28.964/55.845)</f>
        <v>2.4895192049422508E-4</v>
      </c>
      <c r="I20" s="32">
        <f>'Daily Resolution'!S29*(1000000000)*(28.964/55.845)</f>
        <v>2.5413841883785481E-4</v>
      </c>
    </row>
    <row r="21" spans="1:9" x14ac:dyDescent="0.35">
      <c r="A21" s="32">
        <f>'Daily Resolution'!K30*(1000000000)*(28.964/55.845)</f>
        <v>6.2237980123556272E-6</v>
      </c>
      <c r="B21" s="32">
        <f>'Daily Resolution'!L30*(1000000000)*(28.964/55.845)</f>
        <v>1.1410296355985317E-5</v>
      </c>
      <c r="C21" s="32">
        <f>'Daily Resolution'!M30*(1000000000)*(28.964/55.845)</f>
        <v>3.423088906795595E-4</v>
      </c>
      <c r="D21" s="32">
        <f>'Daily Resolution'!N30*(1000000000)*(28.964/55.845)</f>
        <v>3.5786838571044856E-4</v>
      </c>
      <c r="E21" s="32"/>
      <c r="F21" s="32">
        <f>'Daily Resolution'!P30*(1000000000)*(28.964/55.845)</f>
        <v>5.1864983436296901E-6</v>
      </c>
      <c r="G21" s="32">
        <f>'Daily Resolution'!Q30*(1000000000)*(28.964/55.845)</f>
        <v>6.7424478467185958E-6</v>
      </c>
      <c r="H21" s="32">
        <f>'Daily Resolution'!R30*(1000000000)*(28.964/55.845)</f>
        <v>3.3193589399230016E-4</v>
      </c>
      <c r="I21" s="32">
        <f>'Daily Resolution'!S30*(1000000000)*(28.964/55.845)</f>
        <v>3.423088906795595E-4</v>
      </c>
    </row>
    <row r="22" spans="1:9" x14ac:dyDescent="0.35">
      <c r="A22" s="32">
        <f>'Daily Resolution'!K31*(1000000000)*(28.964/55.845)</f>
        <v>5.1864983436296901E-6</v>
      </c>
      <c r="B22" s="32">
        <f>'Daily Resolution'!L31*(1000000000)*(28.964/55.845)</f>
        <v>6.7424478467185958E-6</v>
      </c>
      <c r="C22" s="32">
        <f>'Daily Resolution'!M31*(1000000000)*(28.964/55.845)</f>
        <v>3.786143790849674E-4</v>
      </c>
      <c r="D22" s="32">
        <f>'Daily Resolution'!N31*(1000000000)*(28.964/55.845)</f>
        <v>3.8898737577222674E-4</v>
      </c>
      <c r="E22" s="32"/>
      <c r="F22" s="32">
        <f>'Daily Resolution'!P31*(1000000000)*(28.964/55.845)</f>
        <v>4.9271734264482058E-6</v>
      </c>
      <c r="G22" s="32">
        <f>'Daily Resolution'!Q31*(1000000000)*(28.964/55.845)</f>
        <v>4.8234434595756119E-6</v>
      </c>
      <c r="H22" s="32">
        <f>'Daily Resolution'!R31*(1000000000)*(28.964/55.845)</f>
        <v>3.786143790849674E-4</v>
      </c>
      <c r="I22" s="32">
        <f>'Daily Resolution'!S31*(1000000000)*(28.964/55.845)</f>
        <v>3.8898737577222674E-4</v>
      </c>
    </row>
    <row r="23" spans="1:9" x14ac:dyDescent="0.35">
      <c r="A23" s="32">
        <f>'Daily Resolution'!K32*(1000000000)*(28.964/55.845)</f>
        <v>1.2966245859074225E-6</v>
      </c>
      <c r="B23" s="32">
        <f>'Daily Resolution'!L32*(1000000000)*(28.964/55.845)</f>
        <v>1.8671394037066885E-6</v>
      </c>
      <c r="C23" s="32">
        <f>'Daily Resolution'!M32*(1000000000)*(28.964/55.845)</f>
        <v>4.4085235920852368E-5</v>
      </c>
      <c r="D23" s="32">
        <f>'Daily Resolution'!N32*(1000000000)*(28.964/55.845)</f>
        <v>4.7197134927030177E-5</v>
      </c>
      <c r="E23" s="32"/>
      <c r="F23" s="32">
        <f>'Daily Resolution'!P32*(1000000000)*(28.964/55.845)</f>
        <v>1.0891646521622347E-6</v>
      </c>
      <c r="G23" s="32">
        <f>'Daily Resolution'!Q32*(1000000000)*(28.964/55.845)</f>
        <v>1.037299668725938E-6</v>
      </c>
      <c r="H23" s="32">
        <f>'Daily Resolution'!R32*(1000000000)*(28.964/55.845)</f>
        <v>4.4603885755215335E-5</v>
      </c>
      <c r="I23" s="32">
        <f>'Daily Resolution'!S32*(1000000000)*(28.964/55.845)</f>
        <v>4.6678485092667203E-5</v>
      </c>
    </row>
    <row r="24" spans="1:9" x14ac:dyDescent="0.35">
      <c r="A24" s="32">
        <f>'Daily Resolution'!K33*(1000000000)*(28.964/55.845)</f>
        <v>2.4376542215059542E-6</v>
      </c>
      <c r="B24" s="32">
        <f>'Daily Resolution'!L33*(1000000000)*(28.964/55.845)</f>
        <v>3.1118990061778136E-6</v>
      </c>
      <c r="C24" s="32">
        <f>'Daily Resolution'!M33*(1000000000)*(28.964/55.845)</f>
        <v>1.7115444533977975E-5</v>
      </c>
      <c r="D24" s="32">
        <f>'Daily Resolution'!N33*(1000000000)*(28.964/55.845)</f>
        <v>2.2820592711970635E-5</v>
      </c>
      <c r="E24" s="32"/>
      <c r="F24" s="32">
        <f>'Daily Resolution'!P33*(1000000000)*(28.964/55.845)</f>
        <v>2.074599337451876E-6</v>
      </c>
      <c r="G24" s="32">
        <f>'Daily Resolution'!Q33*(1000000000)*(28.964/55.845)</f>
        <v>1.3484895693437195E-6</v>
      </c>
      <c r="H24" s="32">
        <f>'Daily Resolution'!R33*(1000000000)*(28.964/55.845)</f>
        <v>1.7634094368340945E-5</v>
      </c>
      <c r="I24" s="32">
        <f>'Daily Resolution'!S33*(1000000000)*(28.964/55.845)</f>
        <v>2.1264643208881727E-5</v>
      </c>
    </row>
    <row r="25" spans="1:9" x14ac:dyDescent="0.35">
      <c r="A25" s="32">
        <f>'Daily Resolution'!K34*(1000000000)*(28.964/55.845)</f>
        <v>3.0081690393052201E-6</v>
      </c>
      <c r="B25" s="32">
        <f>'Daily Resolution'!L34*(1000000000)*(28.964/55.845)</f>
        <v>5.7051481779926586E-6</v>
      </c>
      <c r="C25" s="32">
        <f>'Daily Resolution'!M34*(1000000000)*(28.964/55.845)</f>
        <v>2.4376542215059542E-5</v>
      </c>
      <c r="D25" s="32">
        <f>'Daily Resolution'!N34*(1000000000)*(28.964/55.845)</f>
        <v>3.3193589399230016E-5</v>
      </c>
      <c r="E25" s="32"/>
      <c r="F25" s="32">
        <f>'Daily Resolution'!P34*(1000000000)*(28.964/55.845)</f>
        <v>2.2301942877607664E-6</v>
      </c>
      <c r="G25" s="32">
        <f>'Daily Resolution'!Q34*(1000000000)*(28.964/55.845)</f>
        <v>1.9190043871429852E-6</v>
      </c>
      <c r="H25" s="32">
        <f>'Daily Resolution'!R34*(1000000000)*(28.964/55.845)</f>
        <v>2.3857892380696572E-5</v>
      </c>
      <c r="I25" s="32">
        <f>'Daily Resolution'!S34*(1000000000)*(28.964/55.845)</f>
        <v>2.8007091055600324E-5</v>
      </c>
    </row>
    <row r="26" spans="1:9" x14ac:dyDescent="0.35">
      <c r="A26" s="32">
        <f>'Daily Resolution'!K35*(1000000000)*(28.964/55.845)</f>
        <v>6.0682030620467368E-6</v>
      </c>
      <c r="B26" s="32">
        <f>'Daily Resolution'!L35*(1000000000)*(28.964/55.845)</f>
        <v>7.7797475154445338E-6</v>
      </c>
      <c r="C26" s="32">
        <f>'Daily Resolution'!M35*(1000000000)*(28.964/55.845)</f>
        <v>5.7051481779926588E-5</v>
      </c>
      <c r="D26" s="32">
        <f>'Daily Resolution'!N35*(1000000000)*(28.964/55.845)</f>
        <v>7.2610976810815662E-5</v>
      </c>
      <c r="E26" s="32"/>
      <c r="F26" s="32">
        <f>'Daily Resolution'!P35*(1000000000)*(28.964/55.845)</f>
        <v>7.7797475154445338E-6</v>
      </c>
      <c r="G26" s="32">
        <f>'Daily Resolution'!Q35*(1000000000)*(28.964/55.845)</f>
        <v>1.6596794699615007E-6</v>
      </c>
      <c r="H26" s="32">
        <f>'Daily Resolution'!R35*(1000000000)*(28.964/55.845)</f>
        <v>5.7051481779926588E-5</v>
      </c>
      <c r="I26" s="32">
        <f>'Daily Resolution'!S35*(1000000000)*(28.964/55.845)</f>
        <v>6.7424478467185953E-5</v>
      </c>
    </row>
    <row r="27" spans="1:9" x14ac:dyDescent="0.35">
      <c r="A27" s="32">
        <f>'Daily Resolution'!K36*(1000000000)*(28.964/55.845)</f>
        <v>2.1783293043244694E-5</v>
      </c>
      <c r="B27" s="32">
        <f>'Daily Resolution'!L36*(1000000000)*(28.964/55.845)</f>
        <v>5.1864983436296901E-6</v>
      </c>
      <c r="C27" s="32">
        <f>'Daily Resolution'!M36*(1000000000)*(28.964/55.845)</f>
        <v>9.3356970185334406E-5</v>
      </c>
      <c r="D27" s="32">
        <f>'Daily Resolution'!N36*(1000000000)*(28.964/55.845)</f>
        <v>1.1928946190348285E-4</v>
      </c>
      <c r="E27" s="32"/>
      <c r="F27" s="32">
        <f>'Daily Resolution'!P36*(1000000000)*(28.964/55.845)</f>
        <v>2.022734354015579E-5</v>
      </c>
      <c r="G27" s="32">
        <f>'Daily Resolution'!Q36*(1000000000)*(28.964/55.845)</f>
        <v>3.4230889067955949E-7</v>
      </c>
      <c r="H27" s="32">
        <f>'Daily Resolution'!R36*(1000000000)*(28.964/55.845)</f>
        <v>9.3356970185334406E-5</v>
      </c>
      <c r="I27" s="32">
        <f>'Daily Resolution'!S36*(1000000000)*(28.964/55.845)</f>
        <v>1.1410296355985318E-4</v>
      </c>
    </row>
    <row r="28" spans="1:9" x14ac:dyDescent="0.35">
      <c r="A28" s="32">
        <f>'Daily Resolution'!K37*(1000000000)*(28.964/55.845)</f>
        <v>2.2301942877607668E-5</v>
      </c>
      <c r="B28" s="32">
        <f>'Daily Resolution'!L37*(1000000000)*(28.964/55.845)</f>
        <v>4.356658608648939E-6</v>
      </c>
      <c r="C28" s="32">
        <f>'Daily Resolution'!M37*(1000000000)*(28.964/55.845)</f>
        <v>9.8543468528964115E-5</v>
      </c>
      <c r="D28" s="32">
        <f>'Daily Resolution'!N37*(1000000000)*(28.964/55.845)</f>
        <v>1.2966245859074224E-4</v>
      </c>
      <c r="E28" s="32"/>
      <c r="F28" s="32">
        <f>'Daily Resolution'!P37*(1000000000)*(28.964/55.845)</f>
        <v>2.022734354015579E-5</v>
      </c>
      <c r="G28" s="32">
        <f>'Daily Resolution'!Q37*(1000000000)*(28.964/55.845)</f>
        <v>3.2156289730504076E-7</v>
      </c>
      <c r="H28" s="32">
        <f>'Daily Resolution'!R37*(1000000000)*(28.964/55.845)</f>
        <v>1.037299668725938E-4</v>
      </c>
      <c r="I28" s="32">
        <f>'Daily Resolution'!S37*(1000000000)*(28.964/55.845)</f>
        <v>1.2447596024711254E-4</v>
      </c>
    </row>
    <row r="29" spans="1:9" x14ac:dyDescent="0.35">
      <c r="A29" s="32">
        <f>'Daily Resolution'!K38*(1000000000)*(28.964/55.845)</f>
        <v>7.7797475154445338E-6</v>
      </c>
      <c r="B29" s="32">
        <f>'Daily Resolution'!L38*(1000000000)*(28.964/55.845)</f>
        <v>3.1118990061778136E-6</v>
      </c>
      <c r="C29" s="32">
        <f>'Daily Resolution'!M38*(1000000000)*(28.964/55.845)</f>
        <v>1.3484895693437192E-5</v>
      </c>
      <c r="D29" s="32">
        <f>'Daily Resolution'!N38*(1000000000)*(28.964/55.845)</f>
        <v>2.4895192049422509E-5</v>
      </c>
      <c r="E29" s="32"/>
      <c r="F29" s="32">
        <f>'Daily Resolution'!P38*(1000000000)*(28.964/55.845)</f>
        <v>6.7424478467185958E-6</v>
      </c>
      <c r="G29" s="32">
        <f>'Daily Resolution'!Q38*(1000000000)*(28.964/55.845)</f>
        <v>5.1864983436296897E-8</v>
      </c>
      <c r="H29" s="32">
        <f>'Daily Resolution'!R38*(1000000000)*(28.964/55.845)</f>
        <v>1.4003545527800162E-5</v>
      </c>
      <c r="I29" s="32">
        <f>'Daily Resolution'!S38*(1000000000)*(28.964/55.845)</f>
        <v>2.074599337451876E-5</v>
      </c>
    </row>
    <row r="30" spans="1:9" x14ac:dyDescent="0.35">
      <c r="A30" s="32">
        <f>'Daily Resolution'!K39*(1000000000)*(28.964/55.845)</f>
        <v>9.3356970185334413E-6</v>
      </c>
      <c r="B30" s="32">
        <f>'Daily Resolution'!L39*(1000000000)*(28.964/55.845)</f>
        <v>6.7424478467185958E-6</v>
      </c>
      <c r="C30" s="32">
        <f>'Daily Resolution'!M39*(1000000000)*(28.964/55.845)</f>
        <v>2.8007091055600324E-5</v>
      </c>
      <c r="D30" s="32">
        <f>'Daily Resolution'!N39*(1000000000)*(28.964/55.845)</f>
        <v>4.4085235920852368E-5</v>
      </c>
      <c r="E30" s="32"/>
      <c r="F30" s="32">
        <f>'Daily Resolution'!P39*(1000000000)*(28.964/55.845)</f>
        <v>7.7797475154445338E-6</v>
      </c>
      <c r="G30" s="32">
        <f>'Daily Resolution'!Q39*(1000000000)*(28.964/55.845)</f>
        <v>1.1410296355985317E-7</v>
      </c>
      <c r="H30" s="32">
        <f>'Daily Resolution'!R39*(1000000000)*(28.964/55.845)</f>
        <v>2.8525740889963294E-5</v>
      </c>
      <c r="I30" s="32">
        <f>'Daily Resolution'!S39*(1000000000)*(28.964/55.845)</f>
        <v>3.6305488405407831E-5</v>
      </c>
    </row>
    <row r="31" spans="1:9" x14ac:dyDescent="0.35">
      <c r="A31" s="32">
        <f>'Daily Resolution'!K40*(1000000000)*(28.964/55.845)</f>
        <v>2.7488441221237357E-5</v>
      </c>
      <c r="B31" s="32">
        <f>'Daily Resolution'!L40*(1000000000)*(28.964/55.845)</f>
        <v>1.1928946190348286E-5</v>
      </c>
      <c r="C31" s="32">
        <f>'Daily Resolution'!M40*(1000000000)*(28.964/55.845)</f>
        <v>1.6596794699615008E-4</v>
      </c>
      <c r="D31" s="32">
        <f>'Daily Resolution'!N40*(1000000000)*(28.964/55.845)</f>
        <v>2.074599337451876E-4</v>
      </c>
      <c r="E31" s="32"/>
      <c r="F31" s="32">
        <f>'Daily Resolution'!P40*(1000000000)*(28.964/55.845)</f>
        <v>2.6451141552511416E-5</v>
      </c>
      <c r="G31" s="32">
        <f>'Daily Resolution'!Q40*(1000000000)*(28.964/55.845)</f>
        <v>1.1410296355985317E-7</v>
      </c>
      <c r="H31" s="32">
        <f>'Daily Resolution'!R40*(1000000000)*(28.964/55.845)</f>
        <v>1.6596794699615008E-4</v>
      </c>
      <c r="I31" s="32">
        <f>'Daily Resolution'!S40*(1000000000)*(28.964/55.845)</f>
        <v>1.9190043871429851E-4</v>
      </c>
    </row>
    <row r="32" spans="1:9" x14ac:dyDescent="0.35">
      <c r="A32" s="32">
        <f>'Daily Resolution'!K41*(1000000000)*(28.964/55.845)</f>
        <v>1.7115444533977975E-5</v>
      </c>
      <c r="B32" s="32">
        <f>'Daily Resolution'!L41*(1000000000)*(28.964/55.845)</f>
        <v>1.1410296355985317E-5</v>
      </c>
      <c r="C32" s="32">
        <f>'Daily Resolution'!M41*(1000000000)*(28.964/55.845)</f>
        <v>9.8543468528964115E-5</v>
      </c>
      <c r="D32" s="32">
        <f>'Daily Resolution'!N41*(1000000000)*(28.964/55.845)</f>
        <v>1.2447596024711254E-4</v>
      </c>
      <c r="E32" s="32"/>
      <c r="F32" s="32">
        <f>'Daily Resolution'!P41*(1000000000)*(28.964/55.845)</f>
        <v>1.5040845196526102E-5</v>
      </c>
      <c r="G32" s="32">
        <f>'Daily Resolution'!Q41*(1000000000)*(28.964/55.845)</f>
        <v>5.030903393320799E-7</v>
      </c>
      <c r="H32" s="32">
        <f>'Daily Resolution'!R41*(1000000000)*(28.964/55.845)</f>
        <v>9.8543468528964115E-5</v>
      </c>
      <c r="I32" s="32">
        <f>'Daily Resolution'!S41*(1000000000)*(28.964/55.845)</f>
        <v>1.1410296355985318E-4</v>
      </c>
    </row>
    <row r="33" spans="1:9" x14ac:dyDescent="0.35">
      <c r="A33" s="32">
        <f>'Daily Resolution'!K42*(1000000000)*(28.964/55.845)</f>
        <v>4.3047936252126421E-5</v>
      </c>
      <c r="B33" s="32">
        <f>'Daily Resolution'!L42*(1000000000)*(28.964/55.845)</f>
        <v>2.074599337451876E-5</v>
      </c>
      <c r="C33" s="32">
        <f>'Daily Resolution'!M42*(1000000000)*(28.964/55.845)</f>
        <v>1.9708693705792823E-4</v>
      </c>
      <c r="D33" s="32">
        <f>'Daily Resolution'!N42*(1000000000)*(28.964/55.845)</f>
        <v>2.5932491718148447E-4</v>
      </c>
      <c r="E33" s="32"/>
      <c r="F33" s="32">
        <f>'Daily Resolution'!P42*(1000000000)*(28.964/55.845)</f>
        <v>4.149198674903752E-5</v>
      </c>
      <c r="G33" s="32">
        <f>'Daily Resolution'!Q42*(1000000000)*(28.964/55.845)</f>
        <v>1.1410296355985317E-5</v>
      </c>
      <c r="H33" s="32">
        <f>'Daily Resolution'!R42*(1000000000)*(28.964/55.845)</f>
        <v>1.9708693705792823E-4</v>
      </c>
      <c r="I33" s="32">
        <f>'Daily Resolution'!S42*(1000000000)*(28.964/55.845)</f>
        <v>2.4895192049422508E-4</v>
      </c>
    </row>
    <row r="34" spans="1:9" x14ac:dyDescent="0.35">
      <c r="A34" s="32">
        <f>'Daily Resolution'!K43*(1000000000)*(28.964/55.845)</f>
        <v>1.0891646521622347E-5</v>
      </c>
      <c r="B34" s="32">
        <f>'Daily Resolution'!L43*(1000000000)*(28.964/55.845)</f>
        <v>1.037299668725938E-5</v>
      </c>
      <c r="C34" s="32">
        <f>'Daily Resolution'!M43*(1000000000)*(28.964/55.845)</f>
        <v>3.1118990061778135E-5</v>
      </c>
      <c r="D34" s="32">
        <f>'Daily Resolution'!N43*(1000000000)*(28.964/55.845)</f>
        <v>5.1864983436296899E-5</v>
      </c>
      <c r="E34" s="32"/>
      <c r="F34" s="32">
        <f>'Daily Resolution'!P43*(1000000000)*(28.964/55.845)</f>
        <v>9.3356970185334413E-6</v>
      </c>
      <c r="G34" s="32">
        <f>'Daily Resolution'!Q43*(1000000000)*(28.964/55.845)</f>
        <v>2.2820592711970629E-6</v>
      </c>
      <c r="H34" s="32">
        <f>'Daily Resolution'!R43*(1000000000)*(28.964/55.845)</f>
        <v>3.2156289730504076E-5</v>
      </c>
      <c r="I34" s="32">
        <f>'Daily Resolution'!S43*(1000000000)*(28.964/55.845)</f>
        <v>4.4085235920852368E-5</v>
      </c>
    </row>
    <row r="35" spans="1:9" x14ac:dyDescent="0.35">
      <c r="A35" s="32">
        <f>'Daily Resolution'!K44*(1000000000)*(28.964/55.845)</f>
        <v>1.2447596024711254E-6</v>
      </c>
      <c r="B35" s="32">
        <f>'Daily Resolution'!L44*(1000000000)*(28.964/55.845)</f>
        <v>2.3857892380696573E-6</v>
      </c>
      <c r="C35" s="32">
        <f>'Daily Resolution'!M44*(1000000000)*(28.964/55.845)</f>
        <v>2.3339242546333603E-6</v>
      </c>
      <c r="D35" s="32">
        <f>'Daily Resolution'!N44*(1000000000)*(28.964/55.845)</f>
        <v>6.2237980123556272E-6</v>
      </c>
      <c r="E35" s="32"/>
      <c r="F35" s="32">
        <f>'Daily Resolution'!P44*(1000000000)*(28.964/55.845)</f>
        <v>7.779747515444534E-7</v>
      </c>
      <c r="G35" s="32">
        <f>'Daily Resolution'!Q44*(1000000000)*(28.964/55.845)</f>
        <v>1.5040845196526099E-7</v>
      </c>
      <c r="H35" s="32">
        <f>'Daily Resolution'!R44*(1000000000)*(28.964/55.845)</f>
        <v>2.6969791386874389E-6</v>
      </c>
      <c r="I35" s="32">
        <f>'Daily Resolution'!S44*(1000000000)*(28.964/55.845)</f>
        <v>3.6305488405407826E-6</v>
      </c>
    </row>
    <row r="36" spans="1:9" x14ac:dyDescent="0.35">
      <c r="A36" s="32">
        <f>'Daily Resolution'!K45*(1000000000)*(28.964/55.845)</f>
        <v>2.7488441221237354E-6</v>
      </c>
      <c r="B36" s="32">
        <f>'Daily Resolution'!L45*(1000000000)*(28.964/55.845)</f>
        <v>3.9417387411585643E-6</v>
      </c>
      <c r="C36" s="32">
        <f>'Daily Resolution'!M45*(1000000000)*(28.964/55.845)</f>
        <v>7.779747515444534E-7</v>
      </c>
      <c r="D36" s="32">
        <f>'Daily Resolution'!N45*(1000000000)*(28.964/55.845)</f>
        <v>1.452219536216313E-5</v>
      </c>
      <c r="E36" s="32"/>
      <c r="F36" s="32">
        <f>'Daily Resolution'!P45*(1000000000)*(28.964/55.845)</f>
        <v>1.5559495030889068E-6</v>
      </c>
      <c r="G36" s="32">
        <f>'Daily Resolution'!Q45*(1000000000)*(28.964/55.845)</f>
        <v>2.1264643208881727E-7</v>
      </c>
      <c r="H36" s="32">
        <f>'Daily Resolution'!R45*(1000000000)*(28.964/55.845)</f>
        <v>8.8170471841704727E-6</v>
      </c>
      <c r="I36" s="32">
        <f>'Daily Resolution'!S45*(1000000000)*(28.964/55.845)</f>
        <v>1.0891646521622347E-5</v>
      </c>
    </row>
    <row r="37" spans="1:9" x14ac:dyDescent="0.35">
      <c r="A37" s="32">
        <f>'Daily Resolution'!K46*(1000000000)*(28.964/55.845)</f>
        <v>3.2674939564867044E-6</v>
      </c>
      <c r="B37" s="32">
        <f>'Daily Resolution'!L46*(1000000000)*(28.964/55.845)</f>
        <v>2.3339242546333603E-6</v>
      </c>
      <c r="C37" s="32">
        <f>'Daily Resolution'!M46*(1000000000)*(28.964/55.845)</f>
        <v>8.8170471841704727E-6</v>
      </c>
      <c r="D37" s="32">
        <f>'Daily Resolution'!N46*(1000000000)*(28.964/55.845)</f>
        <v>1.452219536216313E-5</v>
      </c>
      <c r="E37" s="32"/>
      <c r="F37" s="32">
        <f>'Daily Resolution'!P46*(1000000000)*(28.964/55.845)</f>
        <v>2.1783293043244695E-6</v>
      </c>
      <c r="G37" s="32">
        <f>'Daily Resolution'!Q46*(1000000000)*(28.964/55.845)</f>
        <v>1.0372996687259379E-7</v>
      </c>
      <c r="H37" s="32">
        <f>'Daily Resolution'!R46*(1000000000)*(28.964/55.845)</f>
        <v>8.8170471841704727E-6</v>
      </c>
      <c r="I37" s="32">
        <f>'Daily Resolution'!S46*(1000000000)*(28.964/55.845)</f>
        <v>1.1410296355985317E-5</v>
      </c>
    </row>
    <row r="38" spans="1:9" x14ac:dyDescent="0.35">
      <c r="A38" s="32">
        <f>'Daily Resolution'!K47*(1000000000)*(28.964/55.845)</f>
        <v>4.0454687080311582E-6</v>
      </c>
      <c r="B38" s="32">
        <f>'Daily Resolution'!L47*(1000000000)*(28.964/55.845)</f>
        <v>2.8525740889963293E-6</v>
      </c>
      <c r="C38" s="32">
        <f>'Daily Resolution'!M47*(1000000000)*(28.964/55.845)</f>
        <v>1.6078144865252038E-5</v>
      </c>
      <c r="D38" s="32">
        <f>'Daily Resolution'!N47*(1000000000)*(28.964/55.845)</f>
        <v>2.2820592711970635E-5</v>
      </c>
      <c r="E38" s="32"/>
      <c r="F38" s="32">
        <f>'Daily Resolution'!P47*(1000000000)*(28.964/55.845)</f>
        <v>3.3712239233592979E-6</v>
      </c>
      <c r="G38" s="32">
        <f>'Daily Resolution'!Q47*(1000000000)*(28.964/55.845)</f>
        <v>9.3356970185334413E-8</v>
      </c>
      <c r="H38" s="32">
        <f>'Daily Resolution'!R47*(1000000000)*(28.964/55.845)</f>
        <v>1.6078144865252038E-5</v>
      </c>
      <c r="I38" s="32">
        <f>'Daily Resolution'!S47*(1000000000)*(28.964/55.845)</f>
        <v>1.9708693705792823E-5</v>
      </c>
    </row>
    <row r="39" spans="1:9" x14ac:dyDescent="0.35">
      <c r="A39" s="32">
        <f>'Daily Resolution'!K48*(1000000000)*(28.964/55.845)</f>
        <v>4.3047936252126424E-6</v>
      </c>
      <c r="B39" s="32">
        <f>'Daily Resolution'!L48*(1000000000)*(28.964/55.845)</f>
        <v>4.8234434595756119E-6</v>
      </c>
      <c r="C39" s="32">
        <f>'Daily Resolution'!M48*(1000000000)*(28.964/55.845)</f>
        <v>1.4522195362163132E-4</v>
      </c>
      <c r="D39" s="32">
        <f>'Daily Resolution'!N48*(1000000000)*(28.964/55.845)</f>
        <v>1.5559495030889066E-4</v>
      </c>
      <c r="E39" s="32"/>
      <c r="F39" s="32">
        <f>'Daily Resolution'!P48*(1000000000)*(28.964/55.845)</f>
        <v>3.1118990061778136E-6</v>
      </c>
      <c r="G39" s="32">
        <f>'Daily Resolution'!Q48*(1000000000)*(28.964/55.845)</f>
        <v>1.7115444533977975E-7</v>
      </c>
      <c r="H39" s="32">
        <f>'Daily Resolution'!R48*(1000000000)*(28.964/55.845)</f>
        <v>1.4522195362163132E-4</v>
      </c>
      <c r="I39" s="32">
        <f>'Daily Resolution'!S48*(1000000000)*(28.964/55.845)</f>
        <v>1.5040845196526099E-4</v>
      </c>
    </row>
    <row r="40" spans="1:9" x14ac:dyDescent="0.35">
      <c r="A40" s="32">
        <f>'Daily Resolution'!K49*(1000000000)*(28.964/55.845)</f>
        <v>5.0827683767570953E-6</v>
      </c>
      <c r="B40" s="32">
        <f>'Daily Resolution'!L49*(1000000000)*(28.964/55.845)</f>
        <v>1.0891646521622347E-5</v>
      </c>
      <c r="C40" s="32">
        <f>'Daily Resolution'!M49*(1000000000)*(28.964/55.845)</f>
        <v>8.2983973498075041E-5</v>
      </c>
      <c r="D40" s="32">
        <f>'Daily Resolution'!N49*(1000000000)*(28.964/55.845)</f>
        <v>9.8543468528964115E-5</v>
      </c>
      <c r="E40" s="32"/>
      <c r="F40" s="32">
        <f>'Daily Resolution'!P49*(1000000000)*(28.964/55.845)</f>
        <v>3.4230889067955953E-6</v>
      </c>
      <c r="G40" s="32">
        <f>'Daily Resolution'!Q49*(1000000000)*(28.964/55.845)</f>
        <v>1.6596794699615006E-7</v>
      </c>
      <c r="H40" s="32">
        <f>'Daily Resolution'!R49*(1000000000)*(28.964/55.845)</f>
        <v>8.2983973498075041E-5</v>
      </c>
      <c r="I40" s="32">
        <f>'Daily Resolution'!S49*(1000000000)*(28.964/55.845)</f>
        <v>8.8170471841704737E-5</v>
      </c>
    </row>
    <row r="41" spans="1:9" x14ac:dyDescent="0.35">
      <c r="A41" s="32">
        <f>'Daily Resolution'!K50*(1000000000)*(28.964/55.845)</f>
        <v>3.0081690393052201E-6</v>
      </c>
      <c r="B41" s="32">
        <f>'Daily Resolution'!L50*(1000000000)*(28.964/55.845)</f>
        <v>5.7051481779926586E-6</v>
      </c>
      <c r="C41" s="32">
        <f>'Daily Resolution'!M50*(1000000000)*(28.964/55.845)</f>
        <v>6.7424478467185958E-6</v>
      </c>
      <c r="D41" s="32">
        <f>'Daily Resolution'!N50*(1000000000)*(28.964/55.845)</f>
        <v>1.5559495030889068E-5</v>
      </c>
      <c r="E41" s="32"/>
      <c r="F41" s="32">
        <f>'Daily Resolution'!P50*(1000000000)*(28.964/55.845)</f>
        <v>1.7115444533977976E-6</v>
      </c>
      <c r="G41" s="32">
        <f>'Daily Resolution'!Q50*(1000000000)*(28.964/55.845)</f>
        <v>4.5122535589578296E-8</v>
      </c>
      <c r="H41" s="32">
        <f>'Daily Resolution'!R50*(1000000000)*(28.964/55.845)</f>
        <v>6.7424478467185958E-6</v>
      </c>
      <c r="I41" s="32">
        <f>'Daily Resolution'!S50*(1000000000)*(28.964/55.845)</f>
        <v>8.2983973498075041E-6</v>
      </c>
    </row>
    <row r="42" spans="1:9" x14ac:dyDescent="0.35">
      <c r="A42" s="32">
        <f>'Daily Resolution'!K51*(1000000000)*(28.964/55.845)</f>
        <v>3.3712239233592979E-6</v>
      </c>
      <c r="B42" s="32">
        <f>'Daily Resolution'!L51*(1000000000)*(28.964/55.845)</f>
        <v>5.0827683767570953E-6</v>
      </c>
      <c r="C42" s="32">
        <f>'Daily Resolution'!M51*(1000000000)*(28.964/55.845)</f>
        <v>6.2237980123556272E-6</v>
      </c>
      <c r="D42" s="32">
        <f>'Daily Resolution'!N51*(1000000000)*(28.964/55.845)</f>
        <v>1.452219536216313E-5</v>
      </c>
      <c r="E42" s="32"/>
      <c r="F42" s="32">
        <f>'Daily Resolution'!P51*(1000000000)*(28.964/55.845)</f>
        <v>2.7488441221237354E-6</v>
      </c>
      <c r="G42" s="32">
        <f>'Daily Resolution'!Q51*(1000000000)*(28.964/55.845)</f>
        <v>1.0891646521622348E-7</v>
      </c>
      <c r="H42" s="32">
        <f>'Daily Resolution'!R51*(1000000000)*(28.964/55.845)</f>
        <v>6.2237980123556272E-6</v>
      </c>
      <c r="I42" s="32">
        <f>'Daily Resolution'!S51*(1000000000)*(28.964/55.845)</f>
        <v>8.8170471841704727E-6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3D6B-6C81-4691-8E12-2058F1729C40}">
  <dimension ref="A1:N42"/>
  <sheetViews>
    <sheetView topLeftCell="A9" workbookViewId="0">
      <selection activeCell="I2" sqref="I2:N42"/>
    </sheetView>
  </sheetViews>
  <sheetFormatPr defaultRowHeight="14.5" x14ac:dyDescent="0.35"/>
  <cols>
    <col min="1" max="1" width="12.26953125" customWidth="1"/>
    <col min="2" max="2" width="11.453125" bestFit="1" customWidth="1"/>
    <col min="3" max="3" width="11.1796875" bestFit="1" customWidth="1"/>
    <col min="4" max="4" width="11.54296875" bestFit="1" customWidth="1"/>
    <col min="5" max="6" width="10.54296875" customWidth="1"/>
    <col min="7" max="7" width="12.08984375" customWidth="1"/>
    <col min="9" max="9" width="12" customWidth="1"/>
    <col min="10" max="10" width="11.1796875" bestFit="1" customWidth="1"/>
    <col min="11" max="11" width="11.54296875" bestFit="1" customWidth="1"/>
    <col min="12" max="13" width="10.90625" customWidth="1"/>
    <col min="14" max="14" width="14.1796875" customWidth="1"/>
  </cols>
  <sheetData>
    <row r="1" spans="1:14" ht="15" thickBot="1" x14ac:dyDescent="0.4">
      <c r="B1" s="40" t="s">
        <v>27</v>
      </c>
      <c r="C1" s="41"/>
      <c r="D1" s="41"/>
      <c r="E1" s="41"/>
      <c r="F1" s="41"/>
      <c r="G1" s="42"/>
      <c r="I1" s="40" t="s">
        <v>36</v>
      </c>
      <c r="J1" s="41"/>
      <c r="K1" s="41"/>
      <c r="L1" s="41"/>
      <c r="M1" s="41"/>
      <c r="N1" s="42"/>
    </row>
    <row r="2" spans="1:14" s="9" customFormat="1" x14ac:dyDescent="0.35">
      <c r="A2" s="9" t="s">
        <v>38</v>
      </c>
      <c r="B2" s="9" t="str">
        <f>'Daily Resolution'!K11</f>
        <v>FEANTOTSRF</v>
      </c>
      <c r="C2" s="9" t="str">
        <f>'Daily Resolution'!L11</f>
        <v>FEBBTOTSRF</v>
      </c>
      <c r="D2" s="9" t="str">
        <f>'Daily Resolution'!M11</f>
        <v>FEDUTOTSRF</v>
      </c>
      <c r="E2" s="9" t="str">
        <f>'Daily Resolution'!N11</f>
        <v>FETOTSRF</v>
      </c>
      <c r="F2" s="9" t="s">
        <v>37</v>
      </c>
      <c r="G2" s="9" t="s">
        <v>17</v>
      </c>
      <c r="I2" s="9" t="str">
        <f>'Daily Resolution'!P11</f>
        <v>FEANTOTSRF</v>
      </c>
      <c r="J2" s="9" t="str">
        <f>'Daily Resolution'!Q11</f>
        <v>FEBBTOTSRF</v>
      </c>
      <c r="K2" s="9" t="str">
        <f>'Daily Resolution'!R11</f>
        <v>FEDUTOTSRF</v>
      </c>
      <c r="L2" s="9" t="str">
        <f>'Daily Resolution'!S11</f>
        <v>FETOTSRF</v>
      </c>
      <c r="M2" s="9" t="s">
        <v>37</v>
      </c>
      <c r="N2" s="9" t="s">
        <v>17</v>
      </c>
    </row>
    <row r="3" spans="1:14" x14ac:dyDescent="0.35">
      <c r="A3" s="39">
        <v>43412</v>
      </c>
      <c r="B3" s="32">
        <f>(55.854*'Fe in ppbv'!A3)/(22.41)</f>
        <v>3.6194676472925462E-4</v>
      </c>
      <c r="C3" s="32">
        <f>(55.854*'Fe in ppbv'!B3)/(22.41)</f>
        <v>3.6194676472925452E-5</v>
      </c>
      <c r="D3" s="32">
        <f>(55.854*'Fe in ppbv'!C3)/(22.41)</f>
        <v>1.9390005253352926E-3</v>
      </c>
      <c r="E3" s="32">
        <f>(55.854*'Fe in ppbv'!D3)/(22.41)</f>
        <v>2.3268006304023509E-3</v>
      </c>
      <c r="F3" s="32">
        <f>SUM(B3:D3)</f>
        <v>2.3371419665374725E-3</v>
      </c>
      <c r="G3" s="18" t="s">
        <v>3</v>
      </c>
      <c r="H3" s="18"/>
      <c r="I3" s="32">
        <f>(55.854*'Fe in ppbv'!F3)/(22.41)</f>
        <v>3.4902009456035267E-4</v>
      </c>
      <c r="J3" s="32">
        <f>(55.854*'Fe in ppbv'!G3)/(22.41)</f>
        <v>2.1975339287133316E-5</v>
      </c>
      <c r="K3" s="32">
        <f>(55.854*'Fe in ppbv'!H3)/(22.41)</f>
        <v>1.9390005253352926E-3</v>
      </c>
      <c r="L3" s="32">
        <f>(55.854*'Fe in ppbv'!I3)/(22.41)</f>
        <v>2.3268006304023509E-3</v>
      </c>
      <c r="M3" s="32">
        <f>SUM(I3:K3)</f>
        <v>2.3099959591827788E-3</v>
      </c>
      <c r="N3" s="18" t="s">
        <v>3</v>
      </c>
    </row>
    <row r="4" spans="1:14" x14ac:dyDescent="0.35">
      <c r="A4" s="39">
        <v>43413</v>
      </c>
      <c r="B4" s="32">
        <f>(55.854*'Fe in ppbv'!A4)/(22.41)</f>
        <v>3.7487343489815651E-4</v>
      </c>
      <c r="C4" s="32">
        <f>(55.854*'Fe in ppbv'!B4)/(22.41)</f>
        <v>6.0755349793839161E-5</v>
      </c>
      <c r="D4" s="32">
        <f>(55.854*'Fe in ppbv'!C4)/(22.41)</f>
        <v>2.8438674371584283E-3</v>
      </c>
      <c r="E4" s="32">
        <f>(55.854*'Fe in ppbv'!D4)/(22.41)</f>
        <v>3.2316675422254877E-3</v>
      </c>
      <c r="F4" s="32">
        <f t="shared" ref="F4:F42" si="0">SUM(B4:D4)</f>
        <v>3.2794962218504241E-3</v>
      </c>
      <c r="G4" s="34">
        <v>3.1858752699618301E-3</v>
      </c>
      <c r="H4" s="34"/>
      <c r="I4" s="32">
        <f>(55.854*'Fe in ppbv'!F4)/(22.41)</f>
        <v>3.6194676472925462E-4</v>
      </c>
      <c r="J4" s="32">
        <f>(55.854*'Fe in ppbv'!G4)/(22.41)</f>
        <v>2.58533403378039E-5</v>
      </c>
      <c r="K4" s="32">
        <f>(55.854*'Fe in ppbv'!H4)/(22.41)</f>
        <v>2.8438674371584283E-3</v>
      </c>
      <c r="L4" s="32">
        <f>(55.854*'Fe in ppbv'!I4)/(22.41)</f>
        <v>3.2316675422254877E-3</v>
      </c>
      <c r="M4" s="32">
        <f t="shared" ref="M4:M42" si="1">SUM(I4:K4)</f>
        <v>3.2316675422254869E-3</v>
      </c>
      <c r="N4" s="34">
        <v>3.1858752699618301E-3</v>
      </c>
    </row>
    <row r="5" spans="1:14" x14ac:dyDescent="0.35">
      <c r="A5" s="39">
        <v>43414</v>
      </c>
      <c r="B5" s="32">
        <f>(55.854*'Fe in ppbv'!A5)/(22.41)</f>
        <v>3.7487343489815651E-4</v>
      </c>
      <c r="C5" s="32">
        <f>(55.854*'Fe in ppbv'!B5)/(22.41)</f>
        <v>7.4974686979631307E-5</v>
      </c>
      <c r="D5" s="32">
        <f>(55.854*'Fe in ppbv'!C5)/(22.41)</f>
        <v>3.2316675422254877E-3</v>
      </c>
      <c r="E5" s="32">
        <f>(55.854*'Fe in ppbv'!D5)/(22.41)</f>
        <v>3.6194676472925459E-3</v>
      </c>
      <c r="F5" s="32">
        <f t="shared" si="0"/>
        <v>3.6815156641032756E-3</v>
      </c>
      <c r="G5" s="34">
        <v>2.8733624669311101E-3</v>
      </c>
      <c r="H5" s="34"/>
      <c r="I5" s="32">
        <f>(55.854*'Fe in ppbv'!F5)/(22.41)</f>
        <v>3.7487343489815651E-4</v>
      </c>
      <c r="J5" s="32">
        <f>(55.854*'Fe in ppbv'!G5)/(22.41)</f>
        <v>3.7487343489815654E-5</v>
      </c>
      <c r="K5" s="32">
        <f>(55.854*'Fe in ppbv'!H5)/(22.41)</f>
        <v>3.2316675422254877E-3</v>
      </c>
      <c r="L5" s="32">
        <f>(55.854*'Fe in ppbv'!I5)/(22.41)</f>
        <v>3.6194676472925459E-3</v>
      </c>
      <c r="M5" s="32">
        <f t="shared" si="1"/>
        <v>3.6440283206134599E-3</v>
      </c>
      <c r="N5" s="34">
        <v>2.8733624669311101E-3</v>
      </c>
    </row>
    <row r="6" spans="1:14" x14ac:dyDescent="0.35">
      <c r="A6" s="39">
        <v>43415</v>
      </c>
      <c r="B6" s="32">
        <f>(55.854*'Fe in ppbv'!A6)/(22.41)</f>
        <v>3.6194676472925462E-4</v>
      </c>
      <c r="C6" s="32">
        <f>(55.854*'Fe in ppbv'!B6)/(22.41)</f>
        <v>6.2048016810729349E-5</v>
      </c>
      <c r="D6" s="32">
        <f>(55.854*'Fe in ppbv'!C6)/(22.41)</f>
        <v>3.360934243914507E-3</v>
      </c>
      <c r="E6" s="32">
        <f>(55.854*'Fe in ppbv'!D6)/(22.41)</f>
        <v>3.8780010506705852E-3</v>
      </c>
      <c r="F6" s="32">
        <f t="shared" si="0"/>
        <v>3.7849290254544908E-3</v>
      </c>
      <c r="G6" s="34">
        <v>9.3786078886417407E-3</v>
      </c>
      <c r="H6" s="34"/>
      <c r="I6" s="32">
        <f>(55.854*'Fe in ppbv'!F6)/(22.41)</f>
        <v>3.6194676472925462E-4</v>
      </c>
      <c r="J6" s="32">
        <f>(55.854*'Fe in ppbv'!G6)/(22.41)</f>
        <v>4.0072677523596043E-5</v>
      </c>
      <c r="K6" s="32">
        <f>(55.854*'Fe in ppbv'!H6)/(22.41)</f>
        <v>3.4902009456035258E-3</v>
      </c>
      <c r="L6" s="32">
        <f>(55.854*'Fe in ppbv'!I6)/(22.41)</f>
        <v>3.8780010506705852E-3</v>
      </c>
      <c r="M6" s="32">
        <f t="shared" si="1"/>
        <v>3.8922203878563764E-3</v>
      </c>
      <c r="N6" s="34">
        <v>9.3786078886417407E-3</v>
      </c>
    </row>
    <row r="7" spans="1:14" x14ac:dyDescent="0.35">
      <c r="A7" s="39">
        <v>43416</v>
      </c>
      <c r="B7" s="32">
        <f>(55.854*'Fe in ppbv'!A7)/(22.41)</f>
        <v>6.7218684878290127E-5</v>
      </c>
      <c r="C7" s="32">
        <f>(55.854*'Fe in ppbv'!B7)/(22.41)</f>
        <v>4.2658011557376432E-5</v>
      </c>
      <c r="D7" s="32">
        <f>(55.854*'Fe in ppbv'!C7)/(22.41)</f>
        <v>1.8097338236462729E-3</v>
      </c>
      <c r="E7" s="32">
        <f>(55.854*'Fe in ppbv'!D7)/(22.41)</f>
        <v>1.9390005253352926E-3</v>
      </c>
      <c r="F7" s="32">
        <f t="shared" si="0"/>
        <v>1.9196105200819395E-3</v>
      </c>
      <c r="G7" s="34">
        <v>6.5711741787783896E-3</v>
      </c>
      <c r="H7" s="34"/>
      <c r="I7" s="32">
        <f>(55.854*'Fe in ppbv'!F7)/(22.41)</f>
        <v>6.8511351895180335E-5</v>
      </c>
      <c r="J7" s="32">
        <f>(55.854*'Fe in ppbv'!G7)/(22.41)</f>
        <v>2.9731341388474483E-5</v>
      </c>
      <c r="K7" s="32">
        <f>(55.854*'Fe in ppbv'!H7)/(22.41)</f>
        <v>1.8097338236462729E-3</v>
      </c>
      <c r="L7" s="32">
        <f>(55.854*'Fe in ppbv'!I7)/(22.41)</f>
        <v>1.9390005253352926E-3</v>
      </c>
      <c r="M7" s="32">
        <f t="shared" si="1"/>
        <v>1.9079765169299277E-3</v>
      </c>
      <c r="N7" s="34">
        <v>6.5711741787783896E-3</v>
      </c>
    </row>
    <row r="8" spans="1:14" x14ac:dyDescent="0.35">
      <c r="A8" s="39">
        <v>43417</v>
      </c>
      <c r="B8" s="32">
        <f>(55.854*'Fe in ppbv'!A8)/(22.41)</f>
        <v>1.9390005253352921E-5</v>
      </c>
      <c r="C8" s="32">
        <f>(55.854*'Fe in ppbv'!B8)/(22.41)</f>
        <v>3.2316675422254876E-5</v>
      </c>
      <c r="D8" s="32">
        <f>(55.854*'Fe in ppbv'!C8)/(22.41)</f>
        <v>7.3682019962741107E-4</v>
      </c>
      <c r="E8" s="32">
        <f>(55.854*'Fe in ppbv'!D8)/(22.41)</f>
        <v>7.8852688030301885E-4</v>
      </c>
      <c r="F8" s="32">
        <f t="shared" si="0"/>
        <v>7.8852688030301885E-4</v>
      </c>
      <c r="G8" s="34">
        <v>1.6733276286891401E-2</v>
      </c>
      <c r="H8" s="34"/>
      <c r="I8" s="32">
        <f>(55.854*'Fe in ppbv'!F8)/(22.41)</f>
        <v>1.6804671219572532E-5</v>
      </c>
      <c r="J8" s="32">
        <f>(55.854*'Fe in ppbv'!G8)/(22.41)</f>
        <v>2.0682672270243122E-5</v>
      </c>
      <c r="K8" s="32">
        <f>(55.854*'Fe in ppbv'!H8)/(22.41)</f>
        <v>6.8511351895180319E-4</v>
      </c>
      <c r="L8" s="32">
        <f>(55.854*'Fe in ppbv'!I8)/(22.41)</f>
        <v>7.756002101341168E-4</v>
      </c>
      <c r="M8" s="32">
        <f t="shared" si="1"/>
        <v>7.2260086244161888E-4</v>
      </c>
      <c r="N8" s="34">
        <v>1.6733276286891401E-2</v>
      </c>
    </row>
    <row r="9" spans="1:14" x14ac:dyDescent="0.35">
      <c r="A9" s="39">
        <v>43418</v>
      </c>
      <c r="B9" s="32">
        <f>(55.854*'Fe in ppbv'!A9)/(22.41)</f>
        <v>1.9390005253352921E-5</v>
      </c>
      <c r="C9" s="32">
        <f>(55.854*'Fe in ppbv'!B9)/(22.41)</f>
        <v>2.3268006304023508E-5</v>
      </c>
      <c r="D9" s="32">
        <f>(55.854*'Fe in ppbv'!C9)/(22.41)</f>
        <v>4.6536012608047012E-4</v>
      </c>
      <c r="E9" s="32">
        <f>(55.854*'Fe in ppbv'!D9)/(22.41)</f>
        <v>5.0414013658717596E-4</v>
      </c>
      <c r="F9" s="32">
        <f t="shared" si="0"/>
        <v>5.080181376378466E-4</v>
      </c>
      <c r="G9" s="34">
        <v>2.5014189235818499E-2</v>
      </c>
      <c r="H9" s="34"/>
      <c r="I9" s="32">
        <f>(55.854*'Fe in ppbv'!F9)/(22.41)</f>
        <v>1.5512004202682337E-5</v>
      </c>
      <c r="J9" s="32">
        <f>(55.854*'Fe in ppbv'!G9)/(22.41)</f>
        <v>5.2999347692498003E-6</v>
      </c>
      <c r="K9" s="32">
        <f>(55.854*'Fe in ppbv'!H9)/(22.41)</f>
        <v>4.7828679624937212E-4</v>
      </c>
      <c r="L9" s="32">
        <f>(55.854*'Fe in ppbv'!I9)/(22.41)</f>
        <v>4.9121346641827412E-4</v>
      </c>
      <c r="M9" s="32">
        <f t="shared" si="1"/>
        <v>4.9909873522130431E-4</v>
      </c>
      <c r="N9" s="34">
        <v>2.5014189235818499E-2</v>
      </c>
    </row>
    <row r="10" spans="1:14" x14ac:dyDescent="0.35">
      <c r="A10" s="39">
        <v>43419</v>
      </c>
      <c r="B10" s="32">
        <f>(55.854*'Fe in ppbv'!A10)/(22.41)</f>
        <v>8.7901357148533266E-5</v>
      </c>
      <c r="C10" s="32">
        <f>(55.854*'Fe in ppbv'!B10)/(22.41)</f>
        <v>3.6194676472925452E-5</v>
      </c>
      <c r="D10" s="32">
        <f>(55.854*'Fe in ppbv'!C10)/(22.41)</f>
        <v>1.4219337185792142E-3</v>
      </c>
      <c r="E10" s="32">
        <f>(55.854*'Fe in ppbv'!D10)/(22.41)</f>
        <v>1.5512004202682336E-3</v>
      </c>
      <c r="F10" s="32">
        <f t="shared" si="0"/>
        <v>1.5460297522006728E-3</v>
      </c>
      <c r="G10" s="34">
        <v>1.37172891687236E-2</v>
      </c>
      <c r="H10" s="34"/>
      <c r="I10" s="32">
        <f>(55.854*'Fe in ppbv'!F10)/(22.41)</f>
        <v>8.4023356097862655E-5</v>
      </c>
      <c r="J10" s="32">
        <f>(55.854*'Fe in ppbv'!G10)/(22.41)</f>
        <v>1.8097338236462726E-5</v>
      </c>
      <c r="K10" s="32">
        <f>(55.854*'Fe in ppbv'!H10)/(22.41)</f>
        <v>1.4219337185792142E-3</v>
      </c>
      <c r="L10" s="32">
        <f>(55.854*'Fe in ppbv'!I10)/(22.41)</f>
        <v>1.5512004202682336E-3</v>
      </c>
      <c r="M10" s="32">
        <f t="shared" si="1"/>
        <v>1.5240544129135395E-3</v>
      </c>
      <c r="N10" s="34">
        <v>1.37172891687236E-2</v>
      </c>
    </row>
    <row r="11" spans="1:14" x14ac:dyDescent="0.35">
      <c r="A11" s="39">
        <v>43420</v>
      </c>
      <c r="B11" s="32">
        <f>(55.854*'Fe in ppbv'!A11)/(22.41)</f>
        <v>9.0486691182313655E-5</v>
      </c>
      <c r="C11" s="32">
        <f>(55.854*'Fe in ppbv'!B11)/(22.41)</f>
        <v>6.5926017861399946E-5</v>
      </c>
      <c r="D11" s="32">
        <f>(55.854*'Fe in ppbv'!C11)/(22.41)</f>
        <v>2.5853340337803898E-3</v>
      </c>
      <c r="E11" s="32">
        <f>(55.854*'Fe in ppbv'!D11)/(22.41)</f>
        <v>2.7146007354694091E-3</v>
      </c>
      <c r="F11" s="32">
        <f t="shared" si="0"/>
        <v>2.7417467428241032E-3</v>
      </c>
      <c r="G11" s="34">
        <v>9.6193456182794099E-3</v>
      </c>
      <c r="H11" s="34"/>
      <c r="I11" s="32">
        <f>(55.854*'Fe in ppbv'!F11)/(22.41)</f>
        <v>8.4023356097862655E-5</v>
      </c>
      <c r="J11" s="32">
        <f>(55.854*'Fe in ppbv'!G11)/(22.41)</f>
        <v>3.3609342439145063E-5</v>
      </c>
      <c r="K11" s="32">
        <f>(55.854*'Fe in ppbv'!H11)/(22.41)</f>
        <v>2.4560673320913706E-3</v>
      </c>
      <c r="L11" s="32">
        <f>(55.854*'Fe in ppbv'!I11)/(22.41)</f>
        <v>2.5853340337803898E-3</v>
      </c>
      <c r="M11" s="32">
        <f t="shared" si="1"/>
        <v>2.5737000306283783E-3</v>
      </c>
      <c r="N11" s="34">
        <v>9.6193456182794099E-3</v>
      </c>
    </row>
    <row r="12" spans="1:14" x14ac:dyDescent="0.35">
      <c r="A12" s="39">
        <v>43421</v>
      </c>
      <c r="B12" s="32">
        <f>(55.854*'Fe in ppbv'!A12)/(22.41)</f>
        <v>1.4219337185792145E-4</v>
      </c>
      <c r="C12" s="32">
        <f>(55.854*'Fe in ppbv'!B12)/(22.41)</f>
        <v>4.2658011557376432E-5</v>
      </c>
      <c r="D12" s="32">
        <f>(55.854*'Fe in ppbv'!C12)/(22.41)</f>
        <v>1.8097338236462729E-3</v>
      </c>
      <c r="E12" s="32">
        <f>(55.854*'Fe in ppbv'!D12)/(22.41)</f>
        <v>1.9390005253352926E-3</v>
      </c>
      <c r="F12" s="32">
        <f t="shared" si="0"/>
        <v>1.9945852070615707E-3</v>
      </c>
      <c r="G12" s="34">
        <v>3.8951234076665203E-2</v>
      </c>
      <c r="H12" s="34"/>
      <c r="I12" s="32">
        <f>(55.854*'Fe in ppbv'!F12)/(22.41)</f>
        <v>1.4219337185792145E-4</v>
      </c>
      <c r="J12" s="32">
        <f>(55.854*'Fe in ppbv'!G12)/(22.41)</f>
        <v>2.9731341388474483E-5</v>
      </c>
      <c r="K12" s="32">
        <f>(55.854*'Fe in ppbv'!H12)/(22.41)</f>
        <v>1.8097338236462729E-3</v>
      </c>
      <c r="L12" s="32">
        <f>(55.854*'Fe in ppbv'!I12)/(22.41)</f>
        <v>1.9390005253352926E-3</v>
      </c>
      <c r="M12" s="32">
        <f t="shared" si="1"/>
        <v>1.9816585368926691E-3</v>
      </c>
      <c r="N12" s="34">
        <v>3.8951234076665203E-2</v>
      </c>
    </row>
    <row r="13" spans="1:14" x14ac:dyDescent="0.35">
      <c r="A13" s="39">
        <v>43422</v>
      </c>
      <c r="B13" s="32">
        <f>(55.854*'Fe in ppbv'!A13)/(22.41)</f>
        <v>1.4219337185792145E-4</v>
      </c>
      <c r="C13" s="32">
        <f>(55.854*'Fe in ppbv'!B13)/(22.41)</f>
        <v>5.4292014709388175E-5</v>
      </c>
      <c r="D13" s="32">
        <f>(55.854*'Fe in ppbv'!C13)/(22.41)</f>
        <v>1.8355871639840766E-3</v>
      </c>
      <c r="E13" s="32">
        <f>(55.854*'Fe in ppbv'!D13)/(22.41)</f>
        <v>1.9390005253352926E-3</v>
      </c>
      <c r="F13" s="32">
        <f t="shared" si="0"/>
        <v>2.0320725505513864E-3</v>
      </c>
      <c r="G13" s="34">
        <v>2.61251783510086E-2</v>
      </c>
      <c r="H13" s="34"/>
      <c r="I13" s="32">
        <f>(55.854*'Fe in ppbv'!F13)/(22.41)</f>
        <v>1.292667016890195E-4</v>
      </c>
      <c r="J13" s="32">
        <f>(55.854*'Fe in ppbv'!G13)/(22.41)</f>
        <v>2.7146007354694088E-5</v>
      </c>
      <c r="K13" s="32">
        <f>(55.854*'Fe in ppbv'!H13)/(22.41)</f>
        <v>1.8097338236462729E-3</v>
      </c>
      <c r="L13" s="32">
        <f>(55.854*'Fe in ppbv'!I13)/(22.41)</f>
        <v>1.9390005253352926E-3</v>
      </c>
      <c r="M13" s="32">
        <f t="shared" si="1"/>
        <v>1.9661465326899865E-3</v>
      </c>
      <c r="N13" s="34">
        <v>2.61251783510086E-2</v>
      </c>
    </row>
    <row r="14" spans="1:14" x14ac:dyDescent="0.35">
      <c r="A14" s="39">
        <v>43423</v>
      </c>
      <c r="B14" s="32">
        <f>(55.854*'Fe in ppbv'!A14)/(22.41)</f>
        <v>1.034133613512156E-4</v>
      </c>
      <c r="C14" s="32">
        <f>(55.854*'Fe in ppbv'!B14)/(22.41)</f>
        <v>4.3950678574266633E-5</v>
      </c>
      <c r="D14" s="32">
        <f>(55.854*'Fe in ppbv'!C14)/(22.41)</f>
        <v>1.0858402941877636E-3</v>
      </c>
      <c r="E14" s="32">
        <f>(55.854*'Fe in ppbv'!D14)/(22.41)</f>
        <v>1.2280336660456853E-3</v>
      </c>
      <c r="F14" s="32">
        <f t="shared" si="0"/>
        <v>1.2332043341132459E-3</v>
      </c>
      <c r="G14" s="34">
        <v>3.7282780399230497E-2</v>
      </c>
      <c r="H14" s="34"/>
      <c r="I14" s="32">
        <f>(55.854*'Fe in ppbv'!F14)/(22.41)</f>
        <v>9.9535360300545016E-5</v>
      </c>
      <c r="J14" s="32">
        <f>(55.854*'Fe in ppbv'!G14)/(22.41)</f>
        <v>1.5512004202682337E-5</v>
      </c>
      <c r="K14" s="32">
        <f>(55.854*'Fe in ppbv'!H14)/(22.41)</f>
        <v>1.072913624018862E-3</v>
      </c>
      <c r="L14" s="32">
        <f>(55.854*'Fe in ppbv'!I14)/(22.41)</f>
        <v>1.1892536555389791E-3</v>
      </c>
      <c r="M14" s="32">
        <f t="shared" si="1"/>
        <v>1.1879609885220893E-3</v>
      </c>
      <c r="N14" s="34">
        <v>3.7282780399230497E-2</v>
      </c>
    </row>
    <row r="15" spans="1:14" x14ac:dyDescent="0.35">
      <c r="A15" s="39">
        <v>43424</v>
      </c>
      <c r="B15" s="32">
        <f>(55.854*'Fe in ppbv'!A15)/(22.41)</f>
        <v>2.8438674371584285E-5</v>
      </c>
      <c r="C15" s="32">
        <f>(55.854*'Fe in ppbv'!B15)/(22.41)</f>
        <v>9.5657359249874422E-6</v>
      </c>
      <c r="D15" s="32">
        <f>(55.854*'Fe in ppbv'!C15)/(22.41)</f>
        <v>2.9989874791852523E-4</v>
      </c>
      <c r="E15" s="32">
        <f>(55.854*'Fe in ppbv'!D15)/(22.41)</f>
        <v>3.3609342439145062E-4</v>
      </c>
      <c r="F15" s="32">
        <f t="shared" si="0"/>
        <v>3.3790315821509697E-4</v>
      </c>
      <c r="G15" s="34">
        <v>0.228738722991462</v>
      </c>
      <c r="H15" s="34"/>
      <c r="I15" s="32">
        <f>(55.854*'Fe in ppbv'!F15)/(22.41)</f>
        <v>2.7146007354694088E-5</v>
      </c>
      <c r="J15" s="32">
        <f>(55.854*'Fe in ppbv'!G15)/(22.41)</f>
        <v>3.4902009456035266E-6</v>
      </c>
      <c r="K15" s="32">
        <f>(55.854*'Fe in ppbv'!H15)/(22.41)</f>
        <v>2.9731341388474479E-4</v>
      </c>
      <c r="L15" s="32">
        <f>(55.854*'Fe in ppbv'!I15)/(22.41)</f>
        <v>3.3609342439145062E-4</v>
      </c>
      <c r="M15" s="32">
        <f t="shared" si="1"/>
        <v>3.2794962218504238E-4</v>
      </c>
      <c r="N15" s="34">
        <v>0.228738722991462</v>
      </c>
    </row>
    <row r="16" spans="1:14" x14ac:dyDescent="0.35">
      <c r="A16" s="39">
        <v>43425</v>
      </c>
      <c r="B16" s="32">
        <f>(55.854*'Fe in ppbv'!A16)/(22.41)</f>
        <v>1.4219337185792143E-5</v>
      </c>
      <c r="C16" s="32">
        <f>(55.854*'Fe in ppbv'!B16)/(22.41)</f>
        <v>5.1706680675607805E-6</v>
      </c>
      <c r="D16" s="32">
        <f>(55.854*'Fe in ppbv'!C16)/(22.41)</f>
        <v>1.5770537606060378E-4</v>
      </c>
      <c r="E16" s="32">
        <f>(55.854*'Fe in ppbv'!D16)/(22.41)</f>
        <v>1.6804671219572531E-4</v>
      </c>
      <c r="F16" s="32">
        <f t="shared" si="0"/>
        <v>1.770953813139567E-4</v>
      </c>
      <c r="G16" s="34">
        <v>0.22990110773826999</v>
      </c>
      <c r="H16" s="34"/>
      <c r="I16" s="32">
        <f>(55.854*'Fe in ppbv'!F16)/(22.41)</f>
        <v>1.292667016890195E-5</v>
      </c>
      <c r="J16" s="32">
        <f>(55.854*'Fe in ppbv'!G16)/(22.41)</f>
        <v>2.1975339287133317E-6</v>
      </c>
      <c r="K16" s="32">
        <f>(55.854*'Fe in ppbv'!H16)/(22.41)</f>
        <v>1.5512004202682337E-4</v>
      </c>
      <c r="L16" s="32">
        <f>(55.854*'Fe in ppbv'!I16)/(22.41)</f>
        <v>1.6804671219572531E-4</v>
      </c>
      <c r="M16" s="32">
        <f t="shared" si="1"/>
        <v>1.7024424612443865E-4</v>
      </c>
      <c r="N16" s="34">
        <v>0.22990110773826999</v>
      </c>
    </row>
    <row r="17" spans="1:14" x14ac:dyDescent="0.35">
      <c r="A17" s="39">
        <v>43426</v>
      </c>
      <c r="B17" s="32">
        <f>(55.854*'Fe in ppbv'!A17)/(22.41)</f>
        <v>1.5512004202682337E-5</v>
      </c>
      <c r="C17" s="32">
        <f>(55.854*'Fe in ppbv'!B17)/(22.41)</f>
        <v>6.7218684878290145E-6</v>
      </c>
      <c r="D17" s="32">
        <f>(55.854*'Fe in ppbv'!C17)/(22.41)</f>
        <v>3.878001050670584E-4</v>
      </c>
      <c r="E17" s="32">
        <f>(55.854*'Fe in ppbv'!D17)/(22.41)</f>
        <v>4.136534454048624E-4</v>
      </c>
      <c r="F17" s="32">
        <f t="shared" si="0"/>
        <v>4.1003397775756976E-4</v>
      </c>
      <c r="G17" s="34">
        <v>8.3148015015551496E-2</v>
      </c>
      <c r="H17" s="34"/>
      <c r="I17" s="32">
        <f>(55.854*'Fe in ppbv'!F17)/(22.41)</f>
        <v>1.4219337185792143E-5</v>
      </c>
      <c r="J17" s="32">
        <f>(55.854*'Fe in ppbv'!G17)/(22.41)</f>
        <v>2.4560673320913705E-6</v>
      </c>
      <c r="K17" s="32">
        <f>(55.854*'Fe in ppbv'!H17)/(22.41)</f>
        <v>3.878001050670584E-4</v>
      </c>
      <c r="L17" s="32">
        <f>(55.854*'Fe in ppbv'!I17)/(22.41)</f>
        <v>4.007267752359604E-4</v>
      </c>
      <c r="M17" s="32">
        <f t="shared" si="1"/>
        <v>4.044755095849419E-4</v>
      </c>
      <c r="N17" s="34">
        <v>8.3148015015551496E-2</v>
      </c>
    </row>
    <row r="18" spans="1:14" x14ac:dyDescent="0.35">
      <c r="A18" s="39">
        <v>43427</v>
      </c>
      <c r="B18" s="32">
        <f>(55.854*'Fe in ppbv'!A18)/(22.41)</f>
        <v>9.9535360300545016E-6</v>
      </c>
      <c r="C18" s="32">
        <f>(55.854*'Fe in ppbv'!B18)/(22.41)</f>
        <v>8.5316023114752873E-6</v>
      </c>
      <c r="D18" s="32">
        <f>(55.854*'Fe in ppbv'!C18)/(22.41)</f>
        <v>3.3609342439145062E-4</v>
      </c>
      <c r="E18" s="32">
        <f>(55.854*'Fe in ppbv'!D18)/(22.41)</f>
        <v>3.4902009456035267E-4</v>
      </c>
      <c r="F18" s="32">
        <f t="shared" si="0"/>
        <v>3.5457856273298042E-4</v>
      </c>
      <c r="G18" s="34">
        <v>6.0942471554011397E-2</v>
      </c>
      <c r="H18" s="34"/>
      <c r="I18" s="32">
        <f>(55.854*'Fe in ppbv'!F18)/(22.41)</f>
        <v>9.1779358199203829E-6</v>
      </c>
      <c r="J18" s="32">
        <f>(55.854*'Fe in ppbv'!G18)/(22.41)</f>
        <v>2.1975339287133317E-6</v>
      </c>
      <c r="K18" s="32">
        <f>(55.854*'Fe in ppbv'!H18)/(22.41)</f>
        <v>3.3609342439145062E-4</v>
      </c>
      <c r="L18" s="32">
        <f>(55.854*'Fe in ppbv'!I18)/(22.41)</f>
        <v>3.4902009456035267E-4</v>
      </c>
      <c r="M18" s="32">
        <f t="shared" si="1"/>
        <v>3.4746889414008432E-4</v>
      </c>
      <c r="N18" s="34">
        <v>6.0942471554011397E-2</v>
      </c>
    </row>
    <row r="19" spans="1:14" x14ac:dyDescent="0.35">
      <c r="A19" s="39">
        <v>43428</v>
      </c>
      <c r="B19" s="32">
        <f>(55.854*'Fe in ppbv'!A19)/(22.41)</f>
        <v>1.5512004202682337E-5</v>
      </c>
      <c r="C19" s="32">
        <f>(55.854*'Fe in ppbv'!B19)/(22.41)</f>
        <v>1.6804671219572532E-5</v>
      </c>
      <c r="D19" s="32">
        <f>(55.854*'Fe in ppbv'!C19)/(22.41)</f>
        <v>4.136534454048624E-4</v>
      </c>
      <c r="E19" s="32">
        <f>(55.854*'Fe in ppbv'!D19)/(22.41)</f>
        <v>4.5243345591156823E-4</v>
      </c>
      <c r="F19" s="32">
        <f t="shared" si="0"/>
        <v>4.4597012082711726E-4</v>
      </c>
      <c r="G19" s="34">
        <v>6.3413374318036494E-2</v>
      </c>
      <c r="H19" s="34"/>
      <c r="I19" s="32">
        <f>(55.854*'Fe in ppbv'!F19)/(22.41)</f>
        <v>1.292667016890195E-5</v>
      </c>
      <c r="J19" s="32">
        <f>(55.854*'Fe in ppbv'!G19)/(22.41)</f>
        <v>1.9390005253352922E-6</v>
      </c>
      <c r="K19" s="32">
        <f>(55.854*'Fe in ppbv'!H19)/(22.41)</f>
        <v>4.2658011557376429E-4</v>
      </c>
      <c r="L19" s="32">
        <f>(55.854*'Fe in ppbv'!I19)/(22.41)</f>
        <v>4.395067857426664E-4</v>
      </c>
      <c r="M19" s="32">
        <f t="shared" si="1"/>
        <v>4.4144578626800155E-4</v>
      </c>
      <c r="N19" s="34">
        <v>6.3413374318036494E-2</v>
      </c>
    </row>
    <row r="20" spans="1:14" x14ac:dyDescent="0.35">
      <c r="A20" s="39">
        <v>43429</v>
      </c>
      <c r="B20" s="32">
        <f>(55.854*'Fe in ppbv'!A20)/(22.41)</f>
        <v>1.6804671219572532E-5</v>
      </c>
      <c r="C20" s="32">
        <f>(55.854*'Fe in ppbv'!B20)/(22.41)</f>
        <v>1.6804671219572532E-5</v>
      </c>
      <c r="D20" s="32">
        <f>(55.854*'Fe in ppbv'!C20)/(22.41)</f>
        <v>6.2048016810729346E-4</v>
      </c>
      <c r="E20" s="32">
        <f>(55.854*'Fe in ppbv'!D20)/(22.41)</f>
        <v>6.4633350844509746E-4</v>
      </c>
      <c r="F20" s="32">
        <f t="shared" si="0"/>
        <v>6.5408951054643852E-4</v>
      </c>
      <c r="G20" s="34">
        <v>5.86634942525334E-2</v>
      </c>
      <c r="H20" s="34"/>
      <c r="I20" s="32">
        <f>(55.854*'Fe in ppbv'!F20)/(22.41)</f>
        <v>1.4219337185792143E-5</v>
      </c>
      <c r="J20" s="32">
        <f>(55.854*'Fe in ppbv'!G20)/(22.41)</f>
        <v>3.1024008405364677E-6</v>
      </c>
      <c r="K20" s="32">
        <f>(55.854*'Fe in ppbv'!H20)/(22.41)</f>
        <v>6.2048016810729346E-4</v>
      </c>
      <c r="L20" s="32">
        <f>(55.854*'Fe in ppbv'!I20)/(22.41)</f>
        <v>6.3340683827619552E-4</v>
      </c>
      <c r="M20" s="32">
        <f t="shared" si="1"/>
        <v>6.3780190613362204E-4</v>
      </c>
      <c r="N20" s="34">
        <v>5.86634942525334E-2</v>
      </c>
    </row>
    <row r="21" spans="1:14" x14ac:dyDescent="0.35">
      <c r="A21" s="39">
        <v>43430</v>
      </c>
      <c r="B21" s="32">
        <f>(55.854*'Fe in ppbv'!A21)/(22.41)</f>
        <v>1.5512004202682337E-5</v>
      </c>
      <c r="C21" s="32">
        <f>(55.854*'Fe in ppbv'!B21)/(22.41)</f>
        <v>2.8438674371584285E-5</v>
      </c>
      <c r="D21" s="32">
        <f>(55.854*'Fe in ppbv'!C21)/(22.41)</f>
        <v>8.5316023114752858E-4</v>
      </c>
      <c r="E21" s="32">
        <f>(55.854*'Fe in ppbv'!D21)/(22.41)</f>
        <v>8.9194024165423452E-4</v>
      </c>
      <c r="F21" s="32">
        <f t="shared" si="0"/>
        <v>8.9711090972179519E-4</v>
      </c>
      <c r="G21" s="34">
        <v>0.147500135140716</v>
      </c>
      <c r="H21" s="34"/>
      <c r="I21" s="32">
        <f>(55.854*'Fe in ppbv'!F21)/(22.41)</f>
        <v>1.292667016890195E-5</v>
      </c>
      <c r="J21" s="32">
        <f>(55.854*'Fe in ppbv'!G21)/(22.41)</f>
        <v>1.6804671219572532E-5</v>
      </c>
      <c r="K21" s="32">
        <f>(55.854*'Fe in ppbv'!H21)/(22.41)</f>
        <v>8.273068908097248E-4</v>
      </c>
      <c r="L21" s="32">
        <f>(55.854*'Fe in ppbv'!I21)/(22.41)</f>
        <v>8.5316023114752858E-4</v>
      </c>
      <c r="M21" s="32">
        <f t="shared" si="1"/>
        <v>8.5703823219819932E-4</v>
      </c>
      <c r="N21" s="34">
        <v>0.147500135140716</v>
      </c>
    </row>
    <row r="22" spans="1:14" x14ac:dyDescent="0.35">
      <c r="A22" s="39">
        <v>43431</v>
      </c>
      <c r="B22" s="32">
        <f>(55.854*'Fe in ppbv'!A22)/(22.41)</f>
        <v>1.292667016890195E-5</v>
      </c>
      <c r="C22" s="32">
        <f>(55.854*'Fe in ppbv'!B22)/(22.41)</f>
        <v>1.6804671219572532E-5</v>
      </c>
      <c r="D22" s="32">
        <f>(55.854*'Fe in ppbv'!C22)/(22.41)</f>
        <v>9.4364692232984241E-4</v>
      </c>
      <c r="E22" s="32">
        <f>(55.854*'Fe in ppbv'!D22)/(22.41)</f>
        <v>9.695002626676463E-4</v>
      </c>
      <c r="F22" s="32">
        <f t="shared" si="0"/>
        <v>9.7337826371831694E-4</v>
      </c>
      <c r="G22" s="34">
        <v>0.14183448146268099</v>
      </c>
      <c r="H22" s="34"/>
      <c r="I22" s="32">
        <f>(55.854*'Fe in ppbv'!F22)/(22.41)</f>
        <v>1.2280336660456853E-5</v>
      </c>
      <c r="J22" s="32">
        <f>(55.854*'Fe in ppbv'!G22)/(22.41)</f>
        <v>1.2021803257078813E-5</v>
      </c>
      <c r="K22" s="32">
        <f>(55.854*'Fe in ppbv'!H22)/(22.41)</f>
        <v>9.4364692232984241E-4</v>
      </c>
      <c r="L22" s="32">
        <f>(55.854*'Fe in ppbv'!I22)/(22.41)</f>
        <v>9.695002626676463E-4</v>
      </c>
      <c r="M22" s="32">
        <f t="shared" si="1"/>
        <v>9.6794906224737811E-4</v>
      </c>
      <c r="N22" s="34">
        <v>0.14183448146268099</v>
      </c>
    </row>
    <row r="23" spans="1:14" x14ac:dyDescent="0.35">
      <c r="A23" s="39">
        <v>43432</v>
      </c>
      <c r="B23" s="32">
        <f>(55.854*'Fe in ppbv'!A23)/(22.41)</f>
        <v>3.2316675422254875E-6</v>
      </c>
      <c r="C23" s="32">
        <f>(55.854*'Fe in ppbv'!B23)/(22.41)</f>
        <v>4.6536012608047022E-6</v>
      </c>
      <c r="D23" s="32">
        <f>(55.854*'Fe in ppbv'!C23)/(22.41)</f>
        <v>1.098766964356666E-4</v>
      </c>
      <c r="E23" s="32">
        <f>(55.854*'Fe in ppbv'!D23)/(22.41)</f>
        <v>1.1763269853700773E-4</v>
      </c>
      <c r="F23" s="32">
        <f t="shared" si="0"/>
        <v>1.1776196523869679E-4</v>
      </c>
      <c r="G23" s="34">
        <v>0.14140377667337101</v>
      </c>
      <c r="H23" s="34"/>
      <c r="I23" s="32">
        <f>(55.854*'Fe in ppbv'!F23)/(22.41)</f>
        <v>2.7146007354694092E-6</v>
      </c>
      <c r="J23" s="32">
        <f>(55.854*'Fe in ppbv'!G23)/(22.41)</f>
        <v>2.5853340337803902E-6</v>
      </c>
      <c r="K23" s="32">
        <f>(55.854*'Fe in ppbv'!H23)/(22.41)</f>
        <v>1.1116936345255678E-4</v>
      </c>
      <c r="L23" s="32">
        <f>(55.854*'Fe in ppbv'!I23)/(22.41)</f>
        <v>1.1634003152011753E-4</v>
      </c>
      <c r="M23" s="32">
        <f t="shared" si="1"/>
        <v>1.1646929822180658E-4</v>
      </c>
      <c r="N23" s="34">
        <v>0.14140377667337101</v>
      </c>
    </row>
    <row r="24" spans="1:14" x14ac:dyDescent="0.35">
      <c r="A24" s="39">
        <v>43433</v>
      </c>
      <c r="B24" s="32">
        <f>(55.854*'Fe in ppbv'!A24)/(22.41)</f>
        <v>6.0755349793839165E-6</v>
      </c>
      <c r="C24" s="32">
        <f>(55.854*'Fe in ppbv'!B24)/(22.41)</f>
        <v>7.7560021013411686E-6</v>
      </c>
      <c r="D24" s="32">
        <f>(55.854*'Fe in ppbv'!C24)/(22.41)</f>
        <v>4.2658011557376432E-5</v>
      </c>
      <c r="E24" s="32">
        <f>(55.854*'Fe in ppbv'!D24)/(22.41)</f>
        <v>5.6877348743168571E-5</v>
      </c>
      <c r="F24" s="32">
        <f t="shared" si="0"/>
        <v>5.6489548638101517E-5</v>
      </c>
      <c r="G24" s="34">
        <v>5.5464314338554199E-2</v>
      </c>
      <c r="H24" s="34"/>
      <c r="I24" s="32">
        <f>(55.854*'Fe in ppbv'!F24)/(22.41)</f>
        <v>5.1706680675607805E-6</v>
      </c>
      <c r="J24" s="32">
        <f>(55.854*'Fe in ppbv'!G24)/(22.41)</f>
        <v>3.3609342439145073E-6</v>
      </c>
      <c r="K24" s="32">
        <f>(55.854*'Fe in ppbv'!H24)/(22.41)</f>
        <v>4.3950678574266633E-5</v>
      </c>
      <c r="L24" s="32">
        <f>(55.854*'Fe in ppbv'!I24)/(22.41)</f>
        <v>5.2999347692497994E-5</v>
      </c>
      <c r="M24" s="32">
        <f t="shared" si="1"/>
        <v>5.2482280885741922E-5</v>
      </c>
      <c r="N24" s="34">
        <v>5.5464314338554199E-2</v>
      </c>
    </row>
    <row r="25" spans="1:14" x14ac:dyDescent="0.35">
      <c r="A25" s="39">
        <v>43434</v>
      </c>
      <c r="B25" s="32">
        <f>(55.854*'Fe in ppbv'!A25)/(22.41)</f>
        <v>7.4974686979631307E-6</v>
      </c>
      <c r="C25" s="32">
        <f>(55.854*'Fe in ppbv'!B25)/(22.41)</f>
        <v>1.4219337185792143E-5</v>
      </c>
      <c r="D25" s="32">
        <f>(55.854*'Fe in ppbv'!C25)/(22.41)</f>
        <v>6.0755349793839161E-5</v>
      </c>
      <c r="E25" s="32">
        <f>(55.854*'Fe in ppbv'!D25)/(22.41)</f>
        <v>8.2730689080972488E-5</v>
      </c>
      <c r="F25" s="32">
        <f t="shared" si="0"/>
        <v>8.2472155677594438E-5</v>
      </c>
      <c r="G25" s="34">
        <v>3.7783080558889202E-2</v>
      </c>
      <c r="H25" s="34"/>
      <c r="I25" s="32">
        <f>(55.854*'Fe in ppbv'!F25)/(22.41)</f>
        <v>5.5584681726278373E-6</v>
      </c>
      <c r="J25" s="32">
        <f>(55.854*'Fe in ppbv'!G25)/(22.41)</f>
        <v>4.7828679624937211E-6</v>
      </c>
      <c r="K25" s="32">
        <f>(55.854*'Fe in ppbv'!H25)/(22.41)</f>
        <v>5.9462682776948967E-5</v>
      </c>
      <c r="L25" s="32">
        <f>(55.854*'Fe in ppbv'!I25)/(22.41)</f>
        <v>6.9804018912070516E-5</v>
      </c>
      <c r="M25" s="32">
        <f t="shared" si="1"/>
        <v>6.9804018912070529E-5</v>
      </c>
      <c r="N25" s="34">
        <v>3.7783080558889202E-2</v>
      </c>
    </row>
    <row r="26" spans="1:14" x14ac:dyDescent="0.35">
      <c r="A26" s="39">
        <v>43435</v>
      </c>
      <c r="B26" s="32">
        <f>(55.854*'Fe in ppbv'!A26)/(22.41)</f>
        <v>1.5124204097615281E-5</v>
      </c>
      <c r="C26" s="32">
        <f>(55.854*'Fe in ppbv'!B26)/(22.41)</f>
        <v>1.9390005253352921E-5</v>
      </c>
      <c r="D26" s="32">
        <f>(55.854*'Fe in ppbv'!C26)/(22.41)</f>
        <v>1.4219337185792145E-4</v>
      </c>
      <c r="E26" s="32">
        <f>(55.854*'Fe in ppbv'!D26)/(22.41)</f>
        <v>1.8097338236462731E-4</v>
      </c>
      <c r="F26" s="32">
        <f t="shared" si="0"/>
        <v>1.7670758120888965E-4</v>
      </c>
      <c r="G26" s="34">
        <v>6.73032781618155E-2</v>
      </c>
      <c r="H26" s="34"/>
      <c r="I26" s="32">
        <f>(55.854*'Fe in ppbv'!F26)/(22.41)</f>
        <v>1.9390005253352921E-5</v>
      </c>
      <c r="J26" s="32">
        <f>(55.854*'Fe in ppbv'!G26)/(22.41)</f>
        <v>4.1365344540486239E-6</v>
      </c>
      <c r="K26" s="32">
        <f>(55.854*'Fe in ppbv'!H26)/(22.41)</f>
        <v>1.4219337185792145E-4</v>
      </c>
      <c r="L26" s="32">
        <f>(55.854*'Fe in ppbv'!I26)/(22.41)</f>
        <v>1.6804671219572531E-4</v>
      </c>
      <c r="M26" s="32">
        <f t="shared" si="1"/>
        <v>1.65719911565323E-4</v>
      </c>
      <c r="N26" s="34">
        <v>6.73032781618155E-2</v>
      </c>
    </row>
    <row r="27" spans="1:14" x14ac:dyDescent="0.35">
      <c r="A27" s="39">
        <v>43436</v>
      </c>
      <c r="B27" s="32">
        <f>(55.854*'Fe in ppbv'!A27)/(22.41)</f>
        <v>5.4292014709388175E-5</v>
      </c>
      <c r="C27" s="32">
        <f>(55.854*'Fe in ppbv'!B27)/(22.41)</f>
        <v>1.292667016890195E-5</v>
      </c>
      <c r="D27" s="32">
        <f>(55.854*'Fe in ppbv'!C27)/(22.41)</f>
        <v>2.3268006304023506E-4</v>
      </c>
      <c r="E27" s="32">
        <f>(55.854*'Fe in ppbv'!D27)/(22.41)</f>
        <v>2.9731341388474479E-4</v>
      </c>
      <c r="F27" s="32">
        <f t="shared" si="0"/>
        <v>2.9989874791852517E-4</v>
      </c>
      <c r="G27" s="34">
        <v>3.8245382498209399E-2</v>
      </c>
      <c r="H27" s="34"/>
      <c r="I27" s="32">
        <f>(55.854*'Fe in ppbv'!F27)/(22.41)</f>
        <v>5.0414013658717605E-5</v>
      </c>
      <c r="J27" s="32">
        <f>(55.854*'Fe in ppbv'!G27)/(22.41)</f>
        <v>8.5316023114752867E-7</v>
      </c>
      <c r="K27" s="32">
        <f>(55.854*'Fe in ppbv'!H27)/(22.41)</f>
        <v>2.3268006304023506E-4</v>
      </c>
      <c r="L27" s="32">
        <f>(55.854*'Fe in ppbv'!I27)/(22.41)</f>
        <v>2.843867437158429E-4</v>
      </c>
      <c r="M27" s="32">
        <f t="shared" si="1"/>
        <v>2.8394723693010021E-4</v>
      </c>
      <c r="N27" s="34">
        <v>3.8245382498209399E-2</v>
      </c>
    </row>
    <row r="28" spans="1:14" x14ac:dyDescent="0.35">
      <c r="A28" s="39">
        <v>43437</v>
      </c>
      <c r="B28" s="32">
        <f>(55.854*'Fe in ppbv'!A28)/(22.41)</f>
        <v>5.558468172627839E-5</v>
      </c>
      <c r="C28" s="32">
        <f>(55.854*'Fe in ppbv'!B28)/(22.41)</f>
        <v>1.0858402941877637E-5</v>
      </c>
      <c r="D28" s="32">
        <f>(55.854*'Fe in ppbv'!C28)/(22.41)</f>
        <v>2.4560673320913706E-4</v>
      </c>
      <c r="E28" s="32">
        <f>(55.854*'Fe in ppbv'!D28)/(22.41)</f>
        <v>3.2316675422254873E-4</v>
      </c>
      <c r="F28" s="32">
        <f t="shared" si="0"/>
        <v>3.1204981787729308E-4</v>
      </c>
      <c r="G28" s="34">
        <v>1.26867987117505E-2</v>
      </c>
      <c r="H28" s="34"/>
      <c r="I28" s="32">
        <f>(55.854*'Fe in ppbv'!F28)/(22.41)</f>
        <v>5.0414013658717605E-5</v>
      </c>
      <c r="J28" s="32">
        <f>(55.854*'Fe in ppbv'!G28)/(22.41)</f>
        <v>8.0145355047192084E-7</v>
      </c>
      <c r="K28" s="32">
        <f>(55.854*'Fe in ppbv'!H28)/(22.41)</f>
        <v>2.5853340337803901E-4</v>
      </c>
      <c r="L28" s="32">
        <f>(55.854*'Fe in ppbv'!I28)/(22.41)</f>
        <v>3.1024008405364673E-4</v>
      </c>
      <c r="M28" s="32">
        <f t="shared" si="1"/>
        <v>3.0974887058722854E-4</v>
      </c>
      <c r="N28" s="34">
        <v>1.26867987117505E-2</v>
      </c>
    </row>
    <row r="29" spans="1:14" x14ac:dyDescent="0.35">
      <c r="A29" s="39">
        <v>43438</v>
      </c>
      <c r="B29" s="32">
        <f>(55.854*'Fe in ppbv'!A29)/(22.41)</f>
        <v>1.9390005253352921E-5</v>
      </c>
      <c r="C29" s="32">
        <f>(55.854*'Fe in ppbv'!B29)/(22.41)</f>
        <v>7.7560021013411686E-6</v>
      </c>
      <c r="D29" s="32">
        <f>(55.854*'Fe in ppbv'!C29)/(22.41)</f>
        <v>3.3609342439145063E-5</v>
      </c>
      <c r="E29" s="32">
        <f>(55.854*'Fe in ppbv'!D29)/(22.41)</f>
        <v>6.2048016810729349E-5</v>
      </c>
      <c r="F29" s="32">
        <f t="shared" si="0"/>
        <v>6.0755349793839154E-5</v>
      </c>
      <c r="G29" s="34">
        <v>1.40955332135656E-2</v>
      </c>
      <c r="H29" s="34"/>
      <c r="I29" s="32">
        <f>(55.854*'Fe in ppbv'!F29)/(22.41)</f>
        <v>1.6804671219572532E-5</v>
      </c>
      <c r="J29" s="32">
        <f>(55.854*'Fe in ppbv'!G29)/(22.41)</f>
        <v>1.292667016890195E-7</v>
      </c>
      <c r="K29" s="32">
        <f>(55.854*'Fe in ppbv'!H29)/(22.41)</f>
        <v>3.4902009456035258E-5</v>
      </c>
      <c r="L29" s="32">
        <f>(55.854*'Fe in ppbv'!I29)/(22.41)</f>
        <v>5.17066806756078E-5</v>
      </c>
      <c r="M29" s="32">
        <f t="shared" si="1"/>
        <v>5.1835947377296804E-5</v>
      </c>
      <c r="N29" s="34">
        <v>1.40955332135656E-2</v>
      </c>
    </row>
    <row r="30" spans="1:14" x14ac:dyDescent="0.35">
      <c r="A30" s="39">
        <v>43439</v>
      </c>
      <c r="B30" s="32">
        <f>(55.854*'Fe in ppbv'!A30)/(22.41)</f>
        <v>2.3268006304023508E-5</v>
      </c>
      <c r="C30" s="32">
        <f>(55.854*'Fe in ppbv'!B30)/(22.41)</f>
        <v>1.6804671219572532E-5</v>
      </c>
      <c r="D30" s="32">
        <f>(55.854*'Fe in ppbv'!C30)/(22.41)</f>
        <v>6.9804018912070516E-5</v>
      </c>
      <c r="E30" s="32">
        <f>(55.854*'Fe in ppbv'!D30)/(22.41)</f>
        <v>1.098766964356666E-4</v>
      </c>
      <c r="F30" s="32">
        <f t="shared" si="0"/>
        <v>1.0987669643566656E-4</v>
      </c>
      <c r="G30" s="34">
        <v>3.0127447413656298E-2</v>
      </c>
      <c r="H30" s="34"/>
      <c r="I30" s="32">
        <f>(55.854*'Fe in ppbv'!F30)/(22.41)</f>
        <v>1.9390005253352921E-5</v>
      </c>
      <c r="J30" s="32">
        <f>(55.854*'Fe in ppbv'!G30)/(22.41)</f>
        <v>2.8438674371584291E-7</v>
      </c>
      <c r="K30" s="32">
        <f>(55.854*'Fe in ppbv'!H30)/(22.41)</f>
        <v>7.1096685928960724E-5</v>
      </c>
      <c r="L30" s="32">
        <f>(55.854*'Fe in ppbv'!I30)/(22.41)</f>
        <v>9.0486691182313655E-5</v>
      </c>
      <c r="M30" s="32">
        <f t="shared" si="1"/>
        <v>9.0771077926029496E-5</v>
      </c>
      <c r="N30" s="34">
        <v>3.0127447413656298E-2</v>
      </c>
    </row>
    <row r="31" spans="1:14" x14ac:dyDescent="0.35">
      <c r="A31" s="39">
        <v>43440</v>
      </c>
      <c r="B31" s="32">
        <f>(55.854*'Fe in ppbv'!A31)/(22.41)</f>
        <v>6.8511351895180335E-5</v>
      </c>
      <c r="C31" s="32">
        <f>(55.854*'Fe in ppbv'!B31)/(22.41)</f>
        <v>2.9731341388474483E-5</v>
      </c>
      <c r="D31" s="32">
        <f>(55.854*'Fe in ppbv'!C31)/(22.41)</f>
        <v>4.136534454048624E-4</v>
      </c>
      <c r="E31" s="32">
        <f>(55.854*'Fe in ppbv'!D31)/(22.41)</f>
        <v>5.1706680675607801E-4</v>
      </c>
      <c r="F31" s="32">
        <f t="shared" si="0"/>
        <v>5.1189613868851723E-4</v>
      </c>
      <c r="G31" s="34">
        <v>2.7292018286416898E-2</v>
      </c>
      <c r="H31" s="34"/>
      <c r="I31" s="32">
        <f>(55.854*'Fe in ppbv'!F31)/(22.41)</f>
        <v>6.5926017861399946E-5</v>
      </c>
      <c r="J31" s="32">
        <f>(55.854*'Fe in ppbv'!G31)/(22.41)</f>
        <v>2.8438674371584291E-7</v>
      </c>
      <c r="K31" s="32">
        <f>(55.854*'Fe in ppbv'!H31)/(22.41)</f>
        <v>4.136534454048624E-4</v>
      </c>
      <c r="L31" s="32">
        <f>(55.854*'Fe in ppbv'!I31)/(22.41)</f>
        <v>4.7828679624937212E-4</v>
      </c>
      <c r="M31" s="32">
        <f t="shared" si="1"/>
        <v>4.7986385000997817E-4</v>
      </c>
      <c r="N31" s="34">
        <v>2.7292018286416898E-2</v>
      </c>
    </row>
    <row r="32" spans="1:14" x14ac:dyDescent="0.35">
      <c r="A32" s="39">
        <v>43441</v>
      </c>
      <c r="B32" s="32">
        <f>(55.854*'Fe in ppbv'!A32)/(22.41)</f>
        <v>4.2658011557376432E-5</v>
      </c>
      <c r="C32" s="32">
        <f>(55.854*'Fe in ppbv'!B32)/(22.41)</f>
        <v>2.8438674371584285E-5</v>
      </c>
      <c r="D32" s="32">
        <f>(55.854*'Fe in ppbv'!C32)/(22.41)</f>
        <v>2.4560673320913706E-4</v>
      </c>
      <c r="E32" s="32">
        <f>(55.854*'Fe in ppbv'!D32)/(22.41)</f>
        <v>3.1024008405364673E-4</v>
      </c>
      <c r="F32" s="32">
        <f t="shared" si="0"/>
        <v>3.1670341913809781E-4</v>
      </c>
      <c r="G32" s="34">
        <v>5.2708593935022398E-2</v>
      </c>
      <c r="H32" s="34"/>
      <c r="I32" s="32">
        <f>(55.854*'Fe in ppbv'!F32)/(22.41)</f>
        <v>3.7487343489815654E-5</v>
      </c>
      <c r="J32" s="32">
        <f>(55.854*'Fe in ppbv'!G32)/(22.41)</f>
        <v>1.2538870063834891E-6</v>
      </c>
      <c r="K32" s="32">
        <f>(55.854*'Fe in ppbv'!H32)/(22.41)</f>
        <v>2.4560673320913706E-4</v>
      </c>
      <c r="L32" s="32">
        <f>(55.854*'Fe in ppbv'!I32)/(22.41)</f>
        <v>2.843867437158429E-4</v>
      </c>
      <c r="M32" s="32">
        <f t="shared" si="1"/>
        <v>2.8434796370533619E-4</v>
      </c>
      <c r="N32" s="34">
        <v>5.2708593935022398E-2</v>
      </c>
    </row>
    <row r="33" spans="1:14" x14ac:dyDescent="0.35">
      <c r="A33" s="39">
        <v>43442</v>
      </c>
      <c r="B33" s="32">
        <f>(55.854*'Fe in ppbv'!A33)/(22.41)</f>
        <v>1.0729136240188617E-4</v>
      </c>
      <c r="C33" s="32">
        <f>(55.854*'Fe in ppbv'!B33)/(22.41)</f>
        <v>5.17066806756078E-5</v>
      </c>
      <c r="D33" s="32">
        <f>(55.854*'Fe in ppbv'!C33)/(22.41)</f>
        <v>4.9121346641827412E-4</v>
      </c>
      <c r="E33" s="32">
        <f>(55.854*'Fe in ppbv'!D33)/(22.41)</f>
        <v>6.4633350844509746E-4</v>
      </c>
      <c r="F33" s="32">
        <f t="shared" si="0"/>
        <v>6.502115094957681E-4</v>
      </c>
      <c r="G33" s="34">
        <v>0.139964512239381</v>
      </c>
      <c r="H33" s="34"/>
      <c r="I33" s="32">
        <f>(55.854*'Fe in ppbv'!F33)/(22.41)</f>
        <v>1.034133613512156E-4</v>
      </c>
      <c r="J33" s="32">
        <f>(55.854*'Fe in ppbv'!G33)/(22.41)</f>
        <v>2.8438674371584285E-5</v>
      </c>
      <c r="K33" s="32">
        <f>(55.854*'Fe in ppbv'!H33)/(22.41)</f>
        <v>4.9121346641827412E-4</v>
      </c>
      <c r="L33" s="32">
        <f>(55.854*'Fe in ppbv'!I33)/(22.41)</f>
        <v>6.2048016810729346E-4</v>
      </c>
      <c r="M33" s="32">
        <f t="shared" si="1"/>
        <v>6.2306550214107407E-4</v>
      </c>
      <c r="N33" s="34">
        <v>0.139964512239381</v>
      </c>
    </row>
    <row r="34" spans="1:14" x14ac:dyDescent="0.35">
      <c r="A34" s="39">
        <v>43443</v>
      </c>
      <c r="B34" s="32">
        <f>(55.854*'Fe in ppbv'!A34)/(22.41)</f>
        <v>2.7146007354694088E-5</v>
      </c>
      <c r="C34" s="32">
        <f>(55.854*'Fe in ppbv'!B34)/(22.41)</f>
        <v>2.58533403378039E-5</v>
      </c>
      <c r="D34" s="32">
        <f>(55.854*'Fe in ppbv'!C34)/(22.41)</f>
        <v>7.7560021013411683E-5</v>
      </c>
      <c r="E34" s="32">
        <f>(55.854*'Fe in ppbv'!D34)/(22.41)</f>
        <v>1.292667016890195E-4</v>
      </c>
      <c r="F34" s="32">
        <f t="shared" si="0"/>
        <v>1.3055936870590967E-4</v>
      </c>
      <c r="G34" s="34">
        <v>0.125196900641111</v>
      </c>
      <c r="H34" s="34"/>
      <c r="I34" s="32">
        <f>(55.854*'Fe in ppbv'!F34)/(22.41)</f>
        <v>2.3268006304023508E-5</v>
      </c>
      <c r="J34" s="32">
        <f>(55.854*'Fe in ppbv'!G34)/(22.41)</f>
        <v>5.6877348743168562E-6</v>
      </c>
      <c r="K34" s="32">
        <f>(55.854*'Fe in ppbv'!H34)/(22.41)</f>
        <v>8.0145355047192085E-5</v>
      </c>
      <c r="L34" s="32">
        <f>(55.854*'Fe in ppbv'!I34)/(22.41)</f>
        <v>1.098766964356666E-4</v>
      </c>
      <c r="M34" s="32">
        <f t="shared" si="1"/>
        <v>1.0910109622553245E-4</v>
      </c>
      <c r="N34" s="34">
        <v>0.125196900641111</v>
      </c>
    </row>
    <row r="35" spans="1:14" x14ac:dyDescent="0.35">
      <c r="A35" s="39">
        <v>43444</v>
      </c>
      <c r="B35" s="32">
        <f>(55.854*'Fe in ppbv'!A35)/(22.41)</f>
        <v>3.1024008405364677E-6</v>
      </c>
      <c r="C35" s="32">
        <f>(55.854*'Fe in ppbv'!B35)/(22.41)</f>
        <v>5.9462682776948967E-6</v>
      </c>
      <c r="D35" s="32">
        <f>(55.854*'Fe in ppbv'!C35)/(22.41)</f>
        <v>5.8170015760058769E-6</v>
      </c>
      <c r="E35" s="32">
        <f>(55.854*'Fe in ppbv'!D35)/(22.41)</f>
        <v>1.5512004202682337E-5</v>
      </c>
      <c r="F35" s="32">
        <f t="shared" si="0"/>
        <v>1.4865670694237242E-5</v>
      </c>
      <c r="G35" s="34">
        <v>6.6691800168083598E-2</v>
      </c>
      <c r="H35" s="34"/>
      <c r="I35" s="32">
        <f>(55.854*'Fe in ppbv'!F35)/(22.41)</f>
        <v>1.9390005253352922E-6</v>
      </c>
      <c r="J35" s="32">
        <f>(55.854*'Fe in ppbv'!G35)/(22.41)</f>
        <v>3.748734348981565E-7</v>
      </c>
      <c r="K35" s="32">
        <f>(55.854*'Fe in ppbv'!H35)/(22.41)</f>
        <v>6.7218684878290145E-6</v>
      </c>
      <c r="L35" s="32">
        <f>(55.854*'Fe in ppbv'!I35)/(22.41)</f>
        <v>9.0486691182313631E-6</v>
      </c>
      <c r="M35" s="32">
        <f t="shared" si="1"/>
        <v>9.0357424480624623E-6</v>
      </c>
      <c r="N35" s="34">
        <v>6.6691800168083598E-2</v>
      </c>
    </row>
    <row r="36" spans="1:14" x14ac:dyDescent="0.35">
      <c r="A36" s="39">
        <v>43445</v>
      </c>
      <c r="B36" s="32">
        <f>(55.854*'Fe in ppbv'!A36)/(22.41)</f>
        <v>6.8511351895180335E-6</v>
      </c>
      <c r="C36" s="32">
        <f>(55.854*'Fe in ppbv'!B36)/(22.41)</f>
        <v>9.8242693283654818E-6</v>
      </c>
      <c r="D36" s="32">
        <f>(55.854*'Fe in ppbv'!C36)/(22.41)</f>
        <v>1.9390005253352922E-6</v>
      </c>
      <c r="E36" s="32">
        <f>(55.854*'Fe in ppbv'!D36)/(22.41)</f>
        <v>3.6194676472925452E-5</v>
      </c>
      <c r="F36" s="32">
        <f t="shared" si="0"/>
        <v>1.8614405043218809E-5</v>
      </c>
      <c r="G36" s="34">
        <v>0.145694033207942</v>
      </c>
      <c r="H36" s="34"/>
      <c r="I36" s="32">
        <f>(55.854*'Fe in ppbv'!F36)/(22.41)</f>
        <v>3.8780010506705843E-6</v>
      </c>
      <c r="J36" s="32">
        <f>(55.854*'Fe in ppbv'!G36)/(22.41)</f>
        <v>5.2999347692497994E-7</v>
      </c>
      <c r="K36" s="32">
        <f>(55.854*'Fe in ppbv'!H36)/(22.41)</f>
        <v>2.1975339287133316E-5</v>
      </c>
      <c r="L36" s="32">
        <f>(55.854*'Fe in ppbv'!I36)/(22.41)</f>
        <v>2.7146007354694088E-5</v>
      </c>
      <c r="M36" s="32">
        <f t="shared" si="1"/>
        <v>2.6383333814728882E-5</v>
      </c>
      <c r="N36" s="34">
        <v>0.145694033207942</v>
      </c>
    </row>
    <row r="37" spans="1:14" x14ac:dyDescent="0.35">
      <c r="A37" s="39">
        <v>43446</v>
      </c>
      <c r="B37" s="32">
        <f>(55.854*'Fe in ppbv'!A37)/(22.41)</f>
        <v>8.143802206408228E-6</v>
      </c>
      <c r="C37" s="32">
        <f>(55.854*'Fe in ppbv'!B37)/(22.41)</f>
        <v>5.8170015760058769E-6</v>
      </c>
      <c r="D37" s="32">
        <f>(55.854*'Fe in ppbv'!C37)/(22.41)</f>
        <v>2.1975339287133316E-5</v>
      </c>
      <c r="E37" s="32">
        <f>(55.854*'Fe in ppbv'!D37)/(22.41)</f>
        <v>3.6194676472925452E-5</v>
      </c>
      <c r="F37" s="32">
        <f t="shared" si="0"/>
        <v>3.5936143069547423E-5</v>
      </c>
      <c r="G37" s="34">
        <v>0.11115874285383</v>
      </c>
      <c r="H37" s="34"/>
      <c r="I37" s="32">
        <f>(55.854*'Fe in ppbv'!F37)/(22.41)</f>
        <v>5.4292014709388184E-6</v>
      </c>
      <c r="J37" s="32">
        <f>(55.854*'Fe in ppbv'!G37)/(22.41)</f>
        <v>2.5853340337803899E-7</v>
      </c>
      <c r="K37" s="32">
        <f>(55.854*'Fe in ppbv'!H37)/(22.41)</f>
        <v>2.1975339287133316E-5</v>
      </c>
      <c r="L37" s="32">
        <f>(55.854*'Fe in ppbv'!I37)/(22.41)</f>
        <v>2.8438674371584285E-5</v>
      </c>
      <c r="M37" s="32">
        <f t="shared" si="1"/>
        <v>2.7663074161450174E-5</v>
      </c>
      <c r="N37" s="34">
        <v>0.11115874285383</v>
      </c>
    </row>
    <row r="38" spans="1:14" x14ac:dyDescent="0.35">
      <c r="A38" s="39">
        <v>43447</v>
      </c>
      <c r="B38" s="32">
        <f>(55.854*'Fe in ppbv'!A38)/(22.41)</f>
        <v>1.0082802731743521E-5</v>
      </c>
      <c r="C38" s="32">
        <f>(55.854*'Fe in ppbv'!B38)/(22.41)</f>
        <v>7.1096685928960714E-6</v>
      </c>
      <c r="D38" s="32">
        <f>(55.854*'Fe in ppbv'!C38)/(22.41)</f>
        <v>4.0072677523596043E-5</v>
      </c>
      <c r="E38" s="32">
        <f>(55.854*'Fe in ppbv'!D38)/(22.41)</f>
        <v>5.6877348743168571E-5</v>
      </c>
      <c r="F38" s="32">
        <f t="shared" si="0"/>
        <v>5.7265148848235632E-5</v>
      </c>
      <c r="G38" s="34">
        <v>7.1360160147957902E-2</v>
      </c>
      <c r="H38" s="34"/>
      <c r="I38" s="32">
        <f>(55.854*'Fe in ppbv'!F38)/(22.41)</f>
        <v>8.4023356097862659E-6</v>
      </c>
      <c r="J38" s="32">
        <f>(55.854*'Fe in ppbv'!G38)/(22.41)</f>
        <v>2.326800630402351E-7</v>
      </c>
      <c r="K38" s="32">
        <f>(55.854*'Fe in ppbv'!H38)/(22.41)</f>
        <v>4.0072677523596043E-5</v>
      </c>
      <c r="L38" s="32">
        <f>(55.854*'Fe in ppbv'!I38)/(22.41)</f>
        <v>4.9121346641827411E-5</v>
      </c>
      <c r="M38" s="32">
        <f t="shared" si="1"/>
        <v>4.8707693196422545E-5</v>
      </c>
      <c r="N38" s="34">
        <v>7.1360160147957902E-2</v>
      </c>
    </row>
    <row r="39" spans="1:14" x14ac:dyDescent="0.35">
      <c r="A39" s="39">
        <v>43448</v>
      </c>
      <c r="B39" s="32">
        <f>(55.854*'Fe in ppbv'!A39)/(22.41)</f>
        <v>1.0729136240188619E-5</v>
      </c>
      <c r="C39" s="32">
        <f>(55.854*'Fe in ppbv'!B39)/(22.41)</f>
        <v>1.2021803257078813E-5</v>
      </c>
      <c r="D39" s="32">
        <f>(55.854*'Fe in ppbv'!C39)/(22.41)</f>
        <v>3.6194676472925462E-4</v>
      </c>
      <c r="E39" s="32">
        <f>(55.854*'Fe in ppbv'!D39)/(22.41)</f>
        <v>3.878001050670584E-4</v>
      </c>
      <c r="F39" s="32">
        <f t="shared" si="0"/>
        <v>3.8469770422652207E-4</v>
      </c>
      <c r="G39" s="34">
        <v>0.134450292872312</v>
      </c>
      <c r="H39" s="34"/>
      <c r="I39" s="32">
        <f>(55.854*'Fe in ppbv'!F39)/(22.41)</f>
        <v>7.7560021013411686E-6</v>
      </c>
      <c r="J39" s="32">
        <f>(55.854*'Fe in ppbv'!G39)/(22.41)</f>
        <v>4.2658011557376434E-7</v>
      </c>
      <c r="K39" s="32">
        <f>(55.854*'Fe in ppbv'!H39)/(22.41)</f>
        <v>3.6194676472925462E-4</v>
      </c>
      <c r="L39" s="32">
        <f>(55.854*'Fe in ppbv'!I39)/(22.41)</f>
        <v>3.7487343489815651E-4</v>
      </c>
      <c r="M39" s="32">
        <f t="shared" si="1"/>
        <v>3.7012934694616957E-4</v>
      </c>
      <c r="N39" s="34">
        <v>0.134450292872312</v>
      </c>
    </row>
    <row r="40" spans="1:14" x14ac:dyDescent="0.35">
      <c r="A40" s="39">
        <v>43449</v>
      </c>
      <c r="B40" s="32">
        <f>(55.854*'Fe in ppbv'!A40)/(22.41)</f>
        <v>1.2668136765523909E-5</v>
      </c>
      <c r="C40" s="32">
        <f>(55.854*'Fe in ppbv'!B40)/(22.41)</f>
        <v>2.7146007354694088E-5</v>
      </c>
      <c r="D40" s="32">
        <f>(55.854*'Fe in ppbv'!C40)/(22.41)</f>
        <v>2.068267227024312E-4</v>
      </c>
      <c r="E40" s="32">
        <f>(55.854*'Fe in ppbv'!D40)/(22.41)</f>
        <v>2.4560673320913706E-4</v>
      </c>
      <c r="F40" s="32">
        <f t="shared" si="0"/>
        <v>2.4664086682264921E-4</v>
      </c>
      <c r="G40" s="34">
        <v>0.12731836646445799</v>
      </c>
      <c r="H40" s="34"/>
      <c r="I40" s="32">
        <f>(55.854*'Fe in ppbv'!F40)/(22.41)</f>
        <v>8.5316023114752873E-6</v>
      </c>
      <c r="J40" s="32">
        <f>(55.854*'Fe in ppbv'!G40)/(22.41)</f>
        <v>4.1365344540486232E-7</v>
      </c>
      <c r="K40" s="32">
        <f>(55.854*'Fe in ppbv'!H40)/(22.41)</f>
        <v>2.068267227024312E-4</v>
      </c>
      <c r="L40" s="32">
        <f>(55.854*'Fe in ppbv'!I40)/(22.41)</f>
        <v>2.197533928713332E-4</v>
      </c>
      <c r="M40" s="32">
        <f t="shared" si="1"/>
        <v>2.1577197845931134E-4</v>
      </c>
      <c r="N40" s="34">
        <v>0.12731836646445799</v>
      </c>
    </row>
    <row r="41" spans="1:14" x14ac:dyDescent="0.35">
      <c r="A41" s="39">
        <v>43450</v>
      </c>
      <c r="B41" s="32">
        <f>(55.854*'Fe in ppbv'!A41)/(22.41)</f>
        <v>7.4974686979631307E-6</v>
      </c>
      <c r="C41" s="32">
        <f>(55.854*'Fe in ppbv'!B41)/(22.41)</f>
        <v>1.4219337185792143E-5</v>
      </c>
      <c r="D41" s="32">
        <f>(55.854*'Fe in ppbv'!C41)/(22.41)</f>
        <v>1.6804671219572532E-5</v>
      </c>
      <c r="E41" s="32">
        <f>(55.854*'Fe in ppbv'!D41)/(22.41)</f>
        <v>3.8780010506705841E-5</v>
      </c>
      <c r="F41" s="32">
        <f t="shared" si="0"/>
        <v>3.8521477103327805E-5</v>
      </c>
      <c r="G41" s="34">
        <v>0.12835376054341099</v>
      </c>
      <c r="H41" s="34"/>
      <c r="I41" s="32">
        <f>(55.854*'Fe in ppbv'!F41)/(22.41)</f>
        <v>4.2658011557376437E-6</v>
      </c>
      <c r="J41" s="32">
        <f>(55.854*'Fe in ppbv'!G41)/(22.41)</f>
        <v>1.1246203046944695E-7</v>
      </c>
      <c r="K41" s="32">
        <f>(55.854*'Fe in ppbv'!H41)/(22.41)</f>
        <v>1.6804671219572532E-5</v>
      </c>
      <c r="L41" s="32">
        <f>(55.854*'Fe in ppbv'!I41)/(22.41)</f>
        <v>2.0682672270243122E-5</v>
      </c>
      <c r="M41" s="32">
        <f t="shared" si="1"/>
        <v>2.118293440577962E-5</v>
      </c>
      <c r="N41" s="34">
        <v>0.12835376054341099</v>
      </c>
    </row>
    <row r="42" spans="1:14" ht="15" thickBot="1" x14ac:dyDescent="0.4">
      <c r="A42" s="39">
        <v>43451</v>
      </c>
      <c r="B42" s="32">
        <f>(55.854*'Fe in ppbv'!A42)/(22.41)</f>
        <v>8.4023356097862659E-6</v>
      </c>
      <c r="C42" s="32">
        <f>(55.854*'Fe in ppbv'!B42)/(22.41)</f>
        <v>1.2668136765523909E-5</v>
      </c>
      <c r="D42" s="32">
        <f>(55.854*'Fe in ppbv'!C42)/(22.41)</f>
        <v>1.5512004202682337E-5</v>
      </c>
      <c r="E42" s="32">
        <f>(55.854*'Fe in ppbv'!D42)/(22.41)</f>
        <v>3.6194676472925452E-5</v>
      </c>
      <c r="F42" s="32">
        <f t="shared" si="0"/>
        <v>3.6582476577992507E-5</v>
      </c>
      <c r="G42" s="37">
        <v>8.5267981502381601E-2</v>
      </c>
      <c r="H42" s="34"/>
      <c r="I42" s="32">
        <f>(55.854*'Fe in ppbv'!F42)/(22.41)</f>
        <v>6.8511351895180335E-6</v>
      </c>
      <c r="J42" s="32">
        <f>(55.854*'Fe in ppbv'!G42)/(22.41)</f>
        <v>2.714600735469409E-7</v>
      </c>
      <c r="K42" s="32">
        <f>(55.854*'Fe in ppbv'!H42)/(22.41)</f>
        <v>1.5512004202682337E-5</v>
      </c>
      <c r="L42" s="32">
        <f>(55.854*'Fe in ppbv'!I42)/(22.41)</f>
        <v>2.1975339287133316E-5</v>
      </c>
      <c r="M42" s="32">
        <f t="shared" si="1"/>
        <v>2.2634599465747313E-5</v>
      </c>
      <c r="N42" s="37">
        <v>8.5267981502381601E-2</v>
      </c>
    </row>
  </sheetData>
  <mergeCells count="2">
    <mergeCell ref="B1:G1"/>
    <mergeCell ref="I1:N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9FA6-0CF3-4B74-B2F5-4C64534B5056}">
  <dimension ref="A1:G40"/>
  <sheetViews>
    <sheetView tabSelected="1" workbookViewId="0">
      <selection activeCell="B12" sqref="B12"/>
    </sheetView>
  </sheetViews>
  <sheetFormatPr defaultColWidth="9.08984375" defaultRowHeight="14.5" x14ac:dyDescent="0.35"/>
  <cols>
    <col min="1" max="1" width="12.54296875" style="9" customWidth="1"/>
    <col min="2" max="2" width="13.6328125" style="9" customWidth="1"/>
    <col min="3" max="3" width="14" style="9" customWidth="1"/>
    <col min="4" max="4" width="14.1796875" style="9" customWidth="1"/>
    <col min="5" max="5" width="11.7265625" style="9" customWidth="1"/>
    <col min="6" max="6" width="12" style="25" customWidth="1"/>
    <col min="7" max="7" width="12.08984375" style="25" customWidth="1"/>
    <col min="8" max="16384" width="9.08984375" style="9"/>
  </cols>
  <sheetData>
    <row r="1" spans="1:7" x14ac:dyDescent="0.35">
      <c r="A1" s="9" t="s">
        <v>38</v>
      </c>
      <c r="B1" s="9" t="s">
        <v>35</v>
      </c>
      <c r="C1" s="9" t="s">
        <v>30</v>
      </c>
      <c r="D1" s="9" t="s">
        <v>31</v>
      </c>
      <c r="E1" s="9" t="s">
        <v>32</v>
      </c>
      <c r="F1" s="25" t="s">
        <v>37</v>
      </c>
      <c r="G1" s="25" t="s">
        <v>39</v>
      </c>
    </row>
    <row r="2" spans="1:7" x14ac:dyDescent="0.35">
      <c r="A2" s="31">
        <v>43413</v>
      </c>
      <c r="B2" s="25">
        <v>3.7487343489815651E-4</v>
      </c>
      <c r="C2" s="25">
        <v>6.0755349793839161E-5</v>
      </c>
      <c r="D2" s="25">
        <v>2.8438674371584283E-3</v>
      </c>
      <c r="E2" s="25">
        <v>3.2316675422254877E-3</v>
      </c>
      <c r="F2" s="25">
        <v>3.2794962218504241E-3</v>
      </c>
      <c r="G2" s="25">
        <v>3.1858752699618301E-3</v>
      </c>
    </row>
    <row r="3" spans="1:7" x14ac:dyDescent="0.35">
      <c r="A3" s="31">
        <v>43414</v>
      </c>
      <c r="B3" s="25">
        <v>3.7487343489815651E-4</v>
      </c>
      <c r="C3" s="25">
        <v>7.4974686979631307E-5</v>
      </c>
      <c r="D3" s="25">
        <v>3.2316675422254877E-3</v>
      </c>
      <c r="E3" s="25">
        <v>3.6194676472925459E-3</v>
      </c>
      <c r="F3" s="25">
        <v>3.6815156641032756E-3</v>
      </c>
      <c r="G3" s="25">
        <v>2.8733624669311101E-3</v>
      </c>
    </row>
    <row r="4" spans="1:7" x14ac:dyDescent="0.35">
      <c r="A4" s="31">
        <v>43415</v>
      </c>
      <c r="B4" s="25">
        <v>3.6194676472925462E-4</v>
      </c>
      <c r="C4" s="25">
        <v>6.2048016810729349E-5</v>
      </c>
      <c r="D4" s="25">
        <v>3.360934243914507E-3</v>
      </c>
      <c r="E4" s="25">
        <v>3.8780010506705852E-3</v>
      </c>
      <c r="F4" s="25">
        <v>3.7849290254544908E-3</v>
      </c>
      <c r="G4" s="25">
        <v>9.3786078886417407E-3</v>
      </c>
    </row>
    <row r="5" spans="1:7" x14ac:dyDescent="0.35">
      <c r="A5" s="31">
        <v>43416</v>
      </c>
      <c r="B5" s="25">
        <v>6.7218684878290127E-5</v>
      </c>
      <c r="C5" s="25">
        <v>4.2658011557376432E-5</v>
      </c>
      <c r="D5" s="25">
        <v>1.8097338236462729E-3</v>
      </c>
      <c r="E5" s="25">
        <v>1.9390005253352926E-3</v>
      </c>
      <c r="F5" s="25">
        <v>1.9196105200819395E-3</v>
      </c>
      <c r="G5" s="25">
        <v>6.5711741787783896E-3</v>
      </c>
    </row>
    <row r="6" spans="1:7" x14ac:dyDescent="0.35">
      <c r="A6" s="31">
        <v>43417</v>
      </c>
      <c r="B6" s="25">
        <v>1.9390005253352921E-5</v>
      </c>
      <c r="C6" s="25">
        <v>3.2316675422254876E-5</v>
      </c>
      <c r="D6" s="25">
        <v>7.3682019962741107E-4</v>
      </c>
      <c r="E6" s="25">
        <v>7.8852688030301885E-4</v>
      </c>
      <c r="F6" s="25">
        <v>7.8852688030301885E-4</v>
      </c>
      <c r="G6" s="25">
        <v>1.6733276286891401E-2</v>
      </c>
    </row>
    <row r="7" spans="1:7" x14ac:dyDescent="0.35">
      <c r="A7" s="31">
        <v>43418</v>
      </c>
      <c r="B7" s="25">
        <v>1.9390005253352921E-5</v>
      </c>
      <c r="C7" s="25">
        <v>2.3268006304023508E-5</v>
      </c>
      <c r="D7" s="25">
        <v>4.6536012608047012E-4</v>
      </c>
      <c r="E7" s="25">
        <v>5.0414013658717596E-4</v>
      </c>
      <c r="F7" s="25">
        <v>5.080181376378466E-4</v>
      </c>
      <c r="G7" s="25">
        <v>2.5014189235818499E-2</v>
      </c>
    </row>
    <row r="8" spans="1:7" x14ac:dyDescent="0.35">
      <c r="A8" s="31">
        <v>43419</v>
      </c>
      <c r="B8" s="25">
        <v>8.7901357148533266E-5</v>
      </c>
      <c r="C8" s="25">
        <v>3.6194676472925452E-5</v>
      </c>
      <c r="D8" s="25">
        <v>1.4219337185792142E-3</v>
      </c>
      <c r="E8" s="25">
        <v>1.5512004202682336E-3</v>
      </c>
      <c r="F8" s="25">
        <v>1.5460297522006728E-3</v>
      </c>
      <c r="G8" s="25">
        <v>1.37172891687236E-2</v>
      </c>
    </row>
    <row r="9" spans="1:7" x14ac:dyDescent="0.35">
      <c r="A9" s="31">
        <v>43420</v>
      </c>
      <c r="B9" s="25">
        <v>9.0486691182313655E-5</v>
      </c>
      <c r="C9" s="25">
        <v>6.5926017861399946E-5</v>
      </c>
      <c r="D9" s="25">
        <v>2.5853340337803898E-3</v>
      </c>
      <c r="E9" s="25">
        <v>2.7146007354694091E-3</v>
      </c>
      <c r="F9" s="25">
        <v>2.7417467428241032E-3</v>
      </c>
      <c r="G9" s="25">
        <v>9.6193456182794099E-3</v>
      </c>
    </row>
    <row r="10" spans="1:7" x14ac:dyDescent="0.35">
      <c r="A10" s="31">
        <v>43421</v>
      </c>
      <c r="B10" s="25">
        <v>1.4219337185792145E-4</v>
      </c>
      <c r="C10" s="25">
        <v>4.2658011557376432E-5</v>
      </c>
      <c r="D10" s="25">
        <v>1.8097338236462729E-3</v>
      </c>
      <c r="E10" s="25">
        <v>1.9390005253352926E-3</v>
      </c>
      <c r="F10" s="25">
        <v>1.9945852070615707E-3</v>
      </c>
      <c r="G10" s="25">
        <v>3.8951234076665203E-2</v>
      </c>
    </row>
    <row r="11" spans="1:7" x14ac:dyDescent="0.35">
      <c r="A11" s="31">
        <v>43422</v>
      </c>
      <c r="B11" s="25">
        <v>1.4219337185792145E-4</v>
      </c>
      <c r="C11" s="25">
        <v>5.4292014709388175E-5</v>
      </c>
      <c r="D11" s="25">
        <v>1.8355871639840766E-3</v>
      </c>
      <c r="E11" s="25">
        <v>1.9390005253352926E-3</v>
      </c>
      <c r="F11" s="25">
        <v>2.0320725505513864E-3</v>
      </c>
      <c r="G11" s="25">
        <v>2.61251783510086E-2</v>
      </c>
    </row>
    <row r="12" spans="1:7" x14ac:dyDescent="0.35">
      <c r="A12" s="31">
        <v>43423</v>
      </c>
      <c r="B12" s="25">
        <v>1.034133613512156E-4</v>
      </c>
      <c r="C12" s="25">
        <v>4.3950678574266633E-5</v>
      </c>
      <c r="D12" s="25">
        <v>1.0858402941877636E-3</v>
      </c>
      <c r="E12" s="25">
        <v>1.2280336660456853E-3</v>
      </c>
      <c r="F12" s="25">
        <v>1.2332043341132459E-3</v>
      </c>
      <c r="G12" s="25">
        <v>3.7282780399230497E-2</v>
      </c>
    </row>
    <row r="13" spans="1:7" x14ac:dyDescent="0.35">
      <c r="A13" s="31">
        <v>43424</v>
      </c>
      <c r="B13" s="25">
        <v>2.8438674371584285E-5</v>
      </c>
      <c r="C13" s="25">
        <v>9.5657359249874422E-6</v>
      </c>
      <c r="D13" s="25">
        <v>2.9989874791852523E-4</v>
      </c>
      <c r="E13" s="25">
        <v>3.3609342439145062E-4</v>
      </c>
      <c r="F13" s="25">
        <v>3.3790315821509697E-4</v>
      </c>
      <c r="G13" s="25">
        <v>0.228738722991462</v>
      </c>
    </row>
    <row r="14" spans="1:7" x14ac:dyDescent="0.35">
      <c r="A14" s="31">
        <v>43425</v>
      </c>
      <c r="B14" s="25">
        <v>1.4219337185792143E-5</v>
      </c>
      <c r="C14" s="25">
        <v>5.1706680675607805E-6</v>
      </c>
      <c r="D14" s="25">
        <v>1.5770537606060378E-4</v>
      </c>
      <c r="E14" s="25">
        <v>1.6804671219572531E-4</v>
      </c>
      <c r="F14" s="25">
        <v>1.770953813139567E-4</v>
      </c>
      <c r="G14" s="25">
        <v>0.22990110773826999</v>
      </c>
    </row>
    <row r="15" spans="1:7" x14ac:dyDescent="0.35">
      <c r="A15" s="31">
        <v>43426</v>
      </c>
      <c r="B15" s="25">
        <v>1.5512004202682337E-5</v>
      </c>
      <c r="C15" s="25">
        <v>6.7218684878290145E-6</v>
      </c>
      <c r="D15" s="25">
        <v>3.878001050670584E-4</v>
      </c>
      <c r="E15" s="25">
        <v>4.136534454048624E-4</v>
      </c>
      <c r="F15" s="25">
        <v>4.1003397775756976E-4</v>
      </c>
      <c r="G15" s="25">
        <v>8.3148015015551496E-2</v>
      </c>
    </row>
    <row r="16" spans="1:7" x14ac:dyDescent="0.35">
      <c r="A16" s="31">
        <v>43427</v>
      </c>
      <c r="B16" s="25">
        <v>9.9535360300545016E-6</v>
      </c>
      <c r="C16" s="25">
        <v>8.5316023114752873E-6</v>
      </c>
      <c r="D16" s="25">
        <v>3.3609342439145062E-4</v>
      </c>
      <c r="E16" s="25">
        <v>3.4902009456035267E-4</v>
      </c>
      <c r="F16" s="25">
        <v>3.5457856273298042E-4</v>
      </c>
      <c r="G16" s="25">
        <v>6.0942471554011397E-2</v>
      </c>
    </row>
    <row r="17" spans="1:7" x14ac:dyDescent="0.35">
      <c r="A17" s="31">
        <v>43428</v>
      </c>
      <c r="B17" s="25">
        <v>1.5512004202682337E-5</v>
      </c>
      <c r="C17" s="25">
        <v>1.6804671219572532E-5</v>
      </c>
      <c r="D17" s="25">
        <v>4.136534454048624E-4</v>
      </c>
      <c r="E17" s="25">
        <v>4.5243345591156823E-4</v>
      </c>
      <c r="F17" s="25">
        <v>4.4597012082711726E-4</v>
      </c>
      <c r="G17" s="25">
        <v>6.3413374318036494E-2</v>
      </c>
    </row>
    <row r="18" spans="1:7" x14ac:dyDescent="0.35">
      <c r="A18" s="31">
        <v>43429</v>
      </c>
      <c r="B18" s="25">
        <v>1.6804671219572532E-5</v>
      </c>
      <c r="C18" s="25">
        <v>1.6804671219572532E-5</v>
      </c>
      <c r="D18" s="25">
        <v>6.2048016810729346E-4</v>
      </c>
      <c r="E18" s="25">
        <v>6.4633350844509746E-4</v>
      </c>
      <c r="F18" s="25">
        <v>6.5408951054643852E-4</v>
      </c>
      <c r="G18" s="25">
        <v>5.86634942525334E-2</v>
      </c>
    </row>
    <row r="19" spans="1:7" x14ac:dyDescent="0.35">
      <c r="A19" s="31">
        <v>43430</v>
      </c>
      <c r="B19" s="25">
        <v>1.5512004202682337E-5</v>
      </c>
      <c r="C19" s="25">
        <v>2.8438674371584285E-5</v>
      </c>
      <c r="D19" s="25">
        <v>8.5316023114752858E-4</v>
      </c>
      <c r="E19" s="25">
        <v>8.9194024165423452E-4</v>
      </c>
      <c r="F19" s="25">
        <v>8.9711090972179519E-4</v>
      </c>
      <c r="G19" s="25">
        <v>0.147500135140716</v>
      </c>
    </row>
    <row r="20" spans="1:7" x14ac:dyDescent="0.35">
      <c r="A20" s="31">
        <v>43431</v>
      </c>
      <c r="B20" s="25">
        <v>1.292667016890195E-5</v>
      </c>
      <c r="C20" s="25">
        <v>1.6804671219572532E-5</v>
      </c>
      <c r="D20" s="25">
        <v>9.4364692232984241E-4</v>
      </c>
      <c r="E20" s="25">
        <v>9.695002626676463E-4</v>
      </c>
      <c r="F20" s="25">
        <v>9.7337826371831694E-4</v>
      </c>
      <c r="G20" s="25">
        <v>0.14183448146268099</v>
      </c>
    </row>
    <row r="21" spans="1:7" x14ac:dyDescent="0.35">
      <c r="A21" s="31">
        <v>43432</v>
      </c>
      <c r="B21" s="25">
        <v>3.2316675422254875E-6</v>
      </c>
      <c r="C21" s="25">
        <v>4.6536012608047022E-6</v>
      </c>
      <c r="D21" s="25">
        <v>1.098766964356666E-4</v>
      </c>
      <c r="E21" s="25">
        <v>1.1763269853700773E-4</v>
      </c>
      <c r="F21" s="25">
        <v>1.1776196523869679E-4</v>
      </c>
      <c r="G21" s="25">
        <v>0.14140377667337101</v>
      </c>
    </row>
    <row r="22" spans="1:7" x14ac:dyDescent="0.35">
      <c r="A22" s="31">
        <v>43433</v>
      </c>
      <c r="B22" s="25">
        <v>6.0755349793839165E-6</v>
      </c>
      <c r="C22" s="25">
        <v>7.7560021013411686E-6</v>
      </c>
      <c r="D22" s="25">
        <v>4.2658011557376432E-5</v>
      </c>
      <c r="E22" s="25">
        <v>5.6877348743168571E-5</v>
      </c>
      <c r="F22" s="25">
        <v>5.6489548638101517E-5</v>
      </c>
      <c r="G22" s="25">
        <v>5.5464314338554199E-2</v>
      </c>
    </row>
    <row r="23" spans="1:7" x14ac:dyDescent="0.35">
      <c r="A23" s="31">
        <v>43434</v>
      </c>
      <c r="B23" s="25">
        <v>7.4974686979631307E-6</v>
      </c>
      <c r="C23" s="25">
        <v>1.4219337185792143E-5</v>
      </c>
      <c r="D23" s="25">
        <v>6.0755349793839161E-5</v>
      </c>
      <c r="E23" s="25">
        <v>8.2730689080972488E-5</v>
      </c>
      <c r="F23" s="25">
        <v>8.2472155677594438E-5</v>
      </c>
      <c r="G23" s="25">
        <v>3.7783080558889202E-2</v>
      </c>
    </row>
    <row r="24" spans="1:7" x14ac:dyDescent="0.35">
      <c r="A24" s="31">
        <v>43435</v>
      </c>
      <c r="B24" s="25">
        <v>1.5124204097615281E-5</v>
      </c>
      <c r="C24" s="25">
        <v>1.9390005253352921E-5</v>
      </c>
      <c r="D24" s="25">
        <v>1.4219337185792145E-4</v>
      </c>
      <c r="E24" s="25">
        <v>1.8097338236462731E-4</v>
      </c>
      <c r="F24" s="25">
        <v>1.7670758120888965E-4</v>
      </c>
      <c r="G24" s="25">
        <v>6.73032781618155E-2</v>
      </c>
    </row>
    <row r="25" spans="1:7" x14ac:dyDescent="0.35">
      <c r="A25" s="31">
        <v>43436</v>
      </c>
      <c r="B25" s="25">
        <v>5.4292014709388175E-5</v>
      </c>
      <c r="C25" s="25">
        <v>1.292667016890195E-5</v>
      </c>
      <c r="D25" s="25">
        <v>2.3268006304023506E-4</v>
      </c>
      <c r="E25" s="25">
        <v>2.9731341388474479E-4</v>
      </c>
      <c r="F25" s="25">
        <v>2.9989874791852517E-4</v>
      </c>
      <c r="G25" s="25">
        <v>3.8245382498209399E-2</v>
      </c>
    </row>
    <row r="26" spans="1:7" x14ac:dyDescent="0.35">
      <c r="A26" s="31">
        <v>43437</v>
      </c>
      <c r="B26" s="25">
        <v>5.558468172627839E-5</v>
      </c>
      <c r="C26" s="25">
        <v>1.0858402941877637E-5</v>
      </c>
      <c r="D26" s="25">
        <v>2.4560673320913706E-4</v>
      </c>
      <c r="E26" s="25">
        <v>3.2316675422254873E-4</v>
      </c>
      <c r="F26" s="25">
        <v>3.1204981787729308E-4</v>
      </c>
      <c r="G26" s="25">
        <v>1.26867987117505E-2</v>
      </c>
    </row>
    <row r="27" spans="1:7" x14ac:dyDescent="0.35">
      <c r="A27" s="31">
        <v>43438</v>
      </c>
      <c r="B27" s="25">
        <v>1.9390005253352921E-5</v>
      </c>
      <c r="C27" s="25">
        <v>7.7560021013411686E-6</v>
      </c>
      <c r="D27" s="25">
        <v>3.3609342439145063E-5</v>
      </c>
      <c r="E27" s="25">
        <v>6.2048016810729349E-5</v>
      </c>
      <c r="F27" s="25">
        <v>6.0755349793839154E-5</v>
      </c>
      <c r="G27" s="25">
        <v>1.40955332135656E-2</v>
      </c>
    </row>
    <row r="28" spans="1:7" x14ac:dyDescent="0.35">
      <c r="A28" s="31">
        <v>43439</v>
      </c>
      <c r="B28" s="25">
        <v>2.3268006304023508E-5</v>
      </c>
      <c r="C28" s="25">
        <v>1.6804671219572532E-5</v>
      </c>
      <c r="D28" s="25">
        <v>6.9804018912070516E-5</v>
      </c>
      <c r="E28" s="25">
        <v>1.098766964356666E-4</v>
      </c>
      <c r="F28" s="25">
        <v>1.0987669643566656E-4</v>
      </c>
      <c r="G28" s="25">
        <v>3.0127447413656298E-2</v>
      </c>
    </row>
    <row r="29" spans="1:7" x14ac:dyDescent="0.35">
      <c r="A29" s="31">
        <v>43440</v>
      </c>
      <c r="B29" s="25">
        <v>6.8511351895180335E-5</v>
      </c>
      <c r="C29" s="25">
        <v>2.9731341388474483E-5</v>
      </c>
      <c r="D29" s="25">
        <v>4.136534454048624E-4</v>
      </c>
      <c r="E29" s="25">
        <v>5.1706680675607801E-4</v>
      </c>
      <c r="F29" s="25">
        <v>5.1189613868851723E-4</v>
      </c>
      <c r="G29" s="25">
        <v>2.7292018286416898E-2</v>
      </c>
    </row>
    <row r="30" spans="1:7" x14ac:dyDescent="0.35">
      <c r="A30" s="31">
        <v>43441</v>
      </c>
      <c r="B30" s="25">
        <v>4.2658011557376432E-5</v>
      </c>
      <c r="C30" s="25">
        <v>2.8438674371584285E-5</v>
      </c>
      <c r="D30" s="25">
        <v>2.4560673320913706E-4</v>
      </c>
      <c r="E30" s="25">
        <v>3.1024008405364673E-4</v>
      </c>
      <c r="F30" s="25">
        <v>3.1670341913809781E-4</v>
      </c>
      <c r="G30" s="25">
        <v>5.2708593935022398E-2</v>
      </c>
    </row>
    <row r="31" spans="1:7" x14ac:dyDescent="0.35">
      <c r="A31" s="31">
        <v>43442</v>
      </c>
      <c r="B31" s="25">
        <v>1.0729136240188617E-4</v>
      </c>
      <c r="C31" s="25">
        <v>5.17066806756078E-5</v>
      </c>
      <c r="D31" s="25">
        <v>4.9121346641827412E-4</v>
      </c>
      <c r="E31" s="25">
        <v>6.4633350844509746E-4</v>
      </c>
      <c r="F31" s="25">
        <v>6.502115094957681E-4</v>
      </c>
      <c r="G31" s="25">
        <v>0.139964512239381</v>
      </c>
    </row>
    <row r="32" spans="1:7" x14ac:dyDescent="0.35">
      <c r="A32" s="31">
        <v>43443</v>
      </c>
      <c r="B32" s="25">
        <v>2.7146007354694088E-5</v>
      </c>
      <c r="C32" s="25">
        <v>2.58533403378039E-5</v>
      </c>
      <c r="D32" s="25">
        <v>7.7560021013411683E-5</v>
      </c>
      <c r="E32" s="25">
        <v>1.292667016890195E-4</v>
      </c>
      <c r="F32" s="25">
        <v>1.3055936870590967E-4</v>
      </c>
      <c r="G32" s="25">
        <v>0.125196900641111</v>
      </c>
    </row>
    <row r="33" spans="1:7" x14ac:dyDescent="0.35">
      <c r="A33" s="31">
        <v>43444</v>
      </c>
      <c r="B33" s="25">
        <v>3.1024008405364677E-6</v>
      </c>
      <c r="C33" s="25">
        <v>5.9462682776948967E-6</v>
      </c>
      <c r="D33" s="25">
        <v>5.8170015760058769E-6</v>
      </c>
      <c r="E33" s="25">
        <v>1.5512004202682337E-5</v>
      </c>
      <c r="F33" s="25">
        <v>1.4865670694237242E-5</v>
      </c>
      <c r="G33" s="25">
        <v>6.6691800168083598E-2</v>
      </c>
    </row>
    <row r="34" spans="1:7" x14ac:dyDescent="0.35">
      <c r="A34" s="31">
        <v>43445</v>
      </c>
      <c r="B34" s="25">
        <v>6.8511351895180335E-6</v>
      </c>
      <c r="C34" s="25">
        <v>9.8242693283654818E-6</v>
      </c>
      <c r="D34" s="25">
        <v>1.9390005253352922E-6</v>
      </c>
      <c r="E34" s="25">
        <v>3.6194676472925452E-5</v>
      </c>
      <c r="F34" s="25">
        <v>1.8614405043218809E-5</v>
      </c>
      <c r="G34" s="25">
        <v>0.145694033207942</v>
      </c>
    </row>
    <row r="35" spans="1:7" x14ac:dyDescent="0.35">
      <c r="A35" s="31">
        <v>43446</v>
      </c>
      <c r="B35" s="25">
        <v>8.143802206408228E-6</v>
      </c>
      <c r="C35" s="25">
        <v>5.8170015760058769E-6</v>
      </c>
      <c r="D35" s="25">
        <v>2.1975339287133316E-5</v>
      </c>
      <c r="E35" s="25">
        <v>3.6194676472925452E-5</v>
      </c>
      <c r="F35" s="25">
        <v>3.5936143069547423E-5</v>
      </c>
      <c r="G35" s="25">
        <v>0.11115874285383</v>
      </c>
    </row>
    <row r="36" spans="1:7" x14ac:dyDescent="0.35">
      <c r="A36" s="31">
        <v>43447</v>
      </c>
      <c r="B36" s="25">
        <v>1.0082802731743521E-5</v>
      </c>
      <c r="C36" s="25">
        <v>7.1096685928960714E-6</v>
      </c>
      <c r="D36" s="25">
        <v>4.0072677523596043E-5</v>
      </c>
      <c r="E36" s="25">
        <v>5.6877348743168571E-5</v>
      </c>
      <c r="F36" s="25">
        <v>5.7265148848235632E-5</v>
      </c>
      <c r="G36" s="25">
        <v>7.1360160147957902E-2</v>
      </c>
    </row>
    <row r="37" spans="1:7" x14ac:dyDescent="0.35">
      <c r="A37" s="31">
        <v>43448</v>
      </c>
      <c r="B37" s="25">
        <v>1.0729136240188619E-5</v>
      </c>
      <c r="C37" s="25">
        <v>1.2021803257078813E-5</v>
      </c>
      <c r="D37" s="25">
        <v>3.6194676472925462E-4</v>
      </c>
      <c r="E37" s="25">
        <v>3.878001050670584E-4</v>
      </c>
      <c r="F37" s="25">
        <v>3.8469770422652207E-4</v>
      </c>
      <c r="G37" s="25">
        <v>0.134450292872312</v>
      </c>
    </row>
    <row r="38" spans="1:7" x14ac:dyDescent="0.35">
      <c r="A38" s="31">
        <v>43449</v>
      </c>
      <c r="B38" s="25">
        <v>1.2668136765523909E-5</v>
      </c>
      <c r="C38" s="25">
        <v>2.7146007354694088E-5</v>
      </c>
      <c r="D38" s="25">
        <v>2.068267227024312E-4</v>
      </c>
      <c r="E38" s="25">
        <v>2.4560673320913706E-4</v>
      </c>
      <c r="F38" s="25">
        <v>2.4664086682264921E-4</v>
      </c>
      <c r="G38" s="25">
        <v>0.12731836646445799</v>
      </c>
    </row>
    <row r="39" spans="1:7" x14ac:dyDescent="0.35">
      <c r="A39" s="31">
        <v>43450</v>
      </c>
      <c r="B39" s="25">
        <v>7.4974686979631307E-6</v>
      </c>
      <c r="C39" s="25">
        <v>1.4219337185792143E-5</v>
      </c>
      <c r="D39" s="25">
        <v>1.6804671219572532E-5</v>
      </c>
      <c r="E39" s="25">
        <v>3.8780010506705841E-5</v>
      </c>
      <c r="F39" s="25">
        <v>3.8521477103327805E-5</v>
      </c>
      <c r="G39" s="25">
        <v>0.12835376054341099</v>
      </c>
    </row>
    <row r="40" spans="1:7" x14ac:dyDescent="0.35">
      <c r="A40" s="31">
        <v>43451</v>
      </c>
      <c r="B40" s="25">
        <v>8.4023356097862659E-6</v>
      </c>
      <c r="C40" s="25">
        <v>1.2668136765523909E-5</v>
      </c>
      <c r="D40" s="25">
        <v>1.5512004202682337E-5</v>
      </c>
      <c r="E40" s="25">
        <v>3.6194676472925452E-5</v>
      </c>
      <c r="F40" s="25">
        <v>3.6582476577992507E-5</v>
      </c>
      <c r="G40" s="25">
        <v>8.5267981502381601E-2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8AD7-1011-4DE6-B10A-D94752D84ED3}">
  <dimension ref="A1:G41"/>
  <sheetViews>
    <sheetView workbookViewId="0">
      <selection activeCell="A2" sqref="A2:XFD2"/>
    </sheetView>
  </sheetViews>
  <sheetFormatPr defaultRowHeight="14.5" x14ac:dyDescent="0.35"/>
  <cols>
    <col min="1" max="1" width="11.453125" style="9" bestFit="1" customWidth="1"/>
    <col min="2" max="2" width="13.453125" style="9" customWidth="1"/>
    <col min="3" max="3" width="11.54296875" style="9" bestFit="1" customWidth="1"/>
    <col min="4" max="5" width="10.81640625" style="9" customWidth="1"/>
    <col min="6" max="6" width="11.26953125" style="25" bestFit="1" customWidth="1"/>
    <col min="7" max="7" width="13.08984375" style="25" customWidth="1"/>
    <col min="8" max="8" width="13.08984375" style="9" customWidth="1"/>
    <col min="9" max="16384" width="8.7265625" style="9"/>
  </cols>
  <sheetData>
    <row r="1" spans="1:7" x14ac:dyDescent="0.35">
      <c r="A1" s="31" t="s">
        <v>38</v>
      </c>
      <c r="B1" s="25" t="s">
        <v>35</v>
      </c>
      <c r="C1" s="25" t="s">
        <v>30</v>
      </c>
      <c r="D1" s="25" t="s">
        <v>31</v>
      </c>
      <c r="E1" s="25" t="s">
        <v>32</v>
      </c>
      <c r="F1" s="25" t="s">
        <v>37</v>
      </c>
      <c r="G1" s="25" t="s">
        <v>39</v>
      </c>
    </row>
    <row r="2" spans="1:7" x14ac:dyDescent="0.35">
      <c r="A2" s="31">
        <v>43413</v>
      </c>
      <c r="B2" s="25">
        <v>3.6194676472925462E-4</v>
      </c>
      <c r="C2" s="25">
        <v>2.58533403378039E-5</v>
      </c>
      <c r="D2" s="25">
        <v>2.8438674371584283E-3</v>
      </c>
      <c r="E2" s="25">
        <v>3.2316675422254877E-3</v>
      </c>
      <c r="F2" s="25">
        <v>3.2316675422254869E-3</v>
      </c>
      <c r="G2" s="25">
        <v>3.1858752699618301E-3</v>
      </c>
    </row>
    <row r="3" spans="1:7" x14ac:dyDescent="0.35">
      <c r="A3" s="31">
        <v>43414</v>
      </c>
      <c r="B3" s="25">
        <v>3.7487343489815651E-4</v>
      </c>
      <c r="C3" s="25">
        <v>3.7487343489815654E-5</v>
      </c>
      <c r="D3" s="25">
        <v>3.2316675422254877E-3</v>
      </c>
      <c r="E3" s="25">
        <v>3.6194676472925459E-3</v>
      </c>
      <c r="F3" s="25">
        <v>3.6440283206134599E-3</v>
      </c>
      <c r="G3" s="25">
        <v>2.8733624669311101E-3</v>
      </c>
    </row>
    <row r="4" spans="1:7" x14ac:dyDescent="0.35">
      <c r="A4" s="31">
        <v>43415</v>
      </c>
      <c r="B4" s="25">
        <v>3.6194676472925462E-4</v>
      </c>
      <c r="C4" s="25">
        <v>4.0072677523596043E-5</v>
      </c>
      <c r="D4" s="25">
        <v>3.4902009456035258E-3</v>
      </c>
      <c r="E4" s="25">
        <v>3.8780010506705852E-3</v>
      </c>
      <c r="F4" s="25">
        <v>3.8922203878563764E-3</v>
      </c>
      <c r="G4" s="25">
        <v>9.3786078886417407E-3</v>
      </c>
    </row>
    <row r="5" spans="1:7" x14ac:dyDescent="0.35">
      <c r="A5" s="31">
        <v>43416</v>
      </c>
      <c r="B5" s="25">
        <v>6.8511351895180335E-5</v>
      </c>
      <c r="C5" s="25">
        <v>2.9731341388474483E-5</v>
      </c>
      <c r="D5" s="25">
        <v>1.8097338236462729E-3</v>
      </c>
      <c r="E5" s="25">
        <v>1.9390005253352926E-3</v>
      </c>
      <c r="F5" s="25">
        <v>1.9079765169299277E-3</v>
      </c>
      <c r="G5" s="25">
        <v>6.5711741787783896E-3</v>
      </c>
    </row>
    <row r="6" spans="1:7" x14ac:dyDescent="0.35">
      <c r="A6" s="31">
        <v>43417</v>
      </c>
      <c r="B6" s="25">
        <v>1.6804671219572532E-5</v>
      </c>
      <c r="C6" s="25">
        <v>2.0682672270243122E-5</v>
      </c>
      <c r="D6" s="25">
        <v>6.8511351895180319E-4</v>
      </c>
      <c r="E6" s="25">
        <v>7.756002101341168E-4</v>
      </c>
      <c r="F6" s="25">
        <v>7.2260086244161888E-4</v>
      </c>
      <c r="G6" s="25">
        <v>1.6733276286891401E-2</v>
      </c>
    </row>
    <row r="7" spans="1:7" x14ac:dyDescent="0.35">
      <c r="A7" s="31">
        <v>43418</v>
      </c>
      <c r="B7" s="25">
        <v>1.5512004202682337E-5</v>
      </c>
      <c r="C7" s="25">
        <v>5.2999347692498003E-6</v>
      </c>
      <c r="D7" s="25">
        <v>4.7828679624937212E-4</v>
      </c>
      <c r="E7" s="25">
        <v>4.9121346641827412E-4</v>
      </c>
      <c r="F7" s="25">
        <v>4.9909873522130431E-4</v>
      </c>
      <c r="G7" s="25">
        <v>2.5014189235818499E-2</v>
      </c>
    </row>
    <row r="8" spans="1:7" x14ac:dyDescent="0.35">
      <c r="A8" s="31">
        <v>43419</v>
      </c>
      <c r="B8" s="25">
        <v>8.4023356097862655E-5</v>
      </c>
      <c r="C8" s="25">
        <v>1.8097338236462726E-5</v>
      </c>
      <c r="D8" s="25">
        <v>1.4219337185792142E-3</v>
      </c>
      <c r="E8" s="25">
        <v>1.5512004202682336E-3</v>
      </c>
      <c r="F8" s="25">
        <v>1.5240544129135395E-3</v>
      </c>
      <c r="G8" s="25">
        <v>1.37172891687236E-2</v>
      </c>
    </row>
    <row r="9" spans="1:7" x14ac:dyDescent="0.35">
      <c r="A9" s="31">
        <v>43420</v>
      </c>
      <c r="B9" s="25">
        <v>8.4023356097862655E-5</v>
      </c>
      <c r="C9" s="25">
        <v>3.3609342439145063E-5</v>
      </c>
      <c r="D9" s="25">
        <v>2.4560673320913706E-3</v>
      </c>
      <c r="E9" s="25">
        <v>2.5853340337803898E-3</v>
      </c>
      <c r="F9" s="25">
        <v>2.5737000306283783E-3</v>
      </c>
      <c r="G9" s="25">
        <v>9.6193456182794099E-3</v>
      </c>
    </row>
    <row r="10" spans="1:7" x14ac:dyDescent="0.35">
      <c r="A10" s="31">
        <v>43421</v>
      </c>
      <c r="B10" s="25">
        <v>1.4219337185792145E-4</v>
      </c>
      <c r="C10" s="25">
        <v>2.9731341388474483E-5</v>
      </c>
      <c r="D10" s="25">
        <v>1.8097338236462729E-3</v>
      </c>
      <c r="E10" s="25">
        <v>1.9390005253352926E-3</v>
      </c>
      <c r="F10" s="25">
        <v>1.9816585368926691E-3</v>
      </c>
      <c r="G10" s="25">
        <v>3.8951234076665203E-2</v>
      </c>
    </row>
    <row r="11" spans="1:7" x14ac:dyDescent="0.35">
      <c r="A11" s="31">
        <v>43422</v>
      </c>
      <c r="B11" s="25">
        <v>1.292667016890195E-4</v>
      </c>
      <c r="C11" s="25">
        <v>2.7146007354694088E-5</v>
      </c>
      <c r="D11" s="25">
        <v>1.8097338236462729E-3</v>
      </c>
      <c r="E11" s="25">
        <v>1.9390005253352926E-3</v>
      </c>
      <c r="F11" s="25">
        <v>1.9661465326899865E-3</v>
      </c>
      <c r="G11" s="25">
        <v>2.61251783510086E-2</v>
      </c>
    </row>
    <row r="12" spans="1:7" x14ac:dyDescent="0.35">
      <c r="A12" s="31">
        <v>43423</v>
      </c>
      <c r="B12" s="25">
        <v>9.9535360300545016E-5</v>
      </c>
      <c r="C12" s="25">
        <v>1.5512004202682337E-5</v>
      </c>
      <c r="D12" s="25">
        <v>1.072913624018862E-3</v>
      </c>
      <c r="E12" s="25">
        <v>1.1892536555389791E-3</v>
      </c>
      <c r="F12" s="25">
        <v>1.1879609885220893E-3</v>
      </c>
      <c r="G12" s="25">
        <v>3.7282780399230497E-2</v>
      </c>
    </row>
    <row r="13" spans="1:7" x14ac:dyDescent="0.35">
      <c r="A13" s="31">
        <v>43424</v>
      </c>
      <c r="B13" s="25">
        <v>2.7146007354694088E-5</v>
      </c>
      <c r="C13" s="25">
        <v>3.4902009456035266E-6</v>
      </c>
      <c r="D13" s="25">
        <v>2.9731341388474479E-4</v>
      </c>
      <c r="E13" s="25">
        <v>3.3609342439145062E-4</v>
      </c>
      <c r="F13" s="25">
        <v>3.2794962218504238E-4</v>
      </c>
      <c r="G13" s="25">
        <v>0.228738722991462</v>
      </c>
    </row>
    <row r="14" spans="1:7" x14ac:dyDescent="0.35">
      <c r="A14" s="31">
        <v>43425</v>
      </c>
      <c r="B14" s="25">
        <v>1.292667016890195E-5</v>
      </c>
      <c r="C14" s="25">
        <v>2.1975339287133317E-6</v>
      </c>
      <c r="D14" s="25">
        <v>1.5512004202682337E-4</v>
      </c>
      <c r="E14" s="25">
        <v>1.6804671219572531E-4</v>
      </c>
      <c r="F14" s="25">
        <v>1.7024424612443865E-4</v>
      </c>
      <c r="G14" s="25">
        <v>0.22990110773826999</v>
      </c>
    </row>
    <row r="15" spans="1:7" x14ac:dyDescent="0.35">
      <c r="A15" s="31">
        <v>43426</v>
      </c>
      <c r="B15" s="25">
        <v>1.4219337185792143E-5</v>
      </c>
      <c r="C15" s="25">
        <v>2.4560673320913705E-6</v>
      </c>
      <c r="D15" s="25">
        <v>3.878001050670584E-4</v>
      </c>
      <c r="E15" s="25">
        <v>4.007267752359604E-4</v>
      </c>
      <c r="F15" s="25">
        <v>4.044755095849419E-4</v>
      </c>
      <c r="G15" s="25">
        <v>8.3148015015551496E-2</v>
      </c>
    </row>
    <row r="16" spans="1:7" x14ac:dyDescent="0.35">
      <c r="A16" s="31">
        <v>43427</v>
      </c>
      <c r="B16" s="25">
        <v>9.1779358199203829E-6</v>
      </c>
      <c r="C16" s="25">
        <v>2.1975339287133317E-6</v>
      </c>
      <c r="D16" s="25">
        <v>3.3609342439145062E-4</v>
      </c>
      <c r="E16" s="25">
        <v>3.4902009456035267E-4</v>
      </c>
      <c r="F16" s="25">
        <v>3.4746889414008432E-4</v>
      </c>
      <c r="G16" s="25">
        <v>6.0942471554011397E-2</v>
      </c>
    </row>
    <row r="17" spans="1:7" x14ac:dyDescent="0.35">
      <c r="A17" s="31">
        <v>43428</v>
      </c>
      <c r="B17" s="25">
        <v>1.292667016890195E-5</v>
      </c>
      <c r="C17" s="25">
        <v>1.9390005253352922E-6</v>
      </c>
      <c r="D17" s="25">
        <v>4.2658011557376429E-4</v>
      </c>
      <c r="E17" s="25">
        <v>4.395067857426664E-4</v>
      </c>
      <c r="F17" s="25">
        <v>4.4144578626800155E-4</v>
      </c>
      <c r="G17" s="25">
        <v>6.3413374318036494E-2</v>
      </c>
    </row>
    <row r="18" spans="1:7" x14ac:dyDescent="0.35">
      <c r="A18" s="31">
        <v>43429</v>
      </c>
      <c r="B18" s="25">
        <v>1.4219337185792143E-5</v>
      </c>
      <c r="C18" s="25">
        <v>3.1024008405364677E-6</v>
      </c>
      <c r="D18" s="25">
        <v>6.2048016810729346E-4</v>
      </c>
      <c r="E18" s="25">
        <v>6.3340683827619552E-4</v>
      </c>
      <c r="F18" s="25">
        <v>6.3780190613362204E-4</v>
      </c>
      <c r="G18" s="25">
        <v>5.86634942525334E-2</v>
      </c>
    </row>
    <row r="19" spans="1:7" x14ac:dyDescent="0.35">
      <c r="A19" s="31">
        <v>43430</v>
      </c>
      <c r="B19" s="25">
        <v>1.292667016890195E-5</v>
      </c>
      <c r="C19" s="25">
        <v>1.6804671219572532E-5</v>
      </c>
      <c r="D19" s="25">
        <v>8.273068908097248E-4</v>
      </c>
      <c r="E19" s="25">
        <v>8.5316023114752858E-4</v>
      </c>
      <c r="F19" s="25">
        <v>8.5703823219819932E-4</v>
      </c>
      <c r="G19" s="25">
        <v>0.147500135140716</v>
      </c>
    </row>
    <row r="20" spans="1:7" x14ac:dyDescent="0.35">
      <c r="A20" s="31">
        <v>43431</v>
      </c>
      <c r="B20" s="25">
        <v>1.2280336660456853E-5</v>
      </c>
      <c r="C20" s="25">
        <v>1.2021803257078813E-5</v>
      </c>
      <c r="D20" s="25">
        <v>9.4364692232984241E-4</v>
      </c>
      <c r="E20" s="25">
        <v>9.695002626676463E-4</v>
      </c>
      <c r="F20" s="25">
        <v>9.6794906224737811E-4</v>
      </c>
      <c r="G20" s="25">
        <v>0.14183448146268099</v>
      </c>
    </row>
    <row r="21" spans="1:7" x14ac:dyDescent="0.35">
      <c r="A21" s="31">
        <v>43432</v>
      </c>
      <c r="B21" s="25">
        <v>2.7146007354694092E-6</v>
      </c>
      <c r="C21" s="25">
        <v>2.5853340337803902E-6</v>
      </c>
      <c r="D21" s="25">
        <v>1.1116936345255678E-4</v>
      </c>
      <c r="E21" s="25">
        <v>1.1634003152011753E-4</v>
      </c>
      <c r="F21" s="25">
        <v>1.1646929822180658E-4</v>
      </c>
      <c r="G21" s="25">
        <v>0.14140377667337101</v>
      </c>
    </row>
    <row r="22" spans="1:7" x14ac:dyDescent="0.35">
      <c r="A22" s="31">
        <v>43433</v>
      </c>
      <c r="B22" s="25">
        <v>5.1706680675607805E-6</v>
      </c>
      <c r="C22" s="25">
        <v>3.3609342439145073E-6</v>
      </c>
      <c r="D22" s="25">
        <v>4.3950678574266633E-5</v>
      </c>
      <c r="E22" s="25">
        <v>5.2999347692497994E-5</v>
      </c>
      <c r="F22" s="25">
        <v>5.2482280885741922E-5</v>
      </c>
      <c r="G22" s="25">
        <v>5.5464314338554199E-2</v>
      </c>
    </row>
    <row r="23" spans="1:7" x14ac:dyDescent="0.35">
      <c r="A23" s="31">
        <v>43434</v>
      </c>
      <c r="B23" s="25">
        <v>5.5584681726278373E-6</v>
      </c>
      <c r="C23" s="25">
        <v>4.7828679624937211E-6</v>
      </c>
      <c r="D23" s="25">
        <v>5.9462682776948967E-5</v>
      </c>
      <c r="E23" s="25">
        <v>6.9804018912070516E-5</v>
      </c>
      <c r="F23" s="25">
        <v>6.9804018912070529E-5</v>
      </c>
      <c r="G23" s="25">
        <v>3.7783080558889202E-2</v>
      </c>
    </row>
    <row r="24" spans="1:7" x14ac:dyDescent="0.35">
      <c r="A24" s="31">
        <v>43435</v>
      </c>
      <c r="B24" s="25">
        <v>1.9390005253352921E-5</v>
      </c>
      <c r="C24" s="25">
        <v>4.1365344540486239E-6</v>
      </c>
      <c r="D24" s="25">
        <v>1.4219337185792145E-4</v>
      </c>
      <c r="E24" s="25">
        <v>1.6804671219572531E-4</v>
      </c>
      <c r="F24" s="25">
        <v>1.65719911565323E-4</v>
      </c>
      <c r="G24" s="25">
        <v>6.73032781618155E-2</v>
      </c>
    </row>
    <row r="25" spans="1:7" x14ac:dyDescent="0.35">
      <c r="A25" s="31">
        <v>43436</v>
      </c>
      <c r="B25" s="25">
        <v>5.0414013658717605E-5</v>
      </c>
      <c r="C25" s="25">
        <v>8.5316023114752867E-7</v>
      </c>
      <c r="D25" s="25">
        <v>2.3268006304023506E-4</v>
      </c>
      <c r="E25" s="25">
        <v>2.843867437158429E-4</v>
      </c>
      <c r="F25" s="25">
        <v>2.8394723693010021E-4</v>
      </c>
      <c r="G25" s="25">
        <v>3.8245382498209399E-2</v>
      </c>
    </row>
    <row r="26" spans="1:7" x14ac:dyDescent="0.35">
      <c r="A26" s="31">
        <v>43437</v>
      </c>
      <c r="B26" s="25">
        <v>5.0414013658717605E-5</v>
      </c>
      <c r="C26" s="25">
        <v>8.0145355047192084E-7</v>
      </c>
      <c r="D26" s="25">
        <v>2.5853340337803901E-4</v>
      </c>
      <c r="E26" s="25">
        <v>3.1024008405364673E-4</v>
      </c>
      <c r="F26" s="25">
        <v>3.0974887058722854E-4</v>
      </c>
      <c r="G26" s="25">
        <v>1.26867987117505E-2</v>
      </c>
    </row>
    <row r="27" spans="1:7" x14ac:dyDescent="0.35">
      <c r="A27" s="31">
        <v>43438</v>
      </c>
      <c r="B27" s="25">
        <v>1.6804671219572532E-5</v>
      </c>
      <c r="C27" s="25">
        <v>1.292667016890195E-7</v>
      </c>
      <c r="D27" s="25">
        <v>3.4902009456035258E-5</v>
      </c>
      <c r="E27" s="25">
        <v>5.17066806756078E-5</v>
      </c>
      <c r="F27" s="25">
        <v>5.1835947377296804E-5</v>
      </c>
      <c r="G27" s="25">
        <v>1.40955332135656E-2</v>
      </c>
    </row>
    <row r="28" spans="1:7" x14ac:dyDescent="0.35">
      <c r="A28" s="31">
        <v>43439</v>
      </c>
      <c r="B28" s="25">
        <v>1.9390005253352921E-5</v>
      </c>
      <c r="C28" s="25">
        <v>2.8438674371584291E-7</v>
      </c>
      <c r="D28" s="25">
        <v>7.1096685928960724E-5</v>
      </c>
      <c r="E28" s="25">
        <v>9.0486691182313655E-5</v>
      </c>
      <c r="F28" s="25">
        <v>9.0771077926029496E-5</v>
      </c>
      <c r="G28" s="25">
        <v>3.0127447413656298E-2</v>
      </c>
    </row>
    <row r="29" spans="1:7" x14ac:dyDescent="0.35">
      <c r="A29" s="31">
        <v>43440</v>
      </c>
      <c r="B29" s="25">
        <v>6.5926017861399946E-5</v>
      </c>
      <c r="C29" s="25">
        <v>2.8438674371584291E-7</v>
      </c>
      <c r="D29" s="25">
        <v>4.136534454048624E-4</v>
      </c>
      <c r="E29" s="25">
        <v>4.7828679624937212E-4</v>
      </c>
      <c r="F29" s="25">
        <v>4.7986385000997817E-4</v>
      </c>
      <c r="G29" s="25">
        <v>2.7292018286416898E-2</v>
      </c>
    </row>
    <row r="30" spans="1:7" x14ac:dyDescent="0.35">
      <c r="A30" s="31">
        <v>43441</v>
      </c>
      <c r="B30" s="25">
        <v>3.7487343489815654E-5</v>
      </c>
      <c r="C30" s="25">
        <v>1.2538870063834891E-6</v>
      </c>
      <c r="D30" s="25">
        <v>2.4560673320913706E-4</v>
      </c>
      <c r="E30" s="25">
        <v>2.843867437158429E-4</v>
      </c>
      <c r="F30" s="25">
        <v>2.8434796370533619E-4</v>
      </c>
      <c r="G30" s="25">
        <v>5.2708593935022398E-2</v>
      </c>
    </row>
    <row r="31" spans="1:7" x14ac:dyDescent="0.35">
      <c r="A31" s="31">
        <v>43442</v>
      </c>
      <c r="B31" s="25">
        <v>1.034133613512156E-4</v>
      </c>
      <c r="C31" s="25">
        <v>2.8438674371584285E-5</v>
      </c>
      <c r="D31" s="25">
        <v>4.9121346641827412E-4</v>
      </c>
      <c r="E31" s="25">
        <v>6.2048016810729346E-4</v>
      </c>
      <c r="F31" s="25">
        <v>6.2306550214107407E-4</v>
      </c>
      <c r="G31" s="25">
        <v>0.139964512239381</v>
      </c>
    </row>
    <row r="32" spans="1:7" x14ac:dyDescent="0.35">
      <c r="A32" s="31">
        <v>43443</v>
      </c>
      <c r="B32" s="25">
        <v>2.3268006304023508E-5</v>
      </c>
      <c r="C32" s="25">
        <v>5.6877348743168562E-6</v>
      </c>
      <c r="D32" s="25">
        <v>8.0145355047192085E-5</v>
      </c>
      <c r="E32" s="25">
        <v>1.098766964356666E-4</v>
      </c>
      <c r="F32" s="25">
        <v>1.0910109622553245E-4</v>
      </c>
      <c r="G32" s="25">
        <v>0.125196900641111</v>
      </c>
    </row>
    <row r="33" spans="1:7" x14ac:dyDescent="0.35">
      <c r="A33" s="31">
        <v>43444</v>
      </c>
      <c r="B33" s="25">
        <v>1.9390005253352922E-6</v>
      </c>
      <c r="C33" s="25">
        <v>3.748734348981565E-7</v>
      </c>
      <c r="D33" s="25">
        <v>6.7218684878290145E-6</v>
      </c>
      <c r="E33" s="25">
        <v>9.0486691182313631E-6</v>
      </c>
      <c r="F33" s="25">
        <v>9.0357424480624623E-6</v>
      </c>
      <c r="G33" s="25">
        <v>6.6691800168083598E-2</v>
      </c>
    </row>
    <row r="34" spans="1:7" x14ac:dyDescent="0.35">
      <c r="A34" s="31">
        <v>43445</v>
      </c>
      <c r="B34" s="25">
        <v>3.8780010506705843E-6</v>
      </c>
      <c r="C34" s="25">
        <v>5.2999347692497994E-7</v>
      </c>
      <c r="D34" s="25">
        <v>2.1975339287133316E-5</v>
      </c>
      <c r="E34" s="25">
        <v>2.7146007354694088E-5</v>
      </c>
      <c r="F34" s="25">
        <v>2.6383333814728882E-5</v>
      </c>
      <c r="G34" s="25">
        <v>0.145694033207942</v>
      </c>
    </row>
    <row r="35" spans="1:7" x14ac:dyDescent="0.35">
      <c r="A35" s="31">
        <v>43446</v>
      </c>
      <c r="B35" s="25">
        <v>5.4292014709388184E-6</v>
      </c>
      <c r="C35" s="25">
        <v>2.5853340337803899E-7</v>
      </c>
      <c r="D35" s="25">
        <v>2.1975339287133316E-5</v>
      </c>
      <c r="E35" s="25">
        <v>2.8438674371584285E-5</v>
      </c>
      <c r="F35" s="25">
        <v>2.7663074161450174E-5</v>
      </c>
      <c r="G35" s="25">
        <v>0.11115874285383</v>
      </c>
    </row>
    <row r="36" spans="1:7" x14ac:dyDescent="0.35">
      <c r="A36" s="31">
        <v>43447</v>
      </c>
      <c r="B36" s="25">
        <v>8.4023356097862659E-6</v>
      </c>
      <c r="C36" s="25">
        <v>2.326800630402351E-7</v>
      </c>
      <c r="D36" s="25">
        <v>4.0072677523596043E-5</v>
      </c>
      <c r="E36" s="25">
        <v>4.9121346641827411E-5</v>
      </c>
      <c r="F36" s="25">
        <v>4.8707693196422545E-5</v>
      </c>
      <c r="G36" s="25">
        <v>7.1360160147957902E-2</v>
      </c>
    </row>
    <row r="37" spans="1:7" x14ac:dyDescent="0.35">
      <c r="A37" s="31">
        <v>43448</v>
      </c>
      <c r="B37" s="25">
        <v>7.7560021013411686E-6</v>
      </c>
      <c r="C37" s="25">
        <v>4.2658011557376434E-7</v>
      </c>
      <c r="D37" s="25">
        <v>3.6194676472925462E-4</v>
      </c>
      <c r="E37" s="25">
        <v>3.7487343489815651E-4</v>
      </c>
      <c r="F37" s="25">
        <v>3.7012934694616957E-4</v>
      </c>
      <c r="G37" s="25">
        <v>0.134450292872312</v>
      </c>
    </row>
    <row r="38" spans="1:7" x14ac:dyDescent="0.35">
      <c r="A38" s="31">
        <v>43449</v>
      </c>
      <c r="B38" s="25">
        <v>8.5316023114752873E-6</v>
      </c>
      <c r="C38" s="25">
        <v>4.1365344540486232E-7</v>
      </c>
      <c r="D38" s="25">
        <v>2.068267227024312E-4</v>
      </c>
      <c r="E38" s="25">
        <v>2.197533928713332E-4</v>
      </c>
      <c r="F38" s="25">
        <v>2.1577197845931134E-4</v>
      </c>
      <c r="G38" s="25">
        <v>0.12731836646445799</v>
      </c>
    </row>
    <row r="39" spans="1:7" x14ac:dyDescent="0.35">
      <c r="A39" s="31">
        <v>43450</v>
      </c>
      <c r="B39" s="9">
        <v>4.2658011557376437E-6</v>
      </c>
      <c r="C39" s="9">
        <v>1.1246203046944695E-7</v>
      </c>
      <c r="D39" s="9">
        <v>1.6804671219572532E-5</v>
      </c>
      <c r="E39" s="9">
        <v>2.0682672270243122E-5</v>
      </c>
      <c r="F39" s="25">
        <v>2.118293440577962E-5</v>
      </c>
      <c r="G39" s="25">
        <v>0.12835376054341099</v>
      </c>
    </row>
    <row r="40" spans="1:7" x14ac:dyDescent="0.35">
      <c r="A40" s="31">
        <v>43451</v>
      </c>
      <c r="B40" s="9">
        <v>6.8511351895180335E-6</v>
      </c>
      <c r="C40" s="9">
        <v>2.714600735469409E-7</v>
      </c>
      <c r="D40" s="9">
        <v>1.5512004202682337E-5</v>
      </c>
      <c r="E40" s="9">
        <v>2.1975339287133316E-5</v>
      </c>
      <c r="F40" s="25">
        <v>2.2634599465747313E-5</v>
      </c>
      <c r="G40" s="25">
        <v>8.5267981502381601E-2</v>
      </c>
    </row>
    <row r="41" spans="1:7" x14ac:dyDescent="0.35">
      <c r="F4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3 h Resolution</vt:lpstr>
      <vt:lpstr>Daily Resolution</vt:lpstr>
      <vt:lpstr>Fe in ppbv</vt:lpstr>
      <vt:lpstr>Fe in ug m-3</vt:lpstr>
      <vt:lpstr>with_shipping</vt:lpstr>
      <vt:lpstr>without_shipping</vt:lpstr>
      <vt:lpstr>'3 h Resolution'!AVG_Time_Bins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Judy</dc:creator>
  <cp:lastModifiedBy>Plaas, Haley Elizabeth</cp:lastModifiedBy>
  <dcterms:created xsi:type="dcterms:W3CDTF">2024-01-17T20:38:47Z</dcterms:created>
  <dcterms:modified xsi:type="dcterms:W3CDTF">2024-02-20T14:32:16Z</dcterms:modified>
</cp:coreProperties>
</file>