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ran/Documents/thesis_schema_integration/"/>
    </mc:Choice>
  </mc:AlternateContent>
  <xr:revisionPtr revIDLastSave="0" documentId="13_ncr:1_{C963FF3A-DD54-2B42-8426-15DF1331649D}" xr6:coauthVersionLast="45" xr6:coauthVersionMax="45" xr10:uidLastSave="{00000000-0000-0000-0000-000000000000}"/>
  <bookViews>
    <workbookView xWindow="780" yWindow="460" windowWidth="29580" windowHeight="18340" xr2:uid="{07961CF2-8B35-3E4A-A201-E2C4464309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8" i="1" l="1"/>
  <c r="E88" i="1"/>
  <c r="F88" i="1"/>
  <c r="G88" i="1"/>
  <c r="D87" i="1"/>
  <c r="E87" i="1"/>
  <c r="F87" i="1"/>
  <c r="C88" i="1"/>
  <c r="C87" i="1"/>
  <c r="G57" i="1"/>
  <c r="D57" i="1"/>
  <c r="E57" i="1"/>
  <c r="F57" i="1"/>
  <c r="C57" i="1"/>
  <c r="F56" i="1"/>
  <c r="E56" i="1"/>
  <c r="D56" i="1"/>
  <c r="C56" i="1"/>
  <c r="E18" i="1"/>
  <c r="F18" i="1"/>
  <c r="G18" i="1"/>
  <c r="H18" i="1"/>
  <c r="I18" i="1"/>
  <c r="E17" i="1"/>
  <c r="F17" i="1"/>
  <c r="G17" i="1"/>
  <c r="H17" i="1"/>
  <c r="I17" i="1"/>
  <c r="E16" i="1"/>
  <c r="F16" i="1"/>
  <c r="G16" i="1"/>
  <c r="H16" i="1"/>
  <c r="E15" i="1"/>
  <c r="F15" i="1"/>
  <c r="G15" i="1"/>
  <c r="H15" i="1"/>
  <c r="D18" i="1"/>
  <c r="D17" i="1"/>
  <c r="D16" i="1"/>
  <c r="D15" i="1"/>
  <c r="I21" i="1"/>
  <c r="I20" i="1"/>
  <c r="E21" i="1"/>
  <c r="F21" i="1"/>
  <c r="G21" i="1"/>
  <c r="H21" i="1"/>
  <c r="E20" i="1"/>
  <c r="F20" i="1"/>
  <c r="G20" i="1"/>
  <c r="H20" i="1"/>
  <c r="D21" i="1"/>
  <c r="D20" i="1"/>
  <c r="G91" i="1"/>
  <c r="G92" i="1" s="1"/>
  <c r="D91" i="1"/>
  <c r="D92" i="1" s="1"/>
  <c r="E91" i="1"/>
  <c r="E92" i="1" s="1"/>
  <c r="F91" i="1"/>
  <c r="F92" i="1"/>
  <c r="C91" i="1"/>
  <c r="C92" i="1" s="1"/>
</calcChain>
</file>

<file path=xl/sharedStrings.xml><?xml version="1.0" encoding="utf-8"?>
<sst xmlns="http://schemas.openxmlformats.org/spreadsheetml/2006/main" count="71" uniqueCount="35">
  <si>
    <t>Brute Force</t>
  </si>
  <si>
    <t>Iterative</t>
  </si>
  <si>
    <t>Data Driven</t>
  </si>
  <si>
    <t>Iterative + Data</t>
  </si>
  <si>
    <t>n = 5</t>
  </si>
  <si>
    <t>mix = 1+4</t>
  </si>
  <si>
    <t>accuracy</t>
  </si>
  <si>
    <t>runtime</t>
  </si>
  <si>
    <t>mix = 3+2</t>
  </si>
  <si>
    <t>mix = 5+0</t>
  </si>
  <si>
    <t>n = 10</t>
  </si>
  <si>
    <t>mix = 1+9</t>
  </si>
  <si>
    <t>mix = 5+5</t>
  </si>
  <si>
    <t>mix = 10+0</t>
  </si>
  <si>
    <t>new topics</t>
  </si>
  <si>
    <t>Iterative + Data (no checks)</t>
  </si>
  <si>
    <t>local mapping time</t>
  </si>
  <si>
    <t>prematching time</t>
  </si>
  <si>
    <t>~15s for 5 tables</t>
  </si>
  <si>
    <t>~3s for 5 tables</t>
  </si>
  <si>
    <t>precision</t>
  </si>
  <si>
    <t>recall</t>
  </si>
  <si>
    <t>Data Driven (guiding table only)</t>
  </si>
  <si>
    <t>avg</t>
  </si>
  <si>
    <t>total precsion</t>
  </si>
  <si>
    <t>total recall</t>
  </si>
  <si>
    <t>5 precision</t>
  </si>
  <si>
    <t>5 recall</t>
  </si>
  <si>
    <t>10 precision</t>
  </si>
  <si>
    <t>10 recall</t>
  </si>
  <si>
    <t>total run 5</t>
  </si>
  <si>
    <t>total run 10</t>
  </si>
  <si>
    <t>total</t>
  </si>
  <si>
    <t>avg 5</t>
  </si>
  <si>
    <t>avg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</si>
</sst>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0" xfId="0" applyFill="1" applyBorder="1"/>
    <xf numFmtId="0" fontId="0" fillId="0" borderId="1" xfId="0" applyBorder="1" applyAlignment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/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brute precision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1F6D-794B-B384-2BF3BDC3F1AF}"/>
              </c:ext>
            </c:extLst>
          </c:dPt>
          <c:cat>
            <c:strRef>
              <c:f>(Sheet1!$A$15,Sheet1!$A$17)</c:f>
              <c:strCache>
                <c:ptCount val="2"/>
                <c:pt idx="0">
                  <c:v>5 precision</c:v>
                </c:pt>
                <c:pt idx="1">
                  <c:v>10 precision</c:v>
                </c:pt>
              </c:strCache>
            </c:strRef>
          </c:cat>
          <c:val>
            <c:numRef>
              <c:f>(Sheet1!$D$15,Sheet1!$D$17)</c:f>
              <c:numCache>
                <c:formatCode>General</c:formatCode>
                <c:ptCount val="2"/>
                <c:pt idx="0">
                  <c:v>0.23066666666666666</c:v>
                </c:pt>
                <c:pt idx="1">
                  <c:v>9.7066666666666676E-2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6D-794B-B384-2BF3BDC3F1AF}"/>
            </c:ext>
          </c:extLst>
        </c:ser>
        <c:ser>
          <c:idx val="0"/>
          <c:order val="1"/>
          <c:tx>
            <c:v>iter precision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</c:dPt>
          <c:cat>
            <c:strRef>
              <c:f>(Sheet1!$A$15,Sheet1!$A$17)</c:f>
              <c:strCache>
                <c:ptCount val="2"/>
                <c:pt idx="0">
                  <c:v>5 precision</c:v>
                </c:pt>
                <c:pt idx="1">
                  <c:v>10 precision</c:v>
                </c:pt>
              </c:strCache>
            </c:strRef>
          </c:cat>
          <c:val>
            <c:numRef>
              <c:f>(Sheet1!$E$15,Sheet1!$E$17)</c:f>
              <c:numCache>
                <c:formatCode>General</c:formatCode>
                <c:ptCount val="2"/>
                <c:pt idx="0">
                  <c:v>0.28570000000000001</c:v>
                </c:pt>
                <c:pt idx="1">
                  <c:v>0.11186666666666667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6D-794B-B384-2BF3BDC3F1AF}"/>
            </c:ext>
          </c:extLst>
        </c:ser>
        <c:ser>
          <c:idx val="2"/>
          <c:order val="2"/>
          <c:tx>
            <c:v>data precision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(Sheet1!$A$15,Sheet1!$A$17)</c:f>
              <c:strCache>
                <c:ptCount val="2"/>
                <c:pt idx="0">
                  <c:v>5 precision</c:v>
                </c:pt>
                <c:pt idx="1">
                  <c:v>10 precision</c:v>
                </c:pt>
              </c:strCache>
            </c:strRef>
          </c:cat>
          <c:val>
            <c:numRef>
              <c:f>(Sheet1!$F$15,Sheet1!$F$17)</c:f>
              <c:numCache>
                <c:formatCode>General</c:formatCode>
                <c:ptCount val="2"/>
                <c:pt idx="0">
                  <c:v>0.19213333333333335</c:v>
                </c:pt>
                <c:pt idx="1">
                  <c:v>0.1699333333333333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6D-794B-B384-2BF3BDC3F1AF}"/>
            </c:ext>
          </c:extLst>
        </c:ser>
        <c:ser>
          <c:idx val="3"/>
          <c:order val="3"/>
          <c:tx>
            <c:v>iter+data precision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(Sheet1!$A$15,Sheet1!$A$17)</c:f>
              <c:strCache>
                <c:ptCount val="2"/>
                <c:pt idx="0">
                  <c:v>5 precision</c:v>
                </c:pt>
                <c:pt idx="1">
                  <c:v>10 precision</c:v>
                </c:pt>
              </c:strCache>
            </c:strRef>
          </c:cat>
          <c:val>
            <c:numRef>
              <c:f>(Sheet1!$H$15,Sheet1!$H$17)</c:f>
              <c:numCache>
                <c:formatCode>General</c:formatCode>
                <c:ptCount val="2"/>
                <c:pt idx="0">
                  <c:v>0.32293333333333335</c:v>
                </c:pt>
                <c:pt idx="1">
                  <c:v>0.23656666666666668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F6D-794B-B384-2BF3BDC3F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8298671"/>
        <c:axId val="368287359"/>
      </c:lineChart>
      <c:catAx>
        <c:axId val="36829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87359"/>
        <c:crossesAt val="0"/>
        <c:auto val="1"/>
        <c:lblAlgn val="ctr"/>
        <c:lblOffset val="100"/>
        <c:noMultiLvlLbl val="0"/>
      </c:catAx>
      <c:valAx>
        <c:axId val="36828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9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recall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</c:dPt>
          <c:cat>
            <c:strRef>
              <c:f>(Sheet1!$A$16,Sheet1!$A$18)</c:f>
              <c:strCache>
                <c:ptCount val="2"/>
                <c:pt idx="0">
                  <c:v>5 recall</c:v>
                </c:pt>
                <c:pt idx="1">
                  <c:v>10 recall</c:v>
                </c:pt>
              </c:strCache>
            </c:strRef>
          </c:cat>
          <c:val>
            <c:numRef>
              <c:f>(Sheet1!$D$16,Sheet1!$D$18)</c:f>
              <c:numCache>
                <c:formatCode>General</c:formatCode>
                <c:ptCount val="2"/>
                <c:pt idx="0">
                  <c:v>0.42696666666666666</c:v>
                </c:pt>
                <c:pt idx="1">
                  <c:v>0.61353333333333337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4-B04E-8987-4C6C9F77FC14}"/>
            </c:ext>
          </c:extLst>
        </c:ser>
        <c:ser>
          <c:idx val="1"/>
          <c:order val="1"/>
          <c:tx>
            <c:v>iter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(Sheet1!$A$16,Sheet1!$A$18)</c:f>
              <c:strCache>
                <c:ptCount val="2"/>
                <c:pt idx="0">
                  <c:v>5 recall</c:v>
                </c:pt>
                <c:pt idx="1">
                  <c:v>10 recall</c:v>
                </c:pt>
              </c:strCache>
            </c:strRef>
          </c:cat>
          <c:val>
            <c:numRef>
              <c:f>(Sheet1!$E$16,Sheet1!$E$18)</c:f>
              <c:numCache>
                <c:formatCode>General</c:formatCode>
                <c:ptCount val="2"/>
                <c:pt idx="0">
                  <c:v>4.5399999999999996E-2</c:v>
                </c:pt>
                <c:pt idx="1">
                  <c:v>9.6666666666666654E-3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A4-B04E-8987-4C6C9F77FC14}"/>
            </c:ext>
          </c:extLst>
        </c:ser>
        <c:ser>
          <c:idx val="2"/>
          <c:order val="2"/>
          <c:tx>
            <c:v>data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(Sheet1!$A$16,Sheet1!$A$18)</c:f>
              <c:strCache>
                <c:ptCount val="2"/>
                <c:pt idx="0">
                  <c:v>5 recall</c:v>
                </c:pt>
                <c:pt idx="1">
                  <c:v>10 recall</c:v>
                </c:pt>
              </c:strCache>
            </c:strRef>
          </c:cat>
          <c:val>
            <c:numRef>
              <c:f>(Sheet1!$F$16,Sheet1!$F$18)</c:f>
              <c:numCache>
                <c:formatCode>General</c:formatCode>
                <c:ptCount val="2"/>
                <c:pt idx="0">
                  <c:v>6.8133333333333324E-2</c:v>
                </c:pt>
                <c:pt idx="1">
                  <c:v>5.8033333333333326E-2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A4-B04E-8987-4C6C9F77FC14}"/>
            </c:ext>
          </c:extLst>
        </c:ser>
        <c:ser>
          <c:idx val="3"/>
          <c:order val="3"/>
          <c:tx>
            <c:v>iter+data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(Sheet1!$A$16,Sheet1!$A$18)</c:f>
              <c:strCache>
                <c:ptCount val="2"/>
                <c:pt idx="0">
                  <c:v>5 recall</c:v>
                </c:pt>
                <c:pt idx="1">
                  <c:v>10 recall</c:v>
                </c:pt>
              </c:strCache>
            </c:strRef>
          </c:cat>
          <c:val>
            <c:numRef>
              <c:f>(Sheet1!$H$16,Sheet1!$H$18)</c:f>
              <c:numCache>
                <c:formatCode>General</c:formatCode>
                <c:ptCount val="2"/>
                <c:pt idx="0">
                  <c:v>0.3174333333333334</c:v>
                </c:pt>
                <c:pt idx="1">
                  <c:v>0.45080000000000003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A4-B04E-8987-4C6C9F77F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713103"/>
        <c:axId val="413105455"/>
      </c:lineChart>
      <c:catAx>
        <c:axId val="3677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05455"/>
        <c:crosses val="autoZero"/>
        <c:auto val="1"/>
        <c:lblAlgn val="ctr"/>
        <c:lblOffset val="100"/>
        <c:noMultiLvlLbl val="0"/>
      </c:catAx>
      <c:valAx>
        <c:axId val="41310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71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runtime of 3 mixes in seconds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(Sheet1!$C$56,Sheet1!$C$57)</c:f>
              <c:numCache>
                <c:formatCode>General</c:formatCode>
                <c:ptCount val="2"/>
                <c:pt idx="0">
                  <c:v>7.65</c:v>
                </c:pt>
                <c:pt idx="1">
                  <c:v>21.88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C-CE48-A6B1-FA28229D4F24}"/>
            </c:ext>
          </c:extLst>
        </c:ser>
        <c:ser>
          <c:idx val="1"/>
          <c:order val="1"/>
          <c:tx>
            <c:v>iter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Sheet1!$D$56:$D$57</c:f>
              <c:numCache>
                <c:formatCode>General</c:formatCode>
                <c:ptCount val="2"/>
                <c:pt idx="0">
                  <c:v>29.52</c:v>
                </c:pt>
                <c:pt idx="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C-CE48-A6B1-FA28229D4F24}"/>
            </c:ext>
          </c:extLst>
        </c:ser>
        <c:ser>
          <c:idx val="2"/>
          <c:order val="2"/>
          <c:tx>
            <c:v>data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Sheet1!$E$56:$E$57</c:f>
              <c:numCache>
                <c:formatCode>General</c:formatCode>
                <c:ptCount val="2"/>
                <c:pt idx="0">
                  <c:v>2.33</c:v>
                </c:pt>
                <c:pt idx="1">
                  <c:v>3.5700000000000003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C-CE48-A6B1-FA28229D4F24}"/>
            </c:ext>
          </c:extLst>
        </c:ser>
        <c:ser>
          <c:idx val="3"/>
          <c:order val="3"/>
          <c:tx>
            <c:v>iter+data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Sheet1!$F$56:$F$57</c:f>
              <c:numCache>
                <c:formatCode>General</c:formatCode>
                <c:ptCount val="2"/>
                <c:pt idx="0">
                  <c:v>37.980000000000004</c:v>
                </c:pt>
                <c:pt idx="1">
                  <c:v>1042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C-CE48-A6B1-FA28229D4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136383"/>
        <c:axId val="362370815"/>
      </c:lineChart>
      <c:catAx>
        <c:axId val="307136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2370815"/>
        <c:crosses val="autoZero"/>
        <c:auto val="1"/>
        <c:lblAlgn val="ctr"/>
        <c:lblOffset val="100"/>
        <c:noMultiLvlLbl val="0"/>
      </c:catAx>
      <c:valAx>
        <c:axId val="3623708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3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num new topics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Sheet1!$A$87:$A$88</c:f>
              <c:strCache>
                <c:ptCount val="2"/>
                <c:pt idx="0">
                  <c:v>avg 5</c:v>
                </c:pt>
                <c:pt idx="1">
                  <c:v>avg 10</c:v>
                </c:pt>
              </c:strCache>
            </c:strRef>
          </c:cat>
          <c:val>
            <c:numRef>
              <c:f>Sheet1!$C$87:$C$88</c:f>
              <c:numCache>
                <c:formatCode>General</c:formatCode>
                <c:ptCount val="2"/>
                <c:pt idx="0">
                  <c:v>19.356666666666666</c:v>
                </c:pt>
                <c:pt idx="1">
                  <c:v>66.066666666666663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47-D843-A7B3-6D421F3E423E}"/>
            </c:ext>
          </c:extLst>
        </c:ser>
        <c:ser>
          <c:idx val="1"/>
          <c:order val="1"/>
          <c:tx>
            <c:v>iter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Sheet1!$A$87:$A$88</c:f>
              <c:strCache>
                <c:ptCount val="2"/>
                <c:pt idx="0">
                  <c:v>avg 5</c:v>
                </c:pt>
                <c:pt idx="1">
                  <c:v>avg 10</c:v>
                </c:pt>
              </c:strCache>
            </c:strRef>
          </c:cat>
          <c:val>
            <c:numRef>
              <c:f>Sheet1!$D$87:$D$88</c:f>
              <c:numCache>
                <c:formatCode>General</c:formatCode>
                <c:ptCount val="2"/>
                <c:pt idx="0">
                  <c:v>3.5766666666666667</c:v>
                </c:pt>
                <c:pt idx="1">
                  <c:v>1.0999999999999999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47-D843-A7B3-6D421F3E423E}"/>
            </c:ext>
          </c:extLst>
        </c:ser>
        <c:ser>
          <c:idx val="2"/>
          <c:order val="2"/>
          <c:tx>
            <c:v>data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Sheet1!$A$87:$A$88</c:f>
              <c:strCache>
                <c:ptCount val="2"/>
                <c:pt idx="0">
                  <c:v>avg 5</c:v>
                </c:pt>
                <c:pt idx="1">
                  <c:v>avg 10</c:v>
                </c:pt>
              </c:strCache>
            </c:strRef>
          </c:cat>
          <c:val>
            <c:numRef>
              <c:f>Sheet1!$E$87:$E$88</c:f>
              <c:numCache>
                <c:formatCode>General</c:formatCode>
                <c:ptCount val="2"/>
                <c:pt idx="0">
                  <c:v>7.8</c:v>
                </c:pt>
                <c:pt idx="1">
                  <c:v>7.4666666666666677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47-D843-A7B3-6D421F3E423E}"/>
            </c:ext>
          </c:extLst>
        </c:ser>
        <c:ser>
          <c:idx val="3"/>
          <c:order val="3"/>
          <c:tx>
            <c:v>iter+data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Sheet1!$A$87:$A$88</c:f>
              <c:strCache>
                <c:ptCount val="2"/>
                <c:pt idx="0">
                  <c:v>avg 5</c:v>
                </c:pt>
                <c:pt idx="1">
                  <c:v>avg 10</c:v>
                </c:pt>
              </c:strCache>
            </c:strRef>
          </c:cat>
          <c:val>
            <c:numRef>
              <c:f>Sheet1!$F$87:$F$88</c:f>
              <c:numCache>
                <c:formatCode>General</c:formatCode>
                <c:ptCount val="2"/>
                <c:pt idx="0">
                  <c:v>9</c:v>
                </c:pt>
                <c:pt idx="1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47-D843-A7B3-6D421F3E4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70175"/>
        <c:axId val="366020015"/>
      </c:lineChart>
      <c:catAx>
        <c:axId val="41867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020015"/>
        <c:crosses val="autoZero"/>
        <c:auto val="1"/>
        <c:lblAlgn val="ctr"/>
        <c:lblOffset val="100"/>
        <c:noMultiLvlLbl val="0"/>
      </c:catAx>
      <c:valAx>
        <c:axId val="36602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0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21</xdr:row>
      <xdr:rowOff>121920</xdr:rowOff>
    </xdr:from>
    <xdr:to>
      <xdr:col>6</xdr:col>
      <xdr:colOff>106680</xdr:colOff>
      <xdr:row>35</xdr:row>
      <xdr:rowOff>20320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CD60DF-A8CE-C346-92D2-17620E1C0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294640</xdr:colOff>
      <xdr:row>21</xdr:row>
      <xdr:rowOff>142240</xdr:rowOff>
    </xdr:from>
    <xdr:to>
      <xdr:col>12</xdr:col>
      <xdr:colOff>325120</xdr:colOff>
      <xdr:row>35</xdr:row>
      <xdr:rowOff>40640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27CD2E-E736-8D45-8023-E260D46CE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177800</xdr:colOff>
      <xdr:row>57</xdr:row>
      <xdr:rowOff>132080</xdr:rowOff>
    </xdr:from>
    <xdr:to>
      <xdr:col>6</xdr:col>
      <xdr:colOff>177800</xdr:colOff>
      <xdr:row>71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559171-F9E6-D541-BE74-A8DA005BA2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675640</xdr:colOff>
      <xdr:row>93</xdr:row>
      <xdr:rowOff>132080</xdr:rowOff>
    </xdr:from>
    <xdr:to>
      <xdr:col>6</xdr:col>
      <xdr:colOff>675640</xdr:colOff>
      <xdr:row>107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14A888-7A64-2647-8140-1854576B87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CE48-C99E-4546-9AC8-E457B59DE55C}">
  <dimension ref="A1:Q92"/>
  <sheetViews>
    <sheetView tabSelected="1" topLeftCell="A86" zoomScale="125" zoomScaleNormal="125" workbookViewId="0">
      <selection activeCell="I97" sqref="I97"/>
    </sheetView>
  </sheetViews>
  <sheetFormatPr baseColWidth="10" defaultRowHeight="16" x14ac:dyDescent="0.2"/>
  <cols>
    <col min="2" max="2" width="9.6640625" customWidth="1"/>
    <col min="3" max="3" width="10.1640625" bestFit="1" customWidth="1"/>
    <col min="4" max="4" width="10.6640625" bestFit="1" customWidth="1"/>
    <col min="5" max="5" width="8" bestFit="1" customWidth="1"/>
    <col min="6" max="6" width="10.6640625" bestFit="1" customWidth="1"/>
    <col min="7" max="7" width="9.5" bestFit="1" customWidth="1"/>
    <col min="10" max="10" width="7.6640625" bestFit="1" customWidth="1"/>
    <col min="11" max="11" width="10.1640625" bestFit="1" customWidth="1"/>
    <col min="12" max="12" width="10.6640625" bestFit="1" customWidth="1"/>
    <col min="13" max="13" width="8" bestFit="1" customWidth="1"/>
    <col min="14" max="14" width="10.6640625" bestFit="1" customWidth="1"/>
    <col min="15" max="15" width="9.5" bestFit="1" customWidth="1"/>
    <col min="18" max="18" width="10" bestFit="1" customWidth="1"/>
    <col min="19" max="19" width="10.1640625" bestFit="1" customWidth="1"/>
    <col min="20" max="20" width="10.6640625" bestFit="1" customWidth="1"/>
    <col min="21" max="21" width="8" bestFit="1" customWidth="1"/>
    <col min="22" max="22" width="10.6640625" bestFit="1" customWidth="1"/>
    <col min="23" max="23" width="9.5" bestFit="1" customWidth="1"/>
  </cols>
  <sheetData>
    <row r="1" spans="1:17" ht="17" x14ac:dyDescent="0.2">
      <c r="A1" s="1" t="s">
        <v>6</v>
      </c>
    </row>
    <row r="2" spans="1:17" ht="85" x14ac:dyDescent="0.2">
      <c r="A2" s="6"/>
      <c r="B2" s="6"/>
      <c r="C2" s="5"/>
      <c r="D2" s="6" t="s">
        <v>0</v>
      </c>
      <c r="E2" s="6" t="s">
        <v>1</v>
      </c>
      <c r="F2" s="6" t="s">
        <v>2</v>
      </c>
      <c r="G2" s="9" t="s">
        <v>22</v>
      </c>
      <c r="H2" s="6" t="s">
        <v>3</v>
      </c>
      <c r="I2" s="6" t="s">
        <v>15</v>
      </c>
      <c r="Q2" s="2"/>
    </row>
    <row r="3" spans="1:17" ht="16" customHeight="1" x14ac:dyDescent="0.2">
      <c r="A3" s="17" t="s">
        <v>4</v>
      </c>
      <c r="B3" s="17" t="s">
        <v>5</v>
      </c>
      <c r="C3" s="5" t="s">
        <v>20</v>
      </c>
      <c r="D3">
        <v>0.09</v>
      </c>
      <c r="E3" s="11">
        <v>0.28570000000000001</v>
      </c>
      <c r="F3" s="6">
        <v>0.2</v>
      </c>
      <c r="G3" s="5">
        <v>0.2</v>
      </c>
      <c r="H3" s="13">
        <v>0.21879999999999999</v>
      </c>
      <c r="I3" s="6"/>
      <c r="Q3" s="2"/>
    </row>
    <row r="4" spans="1:17" x14ac:dyDescent="0.2">
      <c r="A4" s="17"/>
      <c r="B4" s="17"/>
      <c r="C4" s="5" t="s">
        <v>21</v>
      </c>
      <c r="D4" s="11">
        <v>0.39129999999999998</v>
      </c>
      <c r="E4" s="6">
        <v>8.6900000000000005E-2</v>
      </c>
      <c r="F4" s="6">
        <v>0.13039999999999999</v>
      </c>
      <c r="G4" s="9">
        <v>0.13039999999999999</v>
      </c>
      <c r="H4" s="13">
        <v>0.30430000000000001</v>
      </c>
      <c r="I4" s="6"/>
      <c r="Q4" s="2"/>
    </row>
    <row r="5" spans="1:17" ht="16" customHeight="1" x14ac:dyDescent="0.2">
      <c r="A5" s="17"/>
      <c r="B5" s="17" t="s">
        <v>8</v>
      </c>
      <c r="C5" s="5" t="s">
        <v>20</v>
      </c>
      <c r="D5" s="11">
        <v>0.36249999999999999</v>
      </c>
      <c r="E5" s="13">
        <v>0.28570000000000001</v>
      </c>
      <c r="F5" s="6">
        <v>0.2</v>
      </c>
      <c r="G5" s="9">
        <v>0.2</v>
      </c>
      <c r="H5" s="6">
        <v>0.25</v>
      </c>
      <c r="I5" s="6"/>
      <c r="Q5" s="2"/>
    </row>
    <row r="6" spans="1:17" x14ac:dyDescent="0.2">
      <c r="A6" s="17"/>
      <c r="B6" s="17"/>
      <c r="C6" s="5" t="s">
        <v>21</v>
      </c>
      <c r="D6" s="11">
        <v>0.42030000000000001</v>
      </c>
      <c r="E6" s="6">
        <v>2.8899999999999999E-2</v>
      </c>
      <c r="F6" s="6">
        <v>4.3400000000000001E-2</v>
      </c>
      <c r="G6" s="9">
        <v>0.13039999999999999</v>
      </c>
      <c r="H6" s="13">
        <v>0.36230000000000001</v>
      </c>
      <c r="I6" s="6"/>
      <c r="Q6" s="2"/>
    </row>
    <row r="7" spans="1:17" ht="16" customHeight="1" x14ac:dyDescent="0.2">
      <c r="A7" s="17"/>
      <c r="B7" s="17" t="s">
        <v>9</v>
      </c>
      <c r="C7" s="5" t="s">
        <v>20</v>
      </c>
      <c r="D7" s="6">
        <v>0.23949999999999999</v>
      </c>
      <c r="E7" s="13">
        <v>0.28570000000000001</v>
      </c>
      <c r="F7" s="6">
        <v>0.1764</v>
      </c>
      <c r="G7" s="9">
        <v>0.1764</v>
      </c>
      <c r="H7" s="11">
        <v>0.5</v>
      </c>
      <c r="I7" s="6"/>
      <c r="Q7" s="2"/>
    </row>
    <row r="8" spans="1:17" x14ac:dyDescent="0.2">
      <c r="A8" s="17"/>
      <c r="B8" s="17"/>
      <c r="C8" s="5" t="s">
        <v>21</v>
      </c>
      <c r="D8" s="11">
        <v>0.46929999999999999</v>
      </c>
      <c r="E8" s="6">
        <v>2.0400000000000001E-2</v>
      </c>
      <c r="F8" s="6">
        <v>3.0599999999999999E-2</v>
      </c>
      <c r="G8" s="9">
        <v>0.13039999999999999</v>
      </c>
      <c r="H8" s="13">
        <v>0.28570000000000001</v>
      </c>
      <c r="I8" s="6"/>
      <c r="Q8" s="2"/>
    </row>
    <row r="9" spans="1:17" ht="16" customHeight="1" x14ac:dyDescent="0.2">
      <c r="A9" s="17" t="s">
        <v>10</v>
      </c>
      <c r="B9" s="17" t="s">
        <v>11</v>
      </c>
      <c r="C9" s="5" t="s">
        <v>20</v>
      </c>
      <c r="D9" s="8">
        <v>2.8299999999999999E-2</v>
      </c>
      <c r="E9" s="8">
        <v>0</v>
      </c>
      <c r="F9" s="12">
        <v>0.1764</v>
      </c>
      <c r="G9" s="9">
        <v>0.1764</v>
      </c>
      <c r="H9" s="8">
        <v>3.44E-2</v>
      </c>
      <c r="I9" s="13">
        <v>4.2099999999999999E-2</v>
      </c>
      <c r="Q9" s="2"/>
    </row>
    <row r="10" spans="1:17" x14ac:dyDescent="0.2">
      <c r="A10" s="17"/>
      <c r="B10" s="17"/>
      <c r="C10" s="5" t="s">
        <v>21</v>
      </c>
      <c r="D10" s="12">
        <v>0.6956</v>
      </c>
      <c r="E10" s="8">
        <v>0</v>
      </c>
      <c r="F10" s="8">
        <v>0.13039999999999999</v>
      </c>
      <c r="G10" s="9">
        <v>0.13039999999999999</v>
      </c>
      <c r="H10" s="14">
        <v>0.52170000000000005</v>
      </c>
      <c r="I10" s="6">
        <v>0.52170000000000005</v>
      </c>
      <c r="Q10" s="2"/>
    </row>
    <row r="11" spans="1:17" ht="16" customHeight="1" x14ac:dyDescent="0.2">
      <c r="A11" s="17"/>
      <c r="B11" s="17" t="s">
        <v>12</v>
      </c>
      <c r="C11" s="5" t="s">
        <v>20</v>
      </c>
      <c r="D11" s="8">
        <v>8.9599999999999999E-2</v>
      </c>
      <c r="E11" s="14">
        <v>0.18179999999999999</v>
      </c>
      <c r="F11" s="8">
        <v>0.16669999999999999</v>
      </c>
      <c r="G11" s="9">
        <v>0.16669999999999999</v>
      </c>
      <c r="H11" s="12">
        <v>0.2064</v>
      </c>
      <c r="I11" s="6">
        <v>0.1042</v>
      </c>
      <c r="Q11" s="2"/>
    </row>
    <row r="12" spans="1:17" x14ac:dyDescent="0.2">
      <c r="A12" s="17"/>
      <c r="B12" s="17"/>
      <c r="C12" s="5" t="s">
        <v>21</v>
      </c>
      <c r="D12" s="12">
        <v>0.59</v>
      </c>
      <c r="E12" s="8">
        <v>0.02</v>
      </c>
      <c r="F12" s="8">
        <v>0.03</v>
      </c>
      <c r="G12" s="9">
        <v>0.13039999999999999</v>
      </c>
      <c r="H12" s="14">
        <v>0.45</v>
      </c>
      <c r="I12" s="6">
        <v>0.42</v>
      </c>
      <c r="Q12" s="2"/>
    </row>
    <row r="13" spans="1:17" ht="16" customHeight="1" x14ac:dyDescent="0.2">
      <c r="A13" s="17"/>
      <c r="B13" s="17" t="s">
        <v>13</v>
      </c>
      <c r="C13" s="5" t="s">
        <v>20</v>
      </c>
      <c r="D13" s="8">
        <v>0.17330000000000001</v>
      </c>
      <c r="E13" s="8">
        <v>0.15379999999999999</v>
      </c>
      <c r="F13" s="8">
        <v>0.16669999999999999</v>
      </c>
      <c r="G13" s="10">
        <v>0.16669999999999999</v>
      </c>
      <c r="H13" s="12">
        <v>0.46889999999999998</v>
      </c>
      <c r="I13" s="13">
        <v>0.2059</v>
      </c>
      <c r="Q13" s="2"/>
    </row>
    <row r="14" spans="1:17" x14ac:dyDescent="0.2">
      <c r="A14" s="17"/>
      <c r="B14" s="17"/>
      <c r="C14" s="5" t="s">
        <v>21</v>
      </c>
      <c r="D14" s="12">
        <v>0.55500000000000005</v>
      </c>
      <c r="E14" s="8">
        <v>8.9999999999999993E-3</v>
      </c>
      <c r="F14" s="8">
        <v>1.37E-2</v>
      </c>
      <c r="G14" s="10">
        <v>0.13039999999999999</v>
      </c>
      <c r="H14" s="14">
        <v>0.38069999999999998</v>
      </c>
      <c r="I14" s="6">
        <v>0.35320000000000001</v>
      </c>
      <c r="Q14" s="2"/>
    </row>
    <row r="15" spans="1:17" x14ac:dyDescent="0.2">
      <c r="A15" t="s">
        <v>26</v>
      </c>
      <c r="D15">
        <f>SUM(D3,D5,D7)/3</f>
        <v>0.23066666666666666</v>
      </c>
      <c r="E15">
        <f t="shared" ref="E15:H15" si="0">SUM(E3,E5,E7)/3</f>
        <v>0.28570000000000001</v>
      </c>
      <c r="F15">
        <f t="shared" si="0"/>
        <v>0.19213333333333335</v>
      </c>
      <c r="G15">
        <f t="shared" si="0"/>
        <v>0.19213333333333335</v>
      </c>
      <c r="H15">
        <f t="shared" si="0"/>
        <v>0.32293333333333335</v>
      </c>
      <c r="Q15" s="2"/>
    </row>
    <row r="16" spans="1:17" x14ac:dyDescent="0.2">
      <c r="A16" t="s">
        <v>27</v>
      </c>
      <c r="D16">
        <f>SUM(D4,D6,D8)/3</f>
        <v>0.42696666666666666</v>
      </c>
      <c r="E16">
        <f t="shared" ref="E16:H16" si="1">SUM(E4,E6,E8)/3</f>
        <v>4.5399999999999996E-2</v>
      </c>
      <c r="F16">
        <f t="shared" si="1"/>
        <v>6.8133333333333324E-2</v>
      </c>
      <c r="G16">
        <f t="shared" si="1"/>
        <v>0.13039999999999999</v>
      </c>
      <c r="H16">
        <f t="shared" si="1"/>
        <v>0.3174333333333334</v>
      </c>
      <c r="Q16" s="2"/>
    </row>
    <row r="17" spans="1:17" x14ac:dyDescent="0.2">
      <c r="A17" t="s">
        <v>28</v>
      </c>
      <c r="D17">
        <f>SUM(D9,D11,D13)/3</f>
        <v>9.7066666666666676E-2</v>
      </c>
      <c r="E17">
        <f t="shared" ref="E17:I17" si="2">SUM(E9,E11,E13)/3</f>
        <v>0.11186666666666667</v>
      </c>
      <c r="F17">
        <f t="shared" si="2"/>
        <v>0.1699333333333333</v>
      </c>
      <c r="G17">
        <f t="shared" si="2"/>
        <v>0.1699333333333333</v>
      </c>
      <c r="H17">
        <f t="shared" si="2"/>
        <v>0.23656666666666668</v>
      </c>
      <c r="I17">
        <f t="shared" si="2"/>
        <v>0.11739999999999999</v>
      </c>
      <c r="Q17" s="2"/>
    </row>
    <row r="18" spans="1:17" x14ac:dyDescent="0.2">
      <c r="A18" t="s">
        <v>29</v>
      </c>
      <c r="D18">
        <f>SUM(D10,D12,D14)/3</f>
        <v>0.61353333333333337</v>
      </c>
      <c r="E18">
        <f t="shared" ref="E18:I18" si="3">SUM(E10,E12,E14)/3</f>
        <v>9.6666666666666654E-3</v>
      </c>
      <c r="F18">
        <f t="shared" si="3"/>
        <v>5.8033333333333326E-2</v>
      </c>
      <c r="G18">
        <f t="shared" si="3"/>
        <v>0.13039999999999999</v>
      </c>
      <c r="H18">
        <f t="shared" si="3"/>
        <v>0.45080000000000003</v>
      </c>
      <c r="I18">
        <f t="shared" si="3"/>
        <v>0.43163333333333331</v>
      </c>
      <c r="Q18" s="2"/>
    </row>
    <row r="20" spans="1:17" x14ac:dyDescent="0.2">
      <c r="A20" t="s">
        <v>24</v>
      </c>
      <c r="D20">
        <f>SUM(D3,D5,D7,D9,D11,D13)/6</f>
        <v>0.16386666666666666</v>
      </c>
      <c r="E20">
        <f>SUM(E3,E5,E7,E9,E11,E13)/6</f>
        <v>0.19878333333333331</v>
      </c>
      <c r="F20">
        <f>SUM(F3,F5,F7,F9,F11,F13)/6</f>
        <v>0.18103333333333335</v>
      </c>
      <c r="G20">
        <f>SUM(G3,G5,G7,G9,G11,G13)/6</f>
        <v>0.18103333333333335</v>
      </c>
      <c r="H20">
        <f>SUM(H3,H5,H7,H9,H11,H13)/6</f>
        <v>0.27975</v>
      </c>
      <c r="I20">
        <f>SUM(I9,I11,I13)/3</f>
        <v>0.11739999999999999</v>
      </c>
    </row>
    <row r="21" spans="1:17" x14ac:dyDescent="0.2">
      <c r="A21" t="s">
        <v>25</v>
      </c>
      <c r="D21">
        <f>SUM(D4,D6,D8,D10,D12,D14)/6</f>
        <v>0.52024999999999999</v>
      </c>
      <c r="E21">
        <f>SUM(E4,E6,E8,E10,E12,E14)/6</f>
        <v>2.753333333333333E-2</v>
      </c>
      <c r="F21">
        <f>SUM(F4,F6,F8,F10,F12,F14)/6</f>
        <v>6.3083333333333338E-2</v>
      </c>
      <c r="G21">
        <f>SUM(G4,G6,G8,G10,G12,G14)/6</f>
        <v>0.13039999999999999</v>
      </c>
      <c r="H21">
        <f>SUM(H4,H6,H8,H10,H12,H14)/6</f>
        <v>0.38411666666666666</v>
      </c>
      <c r="I21" s="2">
        <f>SUM(I10,I12,I14)/3</f>
        <v>0.43163333333333331</v>
      </c>
    </row>
    <row r="38" spans="1:7" ht="17" x14ac:dyDescent="0.2">
      <c r="A38" s="4" t="s">
        <v>7</v>
      </c>
      <c r="B38" s="2"/>
      <c r="C38" s="2"/>
      <c r="D38" s="2"/>
      <c r="E38" s="2"/>
      <c r="F38" s="2"/>
      <c r="G38" s="2"/>
    </row>
    <row r="39" spans="1:7" ht="51" x14ac:dyDescent="0.2">
      <c r="A39" s="6"/>
      <c r="B39" s="6"/>
      <c r="C39" s="6" t="s">
        <v>0</v>
      </c>
      <c r="D39" s="6" t="s">
        <v>1</v>
      </c>
      <c r="E39" s="6" t="s">
        <v>2</v>
      </c>
      <c r="F39" s="6" t="s">
        <v>3</v>
      </c>
      <c r="G39" s="6" t="s">
        <v>15</v>
      </c>
    </row>
    <row r="40" spans="1:7" x14ac:dyDescent="0.2">
      <c r="A40" s="17" t="s">
        <v>4</v>
      </c>
      <c r="B40" s="17" t="s">
        <v>5</v>
      </c>
      <c r="C40" s="15">
        <v>1.2</v>
      </c>
      <c r="D40" s="16">
        <v>12.41</v>
      </c>
      <c r="E40" s="15">
        <v>0.76</v>
      </c>
      <c r="F40" s="15">
        <v>6.12</v>
      </c>
      <c r="G40" s="15"/>
    </row>
    <row r="41" spans="1:7" x14ac:dyDescent="0.2">
      <c r="A41" s="17"/>
      <c r="B41" s="17"/>
      <c r="C41" s="15"/>
      <c r="D41" s="16"/>
      <c r="E41" s="15"/>
      <c r="F41" s="15"/>
      <c r="G41" s="15"/>
    </row>
    <row r="42" spans="1:7" x14ac:dyDescent="0.2">
      <c r="A42" s="17"/>
      <c r="B42" s="17" t="s">
        <v>8</v>
      </c>
      <c r="C42" s="15">
        <v>2.2400000000000002</v>
      </c>
      <c r="D42" s="15">
        <v>7.06</v>
      </c>
      <c r="E42" s="15">
        <v>0.77</v>
      </c>
      <c r="F42" s="15">
        <v>25.16</v>
      </c>
      <c r="G42" s="15"/>
    </row>
    <row r="43" spans="1:7" x14ac:dyDescent="0.2">
      <c r="A43" s="17"/>
      <c r="B43" s="17"/>
      <c r="C43" s="15"/>
      <c r="D43" s="15"/>
      <c r="E43" s="15"/>
      <c r="F43" s="15"/>
      <c r="G43" s="15"/>
    </row>
    <row r="44" spans="1:7" x14ac:dyDescent="0.2">
      <c r="A44" s="17"/>
      <c r="B44" s="17" t="s">
        <v>9</v>
      </c>
      <c r="C44" s="15">
        <v>4.21</v>
      </c>
      <c r="D44" s="15">
        <v>10.050000000000001</v>
      </c>
      <c r="E44" s="15">
        <v>0.8</v>
      </c>
      <c r="F44" s="15">
        <v>6.7</v>
      </c>
      <c r="G44" s="15"/>
    </row>
    <row r="45" spans="1:7" x14ac:dyDescent="0.2">
      <c r="A45" s="17"/>
      <c r="B45" s="17"/>
      <c r="C45" s="15"/>
      <c r="D45" s="15"/>
      <c r="E45" s="15"/>
      <c r="F45" s="15"/>
      <c r="G45" s="15"/>
    </row>
    <row r="46" spans="1:7" x14ac:dyDescent="0.2">
      <c r="A46" s="17" t="s">
        <v>10</v>
      </c>
      <c r="B46" s="17" t="s">
        <v>11</v>
      </c>
      <c r="C46" s="16">
        <v>8.02</v>
      </c>
      <c r="D46" s="16">
        <v>10</v>
      </c>
      <c r="E46" s="16">
        <v>1.31</v>
      </c>
      <c r="F46" s="16">
        <v>268</v>
      </c>
      <c r="G46" s="16">
        <v>13</v>
      </c>
    </row>
    <row r="47" spans="1:7" x14ac:dyDescent="0.2">
      <c r="A47" s="17"/>
      <c r="B47" s="17"/>
      <c r="C47" s="16"/>
      <c r="D47" s="16"/>
      <c r="E47" s="16"/>
      <c r="F47" s="16"/>
      <c r="G47" s="16"/>
    </row>
    <row r="48" spans="1:7" x14ac:dyDescent="0.2">
      <c r="A48" s="17"/>
      <c r="B48" s="17" t="s">
        <v>12</v>
      </c>
      <c r="C48" s="16">
        <v>5.63</v>
      </c>
      <c r="D48" s="16">
        <v>9</v>
      </c>
      <c r="E48" s="16">
        <v>1.19</v>
      </c>
      <c r="F48" s="15">
        <v>135</v>
      </c>
      <c r="G48" s="15">
        <v>4</v>
      </c>
    </row>
    <row r="49" spans="1:7" x14ac:dyDescent="0.2">
      <c r="A49" s="17"/>
      <c r="B49" s="17"/>
      <c r="C49" s="16"/>
      <c r="D49" s="16"/>
      <c r="E49" s="16"/>
      <c r="F49" s="15"/>
      <c r="G49" s="15"/>
    </row>
    <row r="50" spans="1:7" x14ac:dyDescent="0.2">
      <c r="A50" s="17"/>
      <c r="B50" s="17" t="s">
        <v>13</v>
      </c>
      <c r="C50" s="16">
        <v>8.23</v>
      </c>
      <c r="D50" s="16">
        <v>12</v>
      </c>
      <c r="E50" s="16">
        <v>1.07</v>
      </c>
      <c r="F50" s="16">
        <v>639</v>
      </c>
      <c r="G50" s="16">
        <v>5</v>
      </c>
    </row>
    <row r="51" spans="1:7" x14ac:dyDescent="0.2">
      <c r="A51" s="17"/>
      <c r="B51" s="17"/>
      <c r="C51" s="16"/>
      <c r="D51" s="16"/>
      <c r="E51" s="16"/>
      <c r="F51" s="16"/>
      <c r="G51" s="16"/>
    </row>
    <row r="52" spans="1:7" x14ac:dyDescent="0.2">
      <c r="A52" s="2"/>
      <c r="B52" s="2"/>
      <c r="C52" s="2"/>
      <c r="D52" s="2"/>
      <c r="E52" s="2"/>
      <c r="F52" s="2" t="s">
        <v>17</v>
      </c>
      <c r="G52" s="2"/>
    </row>
    <row r="53" spans="1:7" x14ac:dyDescent="0.2">
      <c r="A53" s="2"/>
      <c r="B53" s="2"/>
      <c r="C53" s="2"/>
      <c r="D53" s="2"/>
      <c r="E53" s="3"/>
      <c r="F53" t="s">
        <v>19</v>
      </c>
      <c r="G53" s="2"/>
    </row>
    <row r="54" spans="1:7" x14ac:dyDescent="0.2">
      <c r="A54" s="2"/>
      <c r="B54" s="2"/>
      <c r="C54" s="2"/>
      <c r="D54" s="2"/>
      <c r="E54" s="2"/>
      <c r="F54" s="2" t="s">
        <v>16</v>
      </c>
      <c r="G54" s="2"/>
    </row>
    <row r="55" spans="1:7" x14ac:dyDescent="0.2">
      <c r="A55" s="2"/>
      <c r="B55" s="2"/>
      <c r="C55" s="2"/>
      <c r="D55" s="2"/>
      <c r="E55" s="2"/>
      <c r="F55" s="7" t="s">
        <v>18</v>
      </c>
      <c r="G55" s="2"/>
    </row>
    <row r="56" spans="1:7" x14ac:dyDescent="0.2">
      <c r="A56" t="s">
        <v>30</v>
      </c>
      <c r="C56">
        <f>SUM(C40:C45)</f>
        <v>7.65</v>
      </c>
      <c r="D56">
        <f>SUM(D40:D45)</f>
        <v>29.52</v>
      </c>
      <c r="E56">
        <f>SUM(E40:E45)</f>
        <v>2.33</v>
      </c>
      <c r="F56">
        <f>SUM(F40:F45)</f>
        <v>37.980000000000004</v>
      </c>
    </row>
    <row r="57" spans="1:7" x14ac:dyDescent="0.2">
      <c r="A57" t="s">
        <v>31</v>
      </c>
      <c r="C57">
        <f>SUM(C46:C51)</f>
        <v>21.88</v>
      </c>
      <c r="D57">
        <f t="shared" ref="D57:G57" si="4">SUM(D46:D51)</f>
        <v>31</v>
      </c>
      <c r="E57">
        <f t="shared" si="4"/>
        <v>3.5700000000000003</v>
      </c>
      <c r="F57">
        <f t="shared" si="4"/>
        <v>1042</v>
      </c>
      <c r="G57">
        <f t="shared" si="4"/>
        <v>22</v>
      </c>
    </row>
    <row r="73" spans="1:7" ht="17" x14ac:dyDescent="0.2">
      <c r="A73" s="1" t="s">
        <v>14</v>
      </c>
    </row>
    <row r="74" spans="1:7" ht="51" x14ac:dyDescent="0.2">
      <c r="A74" s="6"/>
      <c r="B74" s="6"/>
      <c r="C74" s="6" t="s">
        <v>0</v>
      </c>
      <c r="D74" s="6" t="s">
        <v>1</v>
      </c>
      <c r="E74" s="6" t="s">
        <v>2</v>
      </c>
      <c r="F74" s="6" t="s">
        <v>3</v>
      </c>
      <c r="G74" s="6" t="s">
        <v>15</v>
      </c>
    </row>
    <row r="75" spans="1:7" x14ac:dyDescent="0.2">
      <c r="A75" s="17" t="s">
        <v>4</v>
      </c>
      <c r="B75" s="17" t="s">
        <v>5</v>
      </c>
      <c r="C75" s="15">
        <v>17</v>
      </c>
      <c r="D75" s="15">
        <v>7</v>
      </c>
      <c r="E75" s="15">
        <v>15</v>
      </c>
      <c r="F75" s="15">
        <v>6</v>
      </c>
      <c r="G75" s="18"/>
    </row>
    <row r="76" spans="1:7" x14ac:dyDescent="0.2">
      <c r="A76" s="17"/>
      <c r="B76" s="17"/>
      <c r="C76" s="15"/>
      <c r="D76" s="15"/>
      <c r="E76" s="15"/>
      <c r="F76" s="15"/>
      <c r="G76" s="18"/>
    </row>
    <row r="77" spans="1:7" x14ac:dyDescent="0.2">
      <c r="A77" s="17"/>
      <c r="B77" s="17" t="s">
        <v>8</v>
      </c>
      <c r="C77" s="15">
        <v>14.67</v>
      </c>
      <c r="D77" s="15">
        <v>2.33</v>
      </c>
      <c r="E77" s="15">
        <v>5</v>
      </c>
      <c r="F77" s="15">
        <v>13</v>
      </c>
      <c r="G77" s="18"/>
    </row>
    <row r="78" spans="1:7" x14ac:dyDescent="0.2">
      <c r="A78" s="17"/>
      <c r="B78" s="17"/>
      <c r="C78" s="15"/>
      <c r="D78" s="15"/>
      <c r="E78" s="15"/>
      <c r="F78" s="15"/>
      <c r="G78" s="18"/>
    </row>
    <row r="79" spans="1:7" x14ac:dyDescent="0.2">
      <c r="A79" s="17"/>
      <c r="B79" s="17" t="s">
        <v>9</v>
      </c>
      <c r="C79" s="15">
        <v>26.4</v>
      </c>
      <c r="D79" s="15">
        <v>1.4</v>
      </c>
      <c r="E79" s="15">
        <v>3.4</v>
      </c>
      <c r="F79" s="15">
        <v>8</v>
      </c>
      <c r="G79" s="18"/>
    </row>
    <row r="80" spans="1:7" x14ac:dyDescent="0.2">
      <c r="A80" s="17"/>
      <c r="B80" s="17"/>
      <c r="C80" s="15"/>
      <c r="D80" s="15"/>
      <c r="E80" s="15"/>
      <c r="F80" s="15"/>
      <c r="G80" s="18"/>
    </row>
    <row r="81" spans="1:7" x14ac:dyDescent="0.2">
      <c r="A81" s="17" t="s">
        <v>10</v>
      </c>
      <c r="B81" s="17" t="s">
        <v>11</v>
      </c>
      <c r="C81" s="16">
        <v>63</v>
      </c>
      <c r="D81" s="16">
        <v>0</v>
      </c>
      <c r="E81" s="16">
        <v>17</v>
      </c>
      <c r="F81" s="16">
        <v>29</v>
      </c>
      <c r="G81" s="16">
        <v>41</v>
      </c>
    </row>
    <row r="82" spans="1:7" x14ac:dyDescent="0.2">
      <c r="A82" s="17"/>
      <c r="B82" s="17"/>
      <c r="C82" s="16"/>
      <c r="D82" s="16"/>
      <c r="E82" s="16"/>
      <c r="F82" s="16"/>
      <c r="G82" s="16"/>
    </row>
    <row r="83" spans="1:7" x14ac:dyDescent="0.2">
      <c r="A83" s="17"/>
      <c r="B83" s="17" t="s">
        <v>12</v>
      </c>
      <c r="C83" s="16">
        <v>70.2</v>
      </c>
      <c r="D83" s="16">
        <v>2</v>
      </c>
      <c r="E83" s="16">
        <v>3.6</v>
      </c>
      <c r="F83" s="16">
        <v>16.2</v>
      </c>
      <c r="G83" s="16">
        <v>20.399999999999999</v>
      </c>
    </row>
    <row r="84" spans="1:7" x14ac:dyDescent="0.2">
      <c r="A84" s="17"/>
      <c r="B84" s="17"/>
      <c r="C84" s="16"/>
      <c r="D84" s="16"/>
      <c r="E84" s="16"/>
      <c r="F84" s="16"/>
      <c r="G84" s="16"/>
    </row>
    <row r="85" spans="1:7" x14ac:dyDescent="0.2">
      <c r="A85" s="17"/>
      <c r="B85" s="17" t="s">
        <v>13</v>
      </c>
      <c r="C85" s="16">
        <v>65</v>
      </c>
      <c r="D85" s="16">
        <v>1.3</v>
      </c>
      <c r="E85" s="16">
        <v>1.8</v>
      </c>
      <c r="F85" s="16">
        <v>13.9</v>
      </c>
      <c r="G85" s="16">
        <v>16.5</v>
      </c>
    </row>
    <row r="86" spans="1:7" x14ac:dyDescent="0.2">
      <c r="A86" s="17"/>
      <c r="B86" s="17"/>
      <c r="C86" s="16"/>
      <c r="D86" s="16"/>
      <c r="E86" s="16"/>
      <c r="F86" s="16"/>
      <c r="G86" s="16"/>
    </row>
    <row r="87" spans="1:7" x14ac:dyDescent="0.2">
      <c r="A87" t="s">
        <v>33</v>
      </c>
      <c r="C87">
        <f>SUM(C75:C80)/3</f>
        <v>19.356666666666666</v>
      </c>
      <c r="D87">
        <f t="shared" ref="D87:F87" si="5">SUM(D75:D80)/3</f>
        <v>3.5766666666666667</v>
      </c>
      <c r="E87">
        <f t="shared" si="5"/>
        <v>7.8</v>
      </c>
      <c r="F87">
        <f t="shared" si="5"/>
        <v>9</v>
      </c>
    </row>
    <row r="88" spans="1:7" x14ac:dyDescent="0.2">
      <c r="A88" t="s">
        <v>34</v>
      </c>
      <c r="C88">
        <f>SUM(C81:C86)/3</f>
        <v>66.066666666666663</v>
      </c>
      <c r="D88">
        <f t="shared" ref="D88:G88" si="6">SUM(D81:D86)/3</f>
        <v>1.0999999999999999</v>
      </c>
      <c r="E88">
        <f t="shared" si="6"/>
        <v>7.4666666666666677</v>
      </c>
      <c r="F88">
        <f t="shared" si="6"/>
        <v>19.7</v>
      </c>
      <c r="G88">
        <f t="shared" si="6"/>
        <v>25.966666666666669</v>
      </c>
    </row>
    <row r="91" spans="1:7" x14ac:dyDescent="0.2">
      <c r="A91" t="s">
        <v>32</v>
      </c>
      <c r="C91">
        <f>SUM(C75:C86)</f>
        <v>256.27</v>
      </c>
      <c r="D91">
        <f>SUM(D75:D86)</f>
        <v>14.030000000000001</v>
      </c>
      <c r="E91">
        <f>SUM(E75:E86)</f>
        <v>45.8</v>
      </c>
      <c r="F91">
        <f>SUM(F75:F86)</f>
        <v>86.100000000000009</v>
      </c>
      <c r="G91">
        <f>SUM(G75:G86)</f>
        <v>77.900000000000006</v>
      </c>
    </row>
    <row r="92" spans="1:7" x14ac:dyDescent="0.2">
      <c r="A92" t="s">
        <v>23</v>
      </c>
      <c r="C92">
        <f>C91/6</f>
        <v>42.711666666666666</v>
      </c>
      <c r="D92">
        <f>D91/6</f>
        <v>2.3383333333333334</v>
      </c>
      <c r="E92">
        <f t="shared" ref="D92:F92" si="7">E91/6</f>
        <v>7.6333333333333329</v>
      </c>
      <c r="F92">
        <f t="shared" si="7"/>
        <v>14.350000000000001</v>
      </c>
      <c r="G92">
        <f>G91/3</f>
        <v>25.966666666666669</v>
      </c>
    </row>
  </sheetData>
  <mergeCells count="84">
    <mergeCell ref="G75:G76"/>
    <mergeCell ref="G77:G78"/>
    <mergeCell ref="G79:G80"/>
    <mergeCell ref="G81:G82"/>
    <mergeCell ref="G83:G84"/>
    <mergeCell ref="G85:G86"/>
    <mergeCell ref="E81:E82"/>
    <mergeCell ref="F81:F82"/>
    <mergeCell ref="C83:C84"/>
    <mergeCell ref="D83:D84"/>
    <mergeCell ref="E83:E84"/>
    <mergeCell ref="F83:F84"/>
    <mergeCell ref="C85:C86"/>
    <mergeCell ref="D85:D86"/>
    <mergeCell ref="E85:E86"/>
    <mergeCell ref="F85:F86"/>
    <mergeCell ref="C81:C82"/>
    <mergeCell ref="D81:D82"/>
    <mergeCell ref="E75:E76"/>
    <mergeCell ref="F75:F76"/>
    <mergeCell ref="C77:C78"/>
    <mergeCell ref="D77:D78"/>
    <mergeCell ref="E77:E78"/>
    <mergeCell ref="F77:F78"/>
    <mergeCell ref="C79:C80"/>
    <mergeCell ref="D79:D80"/>
    <mergeCell ref="E79:E80"/>
    <mergeCell ref="F79:F80"/>
    <mergeCell ref="F44:F45"/>
    <mergeCell ref="F46:F47"/>
    <mergeCell ref="F48:F49"/>
    <mergeCell ref="F50:F51"/>
    <mergeCell ref="E50:E51"/>
    <mergeCell ref="E48:E49"/>
    <mergeCell ref="C46:C47"/>
    <mergeCell ref="C75:C76"/>
    <mergeCell ref="D75:D76"/>
    <mergeCell ref="C44:C45"/>
    <mergeCell ref="C48:C49"/>
    <mergeCell ref="C50:C51"/>
    <mergeCell ref="A75:A80"/>
    <mergeCell ref="B75:B76"/>
    <mergeCell ref="B77:B78"/>
    <mergeCell ref="B79:B80"/>
    <mergeCell ref="A81:A86"/>
    <mergeCell ref="B81:B82"/>
    <mergeCell ref="B83:B84"/>
    <mergeCell ref="B85:B86"/>
    <mergeCell ref="C40:C41"/>
    <mergeCell ref="D42:D43"/>
    <mergeCell ref="E40:E41"/>
    <mergeCell ref="F40:F41"/>
    <mergeCell ref="F42:F43"/>
    <mergeCell ref="E42:E43"/>
    <mergeCell ref="C42:C43"/>
    <mergeCell ref="D40:D41"/>
    <mergeCell ref="G40:G41"/>
    <mergeCell ref="G42:G43"/>
    <mergeCell ref="G44:G45"/>
    <mergeCell ref="G46:G47"/>
    <mergeCell ref="A3:A8"/>
    <mergeCell ref="B3:B4"/>
    <mergeCell ref="B5:B6"/>
    <mergeCell ref="B7:B8"/>
    <mergeCell ref="A9:A14"/>
    <mergeCell ref="B9:B10"/>
    <mergeCell ref="B11:B12"/>
    <mergeCell ref="B13:B14"/>
    <mergeCell ref="A40:A45"/>
    <mergeCell ref="A46:A51"/>
    <mergeCell ref="B40:B41"/>
    <mergeCell ref="B42:B43"/>
    <mergeCell ref="G48:G49"/>
    <mergeCell ref="G50:G51"/>
    <mergeCell ref="B44:B45"/>
    <mergeCell ref="B46:B47"/>
    <mergeCell ref="B48:B49"/>
    <mergeCell ref="B50:B51"/>
    <mergeCell ref="E46:E47"/>
    <mergeCell ref="D44:D45"/>
    <mergeCell ref="D46:D47"/>
    <mergeCell ref="D50:D51"/>
    <mergeCell ref="D48:D49"/>
    <mergeCell ref="E44:E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2019-10-28T04:25:19Z</dcterms:created>
  <dcterms:modified xsi:type="dcterms:W3CDTF">2020-01-20T08:56:36Z</dcterms:modified>
</cp:coreProperties>
</file>