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fileSharing readOnlyRecommended="1"/>
  <workbookPr defaultThemeVersion="166925"/>
  <mc:AlternateContent xmlns:mc="http://schemas.openxmlformats.org/markup-compatibility/2006">
    <mc:Choice Requires="x15">
      <x15ac:absPath xmlns:x15ac="http://schemas.microsoft.com/office/spreadsheetml/2010/11/ac" url="/Users/hanoufalghanmi/Dropbox/My phd 2/An Evaluation Approach for Explanation needs in SCs to Reconcile Surprises/Eva-Results/"/>
    </mc:Choice>
  </mc:AlternateContent>
  <xr:revisionPtr revIDLastSave="0" documentId="13_ncr:1_{4D0AFE19-6860-C142-BA6A-94CB5A6EAD92}" xr6:coauthVersionLast="36" xr6:coauthVersionMax="47" xr10:uidLastSave="{00000000-0000-0000-0000-000000000000}"/>
  <bookViews>
    <workbookView xWindow="1500" yWindow="980" windowWidth="27300" windowHeight="16100" xr2:uid="{DB4B188B-8F4F-C54C-BED3-29E24414CD0F}"/>
  </bookViews>
  <sheets>
    <sheet name="R1-Roles" sheetId="4" r:id="rId1"/>
    <sheet name="R1-Data" sheetId="5" r:id="rId2"/>
    <sheet name="R1-Decision" sheetId="6"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5" l="1"/>
  <c r="J32" i="5"/>
  <c r="J31" i="5"/>
  <c r="J30" i="5"/>
  <c r="J29" i="5"/>
  <c r="J28" i="5"/>
  <c r="K28" i="5" l="1"/>
  <c r="L28" i="5" s="1"/>
  <c r="J27" i="6" l="1"/>
  <c r="J28" i="6"/>
  <c r="J29" i="6"/>
  <c r="J20" i="6"/>
  <c r="J21" i="6"/>
  <c r="J22" i="6"/>
  <c r="J23" i="6"/>
  <c r="J24" i="6"/>
  <c r="J25" i="6"/>
  <c r="J26" i="6"/>
  <c r="J17" i="6"/>
  <c r="J18" i="6"/>
  <c r="J19" i="6"/>
  <c r="J11" i="6"/>
  <c r="J12" i="6"/>
  <c r="J13" i="6"/>
  <c r="J14" i="6"/>
  <c r="J15" i="6"/>
  <c r="J16" i="6"/>
  <c r="J10" i="6"/>
  <c r="J23" i="4"/>
  <c r="J24" i="4"/>
  <c r="J25" i="4"/>
  <c r="J26" i="4"/>
  <c r="J22" i="4"/>
  <c r="J21" i="4"/>
  <c r="J20" i="4"/>
  <c r="J19" i="4"/>
  <c r="J18" i="4"/>
  <c r="J17" i="4"/>
  <c r="J12" i="4"/>
  <c r="J13" i="4"/>
  <c r="J14" i="4"/>
  <c r="J15" i="4"/>
  <c r="J16" i="4"/>
  <c r="J11" i="4"/>
  <c r="J22" i="5"/>
  <c r="J21" i="5"/>
  <c r="J20" i="5"/>
  <c r="J19" i="5"/>
  <c r="J18" i="5"/>
  <c r="J17" i="5"/>
  <c r="J16" i="5"/>
  <c r="J15" i="5"/>
  <c r="J14" i="5"/>
  <c r="J13" i="5"/>
  <c r="J12" i="5"/>
  <c r="J11" i="5"/>
  <c r="K20" i="6" l="1"/>
  <c r="L20" i="6" s="1"/>
  <c r="K10" i="6"/>
  <c r="L10" i="6" s="1"/>
  <c r="K19" i="4"/>
  <c r="L19" i="4" s="1"/>
  <c r="K11" i="4"/>
  <c r="L11" i="4" s="1"/>
  <c r="K17" i="5"/>
  <c r="L17" i="5" s="1"/>
  <c r="K11" i="5"/>
  <c r="L11" i="5" s="1"/>
</calcChain>
</file>

<file path=xl/sharedStrings.xml><?xml version="1.0" encoding="utf-8"?>
<sst xmlns="http://schemas.openxmlformats.org/spreadsheetml/2006/main" count="297" uniqueCount="108">
  <si>
    <t xml:space="preserve">Evaluating Roles &amp; Responsibilities </t>
  </si>
  <si>
    <t xml:space="preserve">Project ID </t>
  </si>
  <si>
    <t>Purpose of Explanation</t>
  </si>
  <si>
    <t>Element to Evaluate</t>
  </si>
  <si>
    <t>Element Weight (W)</t>
  </si>
  <si>
    <t xml:space="preserve">Setting Information </t>
  </si>
  <si>
    <t>Setting Score (S)</t>
  </si>
  <si>
    <t>Outcome Information</t>
  </si>
  <si>
    <t>Outcome Score (O)</t>
  </si>
  <si>
    <t>Potential DoS</t>
  </si>
  <si>
    <t>Aggregate DoS</t>
  </si>
  <si>
    <t>Normalized DoS</t>
  </si>
  <si>
    <t>Required Improvement</t>
  </si>
  <si>
    <t>Note</t>
  </si>
  <si>
    <t>P1</t>
  </si>
  <si>
    <t>[Clarify]</t>
  </si>
  <si>
    <t xml:space="preserve">List of Roles </t>
  </si>
  <si>
    <t>Medium</t>
  </si>
  <si>
    <t>Responsibilities &amp; Privileges</t>
  </si>
  <si>
    <t xml:space="preserve">Transfer/add Roles </t>
  </si>
  <si>
    <t>Permission Hierarchy</t>
  </si>
  <si>
    <t xml:space="preserve">[Justify] </t>
  </si>
  <si>
    <t>Decision-Making Rationale</t>
  </si>
  <si>
    <t>No justification has been provided for human decision-making</t>
  </si>
  <si>
    <t>Permission Levels and Escalation</t>
  </si>
  <si>
    <t>[Compliance]</t>
  </si>
  <si>
    <t>There is some mention of following regulatory guidelines, but there is no specific information provided about which regulations are being referred to, or how the project applies these regulations in both its settings and outcomes.</t>
  </si>
  <si>
    <t>User Data Regulations</t>
  </si>
  <si>
    <t>[Consent]</t>
  </si>
  <si>
    <t>Consent for Data Collection and Processing</t>
  </si>
  <si>
    <t>P2</t>
  </si>
  <si>
    <t>High</t>
  </si>
  <si>
    <t xml:space="preserve">No justification or explanation is provided for criteria to change roles. </t>
  </si>
  <si>
    <t xml:space="preserve">There is no mention of regulatory guidelines, or the perviosn of terms and conditions. </t>
  </si>
  <si>
    <t>There is no clear procedure outlined for obtaining consent from users, especially in terms of consent given personal infromation.</t>
  </si>
  <si>
    <t>R1 Evaluation</t>
  </si>
  <si>
    <t>Evaluating External Resources</t>
  </si>
  <si>
    <t>Setting Information</t>
  </si>
  <si>
    <t xml:space="preserve">Outcome Information </t>
  </si>
  <si>
    <t>Identification of External Sources</t>
  </si>
  <si>
    <t>The DApp utilizes oracles for token prices, but the specific data sources are not confirmed in the setting. Although Chainlink is mentioned, the actual sources remain unspecified. Additionally, there is a function restricted to the owner for manually entering token prices, but its purpose and timing are not defined. The DApp relies on on-chain price oracles through oracle price SCs. Unfortunately,  addresses of these contracts are not provided in setting or outcome</t>
  </si>
  <si>
    <t>Accessibility of Data Sources</t>
  </si>
  <si>
    <t>Pre-Calculation Data/ Aggregation</t>
  </si>
  <si>
    <t>As the DApp relies on on-chain oracles for price feeds, the data computation occurs on the external dependency side. However, the project has not provided any confirmation or clarification regarding the utilization of these external resources</t>
  </si>
  <si>
    <t>[Justify]</t>
  </si>
  <si>
    <t>External Data Input Justification with Decision</t>
  </si>
  <si>
    <t>The project has not provided any justification or explanation for how the token price is factored into the calculation for borrow and lending decisions.</t>
  </si>
  <si>
    <t>Alternative Data Consideration Rationale</t>
  </si>
  <si>
    <t>The DApp manually implements token pricing as an alternative data input. However, this raises ethical concerns as no justification has been provided.</t>
  </si>
  <si>
    <t>Compliance with Industry Standards</t>
  </si>
  <si>
    <t>Pre-Calculation Data/Aggregation</t>
  </si>
  <si>
    <t xml:space="preserve"> External Data Input Justification with Decision</t>
  </si>
  <si>
    <t>Project</t>
  </si>
  <si>
    <t xml:space="preserve">Outcome Information  </t>
  </si>
  <si>
    <t>Clarify</t>
  </si>
  <si>
    <t>Interest Rate Determinants</t>
  </si>
  <si>
    <t xml:space="preserve">Loan Approval Criteria </t>
  </si>
  <si>
    <t xml:space="preserve">Risk Assessment and Mitigation </t>
  </si>
  <si>
    <t xml:space="preserve">Justify </t>
  </si>
  <si>
    <t>Loan Approval or Denial</t>
  </si>
  <si>
    <t>Interest Rate Assignment</t>
  </si>
  <si>
    <t>Loan Amount</t>
  </si>
  <si>
    <t>Compliance</t>
  </si>
  <si>
    <t>Lending Regulatory Adherence</t>
  </si>
  <si>
    <t>Consent</t>
  </si>
  <si>
    <t>Consent for Terms and Conditions</t>
  </si>
  <si>
    <t>Consent for Risk Disclosure</t>
  </si>
  <si>
    <t>Withdrawal of Consent Process</t>
  </si>
  <si>
    <t>The project did not provide any information regarding its compliance with any laws or regulations in both the setting and outcome</t>
  </si>
  <si>
    <t xml:space="preserve">R1 Evaluation </t>
  </si>
  <si>
    <t xml:space="preserve">I reviewed the white paper and found a list of roles such as market manager, handler manager and operator. However, the code shows more roles such as owner, SI handler and there are two roles one for operator and one for operators. </t>
  </si>
  <si>
    <t>Minimal or no rationale explanation provided</t>
  </si>
  <si>
    <t xml:space="preserve">The contract facilitates transferring and adding roles for stakeholders, but lacks guidance on how </t>
  </si>
  <si>
    <t>There is no information available in setting regarding the accounts of the authorities or the specific privileges granted to different members of the project team</t>
  </si>
  <si>
    <t xml:space="preserve">Setting info has part of responsibilities list. Market manager and handler manager have clear responsibilities. Yet, there is a list of government responsibilities that will be implemented later as a decentralized process but it is a general list for all administrators and stakeholders, which has not specified who will be responsible for what. For now, it only mentions that the protocol administrators are responsible for all aspects of the protocol. </t>
  </si>
  <si>
    <t>The project clearly states that by using the website and its services, users are giving their consent for the use of personal data. However, there is no indication of the specific process that the project is following in handling this personal data.</t>
  </si>
  <si>
    <t>Element aspects are clearly defined</t>
  </si>
  <si>
    <t>Some aspects of elements may be unclear</t>
  </si>
  <si>
    <t>Element aspects are unclear, opaque or not specified.</t>
  </si>
  <si>
    <t>Some regulatory considerations may be mentioned, but not comprehensive.</t>
  </si>
  <si>
    <t xml:space="preserve">Clear and well-documented explanation of the intent behind the obtaining consent. </t>
  </si>
  <si>
    <t>Intent behind obtaining consent is unclear nor not well-documented.</t>
  </si>
  <si>
    <t>Minimal or no mention of regulatory considerations.</t>
  </si>
  <si>
    <t xml:space="preserve">I was unable to find information about the roles in the setting, however, in the code I found roles such as owner, minter and controller. </t>
  </si>
  <si>
    <t>No responsibilities were given. I can read some from the code but I assume it is difficult for regular users to understand.</t>
  </si>
  <si>
    <t xml:space="preserve">lacks information and guidance </t>
  </si>
  <si>
    <t>No justification or explanation is provided for criteria to change roles. In the outcome, an emitted event shows information about the addresses of the new and old owners only.</t>
  </si>
  <si>
    <t>Intent behind the offer and acceptance is unclear.</t>
  </si>
  <si>
    <t>While the project employs on-chain oracles, the setting information inadequately addresses the precise external data sources, dependencies, and reliable links for assurance.. The project adheres to certain industry standards, yet there are concerning aspects that require improvement</t>
  </si>
  <si>
    <t xml:space="preserve">The project has clearly identified all external data sources in setting and outcome. </t>
  </si>
  <si>
    <t xml:space="preserve">No addresses of the price oracles were given in the setting but exist in the outcome. </t>
  </si>
  <si>
    <t>No information about aggregation in the setting but clear in outcome</t>
  </si>
  <si>
    <t xml:space="preserve">No information </t>
  </si>
  <si>
    <t xml:space="preserve">I could not find information about the precedure or process for external data in the setting to assess their compliance but the code shows industry compliance with oracles usage. </t>
  </si>
  <si>
    <t>Evaluating Lending Decision</t>
  </si>
  <si>
    <t xml:space="preserve"> Intent behind obtaining consent is unclear nor not well-documented.</t>
  </si>
  <si>
    <t>The project did not specify a process for obtaining consent for the terms and conditions, risks, or consent withdrawal only personal data. In the outcome, it is assumed that executing the code constitutes providing consent, but this is not a clearly defined process.</t>
  </si>
  <si>
    <t xml:space="preserve"> Regulatory Adherence</t>
  </si>
  <si>
    <t>There is no clear indication of which compliance the project is following. Some information is provided only for user information usage.</t>
  </si>
  <si>
    <t xml:space="preserve">The project provides  essential information about the lending process. Not all the interest rate determinants are clarified in the outcome </t>
  </si>
  <si>
    <t xml:space="preserve">Some rationale information was found in the setting. The outcome presents some  values for the lending process </t>
  </si>
  <si>
    <t>Some rationale is provided, but not for all aspects.</t>
  </si>
  <si>
    <t>Clear and comprehensive rationale provided for all aspects</t>
  </si>
  <si>
    <t xml:space="preserve">The information provides a thorough explanation of interest rate parameters and values, risk factors, and the approval process for loans. </t>
  </si>
  <si>
    <t xml:space="preserve">The  information provides a clear and rational explanation for the loan process, including the parameter values. </t>
  </si>
  <si>
    <t xml:space="preserve">The project did not provide terms and conditions in the setting for users to provide their consent or specify the process for consent withdrawal. While the risk disclosure is well-explained, there is no process outlined for obtaining consent. </t>
  </si>
  <si>
    <t>Low</t>
  </si>
  <si>
    <t>All relevant regulatory considerations are clearly mentioned and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</si>
</sst>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20"/>
      <color theme="3"/>
      <name val="Calibri"/>
      <family val="2"/>
      <scheme val="minor"/>
    </font>
    <font>
      <sz val="16"/>
      <color theme="1"/>
      <name val="Arial"/>
      <family val="2"/>
    </font>
    <font>
      <sz val="16"/>
      <color rgb="FF374151"/>
      <name val="Times New Roman"/>
      <family val="1"/>
    </font>
    <font>
      <sz val="14"/>
      <color rgb="FF111827"/>
      <name val="Arial"/>
      <family val="2"/>
    </font>
    <font>
      <i/>
      <sz val="14"/>
      <color rgb="FF374151"/>
      <name val="Arial"/>
      <family val="2"/>
    </font>
    <font>
      <i/>
      <sz val="10"/>
      <color rgb="FF374151"/>
      <name val="Arial"/>
      <family val="2"/>
    </font>
    <font>
      <sz val="11"/>
      <color rgb="FF374151"/>
      <name val="Arial"/>
      <family val="2"/>
    </font>
    <font>
      <sz val="16"/>
      <color rgb="FF374151"/>
      <name val="Arial"/>
      <family val="2"/>
    </font>
    <font>
      <i/>
      <sz val="11"/>
      <color rgb="FF374151"/>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s>
  <borders count="2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07">
    <xf numFmtId="0" fontId="0" fillId="0" borderId="0" xfId="0"/>
    <xf numFmtId="0" fontId="6" fillId="0" borderId="0" xfId="0" applyFont="1"/>
    <xf numFmtId="0" fontId="7" fillId="0" borderId="0" xfId="0" applyFont="1" applyAlignment="1">
      <alignment horizontal="left"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9"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0" xfId="0" applyFont="1" applyBorder="1" applyAlignment="1">
      <alignment horizontal="center" vertical="center" wrapText="1"/>
    </xf>
    <xf numFmtId="0" fontId="9"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1" fillId="0" borderId="10" xfId="0" applyFont="1" applyBorder="1" applyAlignment="1">
      <alignment horizontal="center" vertical="center" wrapText="1"/>
    </xf>
    <xf numFmtId="0" fontId="9" fillId="10"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0" fillId="0" borderId="7" xfId="0" applyFont="1" applyBorder="1" applyAlignment="1">
      <alignment horizontal="center" vertical="center" wrapText="1"/>
    </xf>
    <xf numFmtId="0" fontId="9" fillId="11" borderId="15" xfId="0" applyFont="1" applyFill="1" applyBorder="1" applyAlignment="1">
      <alignment horizontal="center" vertical="center" wrapText="1"/>
    </xf>
    <xf numFmtId="0" fontId="10" fillId="11"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11" fillId="0" borderId="17" xfId="0" applyFont="1" applyBorder="1" applyAlignment="1">
      <alignment horizontal="center" vertical="center" wrapText="1"/>
    </xf>
    <xf numFmtId="0" fontId="12" fillId="0" borderId="0" xfId="0" applyFont="1"/>
    <xf numFmtId="0" fontId="0" fillId="0" borderId="0" xfId="0" applyAlignment="1">
      <alignment horizontal="center" vertical="center"/>
    </xf>
    <xf numFmtId="0" fontId="13" fillId="0" borderId="7" xfId="0" applyFont="1" applyBorder="1" applyAlignment="1">
      <alignment horizontal="center" vertical="center" wrapText="1"/>
    </xf>
    <xf numFmtId="0" fontId="9" fillId="12" borderId="7"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9" fillId="1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0" borderId="10" xfId="0" applyFont="1" applyBorder="1" applyAlignment="1">
      <alignment horizontal="center" vertical="center" wrapText="1"/>
    </xf>
    <xf numFmtId="0" fontId="9" fillId="11" borderId="2"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9" fillId="13" borderId="19"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13" fillId="10" borderId="15" xfId="0" applyFont="1" applyFill="1" applyBorder="1" applyAlignment="1">
      <alignment horizontal="center" vertical="center" wrapText="1"/>
    </xf>
    <xf numFmtId="0" fontId="9" fillId="9" borderId="15" xfId="0" applyFont="1" applyFill="1" applyBorder="1" applyAlignment="1">
      <alignment horizontal="center" vertical="center" wrapText="1"/>
    </xf>
    <xf numFmtId="0" fontId="10" fillId="11" borderId="2" xfId="0" applyFont="1" applyFill="1" applyBorder="1" applyAlignment="1">
      <alignment horizontal="center" vertical="center" wrapText="1"/>
    </xf>
    <xf numFmtId="0" fontId="10" fillId="0" borderId="11" xfId="0" applyFont="1" applyBorder="1" applyAlignment="1">
      <alignment horizontal="center" vertical="center" wrapText="1"/>
    </xf>
    <xf numFmtId="0" fontId="10" fillId="0" borderId="15" xfId="0" applyFont="1" applyBorder="1" applyAlignment="1">
      <alignment horizontal="center" vertical="center" wrapText="1"/>
    </xf>
    <xf numFmtId="0" fontId="9" fillId="10" borderId="2" xfId="0" applyFont="1" applyFill="1" applyBorder="1" applyAlignment="1">
      <alignment horizontal="center" vertical="center"/>
    </xf>
    <xf numFmtId="0" fontId="10" fillId="0" borderId="8" xfId="0" applyFont="1" applyBorder="1" applyAlignment="1">
      <alignment horizontal="center" vertical="center" wrapText="1"/>
    </xf>
    <xf numFmtId="0" fontId="13" fillId="0" borderId="20" xfId="0" applyFont="1" applyBorder="1" applyAlignment="1">
      <alignment horizontal="center" vertical="center" wrapText="1"/>
    </xf>
    <xf numFmtId="0" fontId="10" fillId="0" borderId="17" xfId="0" applyFont="1" applyBorder="1" applyAlignment="1">
      <alignment horizontal="center" vertical="center" wrapText="1"/>
    </xf>
    <xf numFmtId="0" fontId="9" fillId="10" borderId="2" xfId="0" applyFont="1" applyFill="1" applyBorder="1" applyAlignment="1">
      <alignment vertical="center"/>
    </xf>
    <xf numFmtId="0" fontId="11" fillId="0" borderId="10" xfId="0" applyFont="1" applyBorder="1" applyAlignment="1">
      <alignment vertical="center" wrapText="1"/>
    </xf>
    <xf numFmtId="0" fontId="10" fillId="0" borderId="8" xfId="0" applyFont="1" applyBorder="1" applyAlignment="1">
      <alignment vertical="center" wrapText="1"/>
    </xf>
    <xf numFmtId="0" fontId="10" fillId="0" borderId="10" xfId="0" applyFont="1" applyBorder="1" applyAlignment="1">
      <alignment vertical="center" wrapText="1"/>
    </xf>
    <xf numFmtId="0" fontId="11" fillId="0" borderId="12" xfId="0" applyFont="1" applyBorder="1" applyAlignment="1">
      <alignment vertical="center" wrapText="1"/>
    </xf>
    <xf numFmtId="0" fontId="9" fillId="9" borderId="7" xfId="0" applyFont="1" applyFill="1" applyBorder="1" applyAlignment="1">
      <alignment horizontal="center" vertical="center" wrapText="1"/>
    </xf>
    <xf numFmtId="0" fontId="9" fillId="0" borderId="23" xfId="0" applyFont="1" applyBorder="1" applyAlignment="1">
      <alignment horizontal="center" vertical="center" wrapText="1"/>
    </xf>
    <xf numFmtId="0" fontId="13" fillId="7" borderId="7"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13" fillId="0" borderId="8" xfId="0" applyFont="1" applyBorder="1" applyAlignment="1">
      <alignment horizontal="center" vertical="center" wrapText="1"/>
    </xf>
    <xf numFmtId="0" fontId="9" fillId="10" borderId="15" xfId="0" applyFont="1" applyFill="1" applyBorder="1" applyAlignment="1">
      <alignment vertical="center"/>
    </xf>
    <xf numFmtId="0" fontId="13" fillId="0" borderId="17" xfId="0" applyFont="1" applyBorder="1" applyAlignment="1">
      <alignment horizontal="center" vertical="center" wrapText="1"/>
    </xf>
    <xf numFmtId="0" fontId="5" fillId="0" borderId="1" xfId="1" applyFont="1" applyAlignment="1">
      <alignment horizontal="left"/>
    </xf>
    <xf numFmtId="0" fontId="7" fillId="0" borderId="2" xfId="0" applyFont="1" applyBorder="1" applyAlignment="1">
      <alignment horizontal="left" vertical="center"/>
    </xf>
    <xf numFmtId="0" fontId="9" fillId="7" borderId="7" xfId="0" applyFont="1" applyFill="1" applyBorder="1" applyAlignment="1">
      <alignment horizontal="center" vertical="center"/>
    </xf>
    <xf numFmtId="0" fontId="9" fillId="7" borderId="2"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15" xfId="0" applyFont="1" applyFill="1" applyBorder="1" applyAlignment="1">
      <alignment horizontal="center" vertical="center" wrapText="1"/>
    </xf>
    <xf numFmtId="2" fontId="9" fillId="8" borderId="7" xfId="0" applyNumberFormat="1" applyFont="1" applyFill="1" applyBorder="1" applyAlignment="1">
      <alignment horizontal="center" vertical="center" wrapText="1"/>
    </xf>
    <xf numFmtId="2" fontId="9" fillId="8" borderId="2" xfId="0" applyNumberFormat="1" applyFont="1" applyFill="1" applyBorder="1" applyAlignment="1">
      <alignment horizontal="center" vertical="center" wrapText="1"/>
    </xf>
    <xf numFmtId="2" fontId="9" fillId="8" borderId="15" xfId="0" applyNumberFormat="1" applyFont="1" applyFill="1" applyBorder="1" applyAlignment="1">
      <alignment horizontal="center" vertical="center" wrapText="1"/>
    </xf>
    <xf numFmtId="0" fontId="4" fillId="4" borderId="7" xfId="4" applyBorder="1" applyAlignment="1">
      <alignment horizontal="center" vertical="center" wrapText="1"/>
    </xf>
    <xf numFmtId="0" fontId="4" fillId="4" borderId="2" xfId="4" applyBorder="1" applyAlignment="1">
      <alignment horizontal="center" vertical="center" wrapText="1"/>
    </xf>
    <xf numFmtId="0" fontId="4" fillId="4" borderId="15" xfId="4" applyBorder="1" applyAlignment="1">
      <alignment horizontal="center" vertical="center" wrapText="1"/>
    </xf>
    <xf numFmtId="0" fontId="9" fillId="9" borderId="2" xfId="0" applyFont="1" applyFill="1" applyBorder="1" applyAlignment="1">
      <alignment horizontal="center" vertical="center"/>
    </xf>
    <xf numFmtId="0" fontId="9" fillId="6" borderId="3"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3" fillId="3" borderId="4" xfId="3" applyBorder="1" applyAlignment="1">
      <alignment horizontal="center" vertical="center" wrapText="1"/>
    </xf>
    <xf numFmtId="0" fontId="3" fillId="3" borderId="13" xfId="3" applyBorder="1" applyAlignment="1">
      <alignment horizontal="center" vertical="center" wrapText="1"/>
    </xf>
    <xf numFmtId="0" fontId="3" fillId="3" borderId="16" xfId="3" applyBorder="1" applyAlignment="1">
      <alignment horizontal="center" vertical="center" wrapText="1"/>
    </xf>
    <xf numFmtId="0" fontId="5" fillId="0" borderId="1" xfId="1" applyFont="1" applyAlignment="1">
      <alignment horizontal="center"/>
    </xf>
    <xf numFmtId="0" fontId="9" fillId="6" borderId="6"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9" fillId="6"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4" fillId="4" borderId="4" xfId="4" applyBorder="1" applyAlignment="1">
      <alignment horizontal="center" vertical="center" wrapText="1"/>
    </xf>
    <xf numFmtId="0" fontId="4" fillId="4" borderId="13" xfId="4" applyBorder="1" applyAlignment="1">
      <alignment horizontal="center" vertical="center" wrapText="1"/>
    </xf>
    <xf numFmtId="0" fontId="4" fillId="4" borderId="16" xfId="4" applyBorder="1" applyAlignment="1">
      <alignment horizontal="center" vertical="center" wrapText="1"/>
    </xf>
    <xf numFmtId="2" fontId="9" fillId="8" borderId="19" xfId="0" applyNumberFormat="1" applyFont="1" applyFill="1" applyBorder="1" applyAlignment="1">
      <alignment horizontal="center" vertical="center" wrapText="1"/>
    </xf>
    <xf numFmtId="0" fontId="2" fillId="2" borderId="4" xfId="2" applyBorder="1" applyAlignment="1">
      <alignment horizontal="center" vertical="center" wrapText="1"/>
    </xf>
    <xf numFmtId="0" fontId="2" fillId="2" borderId="13" xfId="2" applyBorder="1" applyAlignment="1">
      <alignment horizontal="center" vertical="center" wrapText="1"/>
    </xf>
    <xf numFmtId="0" fontId="2" fillId="2" borderId="16" xfId="2" applyBorder="1" applyAlignment="1">
      <alignment horizontal="center" vertical="center" wrapText="1"/>
    </xf>
    <xf numFmtId="0" fontId="9" fillId="9"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11" borderId="15" xfId="0" applyFont="1" applyFill="1" applyBorder="1" applyAlignment="1">
      <alignment horizontal="center" vertical="center" wrapText="1"/>
    </xf>
    <xf numFmtId="0" fontId="10" fillId="0" borderId="17" xfId="0" applyFont="1" applyBorder="1" applyAlignment="1">
      <alignment horizontal="center" vertical="center" wrapText="1"/>
    </xf>
    <xf numFmtId="0" fontId="9" fillId="11" borderId="11"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6" xfId="0" applyFont="1" applyFill="1" applyBorder="1" applyAlignment="1">
      <alignment horizontal="center" vertical="center" wrapText="1"/>
    </xf>
    <xf numFmtId="0" fontId="2" fillId="2" borderId="7" xfId="2" applyBorder="1" applyAlignment="1">
      <alignment horizontal="center" vertical="center" wrapText="1"/>
    </xf>
    <xf numFmtId="0" fontId="2" fillId="2" borderId="2" xfId="2" applyBorder="1" applyAlignment="1">
      <alignment horizontal="center" vertical="center" wrapText="1"/>
    </xf>
    <xf numFmtId="0" fontId="2" fillId="2" borderId="15" xfId="2" applyBorder="1" applyAlignment="1">
      <alignment horizontal="center" vertical="center" wrapText="1"/>
    </xf>
  </cellXfs>
  <cellStyles count="5">
    <cellStyle name="Bad" xfId="3" builtinId="27"/>
    <cellStyle name="Good" xfId="2" builtinId="26"/>
    <cellStyle name="Heading 1" xfId="1" builtinId="16"/>
    <cellStyle name="Neutral" xfId="4" builtinId="28"/>
    <cellStyle name="Normal" xfId="0" builtinId="0"/>
  </cellStyles>
  <dxfs count="20">
    <dxf>
      <font>
        <color theme="9" tint="-0.499984740745262"/>
      </font>
      <fill>
        <patternFill>
          <bgColor theme="9"/>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
      <font>
        <color rgb="FF9C0006"/>
      </font>
      <fill>
        <patternFill>
          <bgColor rgb="FFFFC7CE"/>
        </patternFill>
      </fill>
    </dxf>
    <dxf>
      <font>
        <color theme="9" tint="-0.499984740745262"/>
      </font>
      <fill>
        <patternFill>
          <bgColor theme="9"/>
        </patternFill>
      </fill>
    </dxf>
    <dxf>
      <font>
        <color rgb="FF9C5700"/>
      </font>
      <fill>
        <patternFill>
          <bgColor rgb="FFFFEB9C"/>
        </patternFill>
      </fill>
    </dxf>
    <dxf>
      <font>
        <color rgb="FF006100"/>
      </font>
      <fill>
        <patternFill>
          <bgColor rgb="FFC6EFCE"/>
        </patternFill>
      </fill>
    </dxf>
    <dxf>
      <fill>
        <patternFill>
          <fgColor rgb="FFCC0000"/>
          <bgColor rgb="FFFF0000"/>
        </patternFill>
      </fill>
    </dxf>
    <dxf>
      <font>
        <color rgb="FF9C0006"/>
      </font>
      <fill>
        <patternFill>
          <bgColor rgb="FFFFC7CE"/>
        </patternFill>
      </fill>
    </dxf>
    <dxf>
      <font>
        <color theme="9" tint="-0.499984740745262"/>
      </font>
      <fill>
        <patternFill>
          <bgColor theme="9"/>
        </patternFill>
      </fill>
    </dxf>
    <dxf>
      <font>
        <color rgb="FF9C5700"/>
      </font>
      <fill>
        <patternFill>
          <bgColor rgb="FFFFEB9C"/>
        </patternFill>
      </fill>
    </dxf>
    <dxf>
      <font>
        <color rgb="FF006100"/>
      </font>
      <fill>
        <patternFill>
          <bgColor rgb="FFC6EFCE"/>
        </patternFill>
      </fill>
    </dxf>
    <dxf>
      <fill>
        <patternFill>
          <fgColor rgb="FFCC0000"/>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9" tint="-0.499984740745262"/>
      </font>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450850</xdr:colOff>
      <xdr:row>15</xdr:row>
      <xdr:rowOff>209550</xdr:rowOff>
    </xdr:from>
    <xdr:ext cx="65" cy="172227"/>
    <xdr:sp macro="" textlink="">
      <xdr:nvSpPr>
        <xdr:cNvPr id="3" name="TextBox 2">
          <a:extLst>
            <a:ext uri="{FF2B5EF4-FFF2-40B4-BE49-F238E27FC236}">
              <a16:creationId xmlns:a16="http://schemas.microsoft.com/office/drawing/2014/main" id="{3A5FDD48-0009-F64E-853B-7333CA15F059}"/>
            </a:ext>
          </a:extLst>
        </xdr:cNvPr>
        <xdr:cNvSpPr txBox="1"/>
      </xdr:nvSpPr>
      <xdr:spPr>
        <a:xfrm>
          <a:off x="8401050" y="8235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209550</xdr:rowOff>
    </xdr:from>
    <xdr:ext cx="65" cy="172227"/>
    <xdr:sp macro="" textlink="">
      <xdr:nvSpPr>
        <xdr:cNvPr id="5" name="TextBox 4">
          <a:extLst>
            <a:ext uri="{FF2B5EF4-FFF2-40B4-BE49-F238E27FC236}">
              <a16:creationId xmlns:a16="http://schemas.microsoft.com/office/drawing/2014/main" id="{21D76055-970F-0844-862E-88B24B52F7F1}"/>
            </a:ext>
          </a:extLst>
        </xdr:cNvPr>
        <xdr:cNvSpPr txBox="1"/>
      </xdr:nvSpPr>
      <xdr:spPr>
        <a:xfrm>
          <a:off x="8401050" y="12934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209550</xdr:rowOff>
    </xdr:from>
    <xdr:ext cx="65" cy="172227"/>
    <xdr:sp macro="" textlink="">
      <xdr:nvSpPr>
        <xdr:cNvPr id="6" name="TextBox 5">
          <a:extLst>
            <a:ext uri="{FF2B5EF4-FFF2-40B4-BE49-F238E27FC236}">
              <a16:creationId xmlns:a16="http://schemas.microsoft.com/office/drawing/2014/main" id="{7A048E83-0884-734D-A627-53D70A50F0B1}"/>
            </a:ext>
          </a:extLst>
        </xdr:cNvPr>
        <xdr:cNvSpPr txBox="1"/>
      </xdr:nvSpPr>
      <xdr:spPr>
        <a:xfrm>
          <a:off x="8401050" y="1417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24</xdr:row>
      <xdr:rowOff>0</xdr:rowOff>
    </xdr:from>
    <xdr:ext cx="65" cy="172227"/>
    <xdr:sp macro="" textlink="">
      <xdr:nvSpPr>
        <xdr:cNvPr id="7" name="TextBox 6">
          <a:extLst>
            <a:ext uri="{FF2B5EF4-FFF2-40B4-BE49-F238E27FC236}">
              <a16:creationId xmlns:a16="http://schemas.microsoft.com/office/drawing/2014/main" id="{CFBE5FB7-1B38-BD49-A2DA-17178BFE1EF7}"/>
            </a:ext>
          </a:extLst>
        </xdr:cNvPr>
        <xdr:cNvSpPr txBox="1"/>
      </xdr:nvSpPr>
      <xdr:spPr>
        <a:xfrm>
          <a:off x="8401050" y="1539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26</xdr:row>
      <xdr:rowOff>0</xdr:rowOff>
    </xdr:from>
    <xdr:ext cx="65" cy="172227"/>
    <xdr:sp macro="" textlink="">
      <xdr:nvSpPr>
        <xdr:cNvPr id="8" name="TextBox 7">
          <a:extLst>
            <a:ext uri="{FF2B5EF4-FFF2-40B4-BE49-F238E27FC236}">
              <a16:creationId xmlns:a16="http://schemas.microsoft.com/office/drawing/2014/main" id="{6832FB99-3A6C-C34F-849F-4B3E6566DBC2}"/>
            </a:ext>
          </a:extLst>
        </xdr:cNvPr>
        <xdr:cNvSpPr txBox="1"/>
      </xdr:nvSpPr>
      <xdr:spPr>
        <a:xfrm>
          <a:off x="8401050" y="16840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26</xdr:row>
      <xdr:rowOff>0</xdr:rowOff>
    </xdr:from>
    <xdr:ext cx="65" cy="172227"/>
    <xdr:sp macro="" textlink="">
      <xdr:nvSpPr>
        <xdr:cNvPr id="9" name="TextBox 8">
          <a:extLst>
            <a:ext uri="{FF2B5EF4-FFF2-40B4-BE49-F238E27FC236}">
              <a16:creationId xmlns:a16="http://schemas.microsoft.com/office/drawing/2014/main" id="{45747A30-E5DE-DF45-94EF-B2173299EF4E}"/>
            </a:ext>
          </a:extLst>
        </xdr:cNvPr>
        <xdr:cNvSpPr txBox="1"/>
      </xdr:nvSpPr>
      <xdr:spPr>
        <a:xfrm>
          <a:off x="8401050" y="16840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26</xdr:row>
      <xdr:rowOff>0</xdr:rowOff>
    </xdr:from>
    <xdr:ext cx="65" cy="172227"/>
    <xdr:sp macro="" textlink="">
      <xdr:nvSpPr>
        <xdr:cNvPr id="10" name="TextBox 9">
          <a:extLst>
            <a:ext uri="{FF2B5EF4-FFF2-40B4-BE49-F238E27FC236}">
              <a16:creationId xmlns:a16="http://schemas.microsoft.com/office/drawing/2014/main" id="{4703B93F-5109-4345-9645-B93E0A7D4EEE}"/>
            </a:ext>
          </a:extLst>
        </xdr:cNvPr>
        <xdr:cNvSpPr txBox="1"/>
      </xdr:nvSpPr>
      <xdr:spPr>
        <a:xfrm>
          <a:off x="8401050" y="16840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26</xdr:row>
      <xdr:rowOff>0</xdr:rowOff>
    </xdr:from>
    <xdr:ext cx="65" cy="172227"/>
    <xdr:sp macro="" textlink="">
      <xdr:nvSpPr>
        <xdr:cNvPr id="11" name="TextBox 10">
          <a:extLst>
            <a:ext uri="{FF2B5EF4-FFF2-40B4-BE49-F238E27FC236}">
              <a16:creationId xmlns:a16="http://schemas.microsoft.com/office/drawing/2014/main" id="{5719C3EE-D8FB-8743-B739-CA99A25242FC}"/>
            </a:ext>
          </a:extLst>
        </xdr:cNvPr>
        <xdr:cNvSpPr txBox="1"/>
      </xdr:nvSpPr>
      <xdr:spPr>
        <a:xfrm>
          <a:off x="8401050" y="16840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209550</xdr:rowOff>
    </xdr:from>
    <xdr:ext cx="65" cy="172227"/>
    <xdr:sp macro="" textlink="">
      <xdr:nvSpPr>
        <xdr:cNvPr id="12" name="TextBox 11">
          <a:extLst>
            <a:ext uri="{FF2B5EF4-FFF2-40B4-BE49-F238E27FC236}">
              <a16:creationId xmlns:a16="http://schemas.microsoft.com/office/drawing/2014/main" id="{BE2A5B7A-120E-2447-B5FB-E2D038BBC929}"/>
            </a:ext>
          </a:extLst>
        </xdr:cNvPr>
        <xdr:cNvSpPr txBox="1"/>
      </xdr:nvSpPr>
      <xdr:spPr>
        <a:xfrm>
          <a:off x="8401050" y="12934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209550</xdr:rowOff>
    </xdr:from>
    <xdr:ext cx="65" cy="172227"/>
    <xdr:sp macro="" textlink="">
      <xdr:nvSpPr>
        <xdr:cNvPr id="13" name="TextBox 12">
          <a:extLst>
            <a:ext uri="{FF2B5EF4-FFF2-40B4-BE49-F238E27FC236}">
              <a16:creationId xmlns:a16="http://schemas.microsoft.com/office/drawing/2014/main" id="{592A0185-CE62-E34F-A29D-D380AB7F1FD7}"/>
            </a:ext>
          </a:extLst>
        </xdr:cNvPr>
        <xdr:cNvSpPr txBox="1"/>
      </xdr:nvSpPr>
      <xdr:spPr>
        <a:xfrm>
          <a:off x="8401050" y="1417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24</xdr:row>
      <xdr:rowOff>0</xdr:rowOff>
    </xdr:from>
    <xdr:ext cx="65" cy="172227"/>
    <xdr:sp macro="" textlink="">
      <xdr:nvSpPr>
        <xdr:cNvPr id="14" name="TextBox 13">
          <a:extLst>
            <a:ext uri="{FF2B5EF4-FFF2-40B4-BE49-F238E27FC236}">
              <a16:creationId xmlns:a16="http://schemas.microsoft.com/office/drawing/2014/main" id="{BEB8B271-BCDB-5741-AB90-2653E86D45B3}"/>
            </a:ext>
          </a:extLst>
        </xdr:cNvPr>
        <xdr:cNvSpPr txBox="1"/>
      </xdr:nvSpPr>
      <xdr:spPr>
        <a:xfrm>
          <a:off x="8401050" y="15392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25</xdr:row>
      <xdr:rowOff>0</xdr:rowOff>
    </xdr:from>
    <xdr:ext cx="65" cy="172227"/>
    <xdr:sp macro="" textlink="">
      <xdr:nvSpPr>
        <xdr:cNvPr id="15" name="TextBox 14">
          <a:extLst>
            <a:ext uri="{FF2B5EF4-FFF2-40B4-BE49-F238E27FC236}">
              <a16:creationId xmlns:a16="http://schemas.microsoft.com/office/drawing/2014/main" id="{D54CFDF1-915E-C343-8619-D80C4101508B}"/>
            </a:ext>
          </a:extLst>
        </xdr:cNvPr>
        <xdr:cNvSpPr txBox="1"/>
      </xdr:nvSpPr>
      <xdr:spPr>
        <a:xfrm>
          <a:off x="8401050" y="16103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25</xdr:row>
      <xdr:rowOff>0</xdr:rowOff>
    </xdr:from>
    <xdr:ext cx="65" cy="172227"/>
    <xdr:sp macro="" textlink="">
      <xdr:nvSpPr>
        <xdr:cNvPr id="16" name="TextBox 15">
          <a:extLst>
            <a:ext uri="{FF2B5EF4-FFF2-40B4-BE49-F238E27FC236}">
              <a16:creationId xmlns:a16="http://schemas.microsoft.com/office/drawing/2014/main" id="{39D14D37-C590-0F48-A90C-DD12DBF433F6}"/>
            </a:ext>
          </a:extLst>
        </xdr:cNvPr>
        <xdr:cNvSpPr txBox="1"/>
      </xdr:nvSpPr>
      <xdr:spPr>
        <a:xfrm>
          <a:off x="8401050" y="16103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15</xdr:row>
      <xdr:rowOff>209550</xdr:rowOff>
    </xdr:from>
    <xdr:ext cx="65" cy="172227"/>
    <xdr:sp macro="" textlink="">
      <xdr:nvSpPr>
        <xdr:cNvPr id="2" name="TextBox 1">
          <a:extLst>
            <a:ext uri="{FF2B5EF4-FFF2-40B4-BE49-F238E27FC236}">
              <a16:creationId xmlns:a16="http://schemas.microsoft.com/office/drawing/2014/main" id="{1F8562E8-2359-6B47-89A9-FB25D2B821FD}"/>
            </a:ext>
          </a:extLst>
        </xdr:cNvPr>
        <xdr:cNvSpPr txBox="1"/>
      </xdr:nvSpPr>
      <xdr:spPr>
        <a:xfrm>
          <a:off x="7143750" y="751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450850</xdr:colOff>
      <xdr:row>15</xdr:row>
      <xdr:rowOff>0</xdr:rowOff>
    </xdr:from>
    <xdr:ext cx="65" cy="172227"/>
    <xdr:sp macro="" textlink="">
      <xdr:nvSpPr>
        <xdr:cNvPr id="2" name="TextBox 1">
          <a:extLst>
            <a:ext uri="{FF2B5EF4-FFF2-40B4-BE49-F238E27FC236}">
              <a16:creationId xmlns:a16="http://schemas.microsoft.com/office/drawing/2014/main" id="{F7BE1F9E-C358-A84E-8F41-796E846970B2}"/>
            </a:ext>
          </a:extLst>
        </xdr:cNvPr>
        <xdr:cNvSpPr txBox="1"/>
      </xdr:nvSpPr>
      <xdr:spPr>
        <a:xfrm>
          <a:off x="8502650" y="781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15</xdr:row>
      <xdr:rowOff>0</xdr:rowOff>
    </xdr:from>
    <xdr:ext cx="65" cy="172227"/>
    <xdr:sp macro="" textlink="">
      <xdr:nvSpPr>
        <xdr:cNvPr id="3" name="TextBox 2">
          <a:extLst>
            <a:ext uri="{FF2B5EF4-FFF2-40B4-BE49-F238E27FC236}">
              <a16:creationId xmlns:a16="http://schemas.microsoft.com/office/drawing/2014/main" id="{3D77220A-1766-E54D-A482-857B4EAC8118}"/>
            </a:ext>
          </a:extLst>
        </xdr:cNvPr>
        <xdr:cNvSpPr txBox="1"/>
      </xdr:nvSpPr>
      <xdr:spPr>
        <a:xfrm>
          <a:off x="8502650" y="802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20</xdr:row>
      <xdr:rowOff>209550</xdr:rowOff>
    </xdr:from>
    <xdr:ext cx="65" cy="172227"/>
    <xdr:sp macro="" textlink="">
      <xdr:nvSpPr>
        <xdr:cNvPr id="4" name="TextBox 3">
          <a:extLst>
            <a:ext uri="{FF2B5EF4-FFF2-40B4-BE49-F238E27FC236}">
              <a16:creationId xmlns:a16="http://schemas.microsoft.com/office/drawing/2014/main" id="{938D1708-1731-8B41-80F9-F53D1FEE3E97}"/>
            </a:ext>
          </a:extLst>
        </xdr:cNvPr>
        <xdr:cNvSpPr txBox="1"/>
      </xdr:nvSpPr>
      <xdr:spPr>
        <a:xfrm>
          <a:off x="8502650" y="1210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0</xdr:rowOff>
    </xdr:from>
    <xdr:ext cx="65" cy="172227"/>
    <xdr:sp macro="" textlink="">
      <xdr:nvSpPr>
        <xdr:cNvPr id="5" name="TextBox 4">
          <a:extLst>
            <a:ext uri="{FF2B5EF4-FFF2-40B4-BE49-F238E27FC236}">
              <a16:creationId xmlns:a16="http://schemas.microsoft.com/office/drawing/2014/main" id="{3633EA5B-EDC4-C946-96BD-31969A42F1AA}"/>
            </a:ext>
          </a:extLst>
        </xdr:cNvPr>
        <xdr:cNvSpPr txBox="1"/>
      </xdr:nvSpPr>
      <xdr:spPr>
        <a:xfrm>
          <a:off x="8502650" y="12623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7" name="TextBox 6">
          <a:extLst>
            <a:ext uri="{FF2B5EF4-FFF2-40B4-BE49-F238E27FC236}">
              <a16:creationId xmlns:a16="http://schemas.microsoft.com/office/drawing/2014/main" id="{C38C8C5B-60E7-A24B-96BE-67848572A6ED}"/>
            </a:ext>
          </a:extLst>
        </xdr:cNvPr>
        <xdr:cNvSpPr txBox="1"/>
      </xdr:nvSpPr>
      <xdr:spPr>
        <a:xfrm>
          <a:off x="8502650" y="1436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8" name="TextBox 7">
          <a:extLst>
            <a:ext uri="{FF2B5EF4-FFF2-40B4-BE49-F238E27FC236}">
              <a16:creationId xmlns:a16="http://schemas.microsoft.com/office/drawing/2014/main" id="{D36F5D42-0F53-8346-817F-E0306888D043}"/>
            </a:ext>
          </a:extLst>
        </xdr:cNvPr>
        <xdr:cNvSpPr txBox="1"/>
      </xdr:nvSpPr>
      <xdr:spPr>
        <a:xfrm>
          <a:off x="8502650" y="1436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209550</xdr:rowOff>
    </xdr:from>
    <xdr:ext cx="65" cy="172227"/>
    <xdr:sp macro="" textlink="">
      <xdr:nvSpPr>
        <xdr:cNvPr id="9" name="TextBox 8">
          <a:extLst>
            <a:ext uri="{FF2B5EF4-FFF2-40B4-BE49-F238E27FC236}">
              <a16:creationId xmlns:a16="http://schemas.microsoft.com/office/drawing/2014/main" id="{126D2B94-BCDD-3145-994B-5695C702562A}"/>
            </a:ext>
          </a:extLst>
        </xdr:cNvPr>
        <xdr:cNvSpPr txBox="1"/>
      </xdr:nvSpPr>
      <xdr:spPr>
        <a:xfrm>
          <a:off x="8502650" y="14560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10" name="TextBox 9">
          <a:extLst>
            <a:ext uri="{FF2B5EF4-FFF2-40B4-BE49-F238E27FC236}">
              <a16:creationId xmlns:a16="http://schemas.microsoft.com/office/drawing/2014/main" id="{031DC123-123E-FF48-B320-32C25E890AB6}"/>
            </a:ext>
          </a:extLst>
        </xdr:cNvPr>
        <xdr:cNvSpPr txBox="1"/>
      </xdr:nvSpPr>
      <xdr:spPr>
        <a:xfrm>
          <a:off x="8502650" y="1436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11" name="TextBox 10">
          <a:extLst>
            <a:ext uri="{FF2B5EF4-FFF2-40B4-BE49-F238E27FC236}">
              <a16:creationId xmlns:a16="http://schemas.microsoft.com/office/drawing/2014/main" id="{21A39B2B-C308-194E-9432-91EAEC86EF79}"/>
            </a:ext>
          </a:extLst>
        </xdr:cNvPr>
        <xdr:cNvSpPr txBox="1"/>
      </xdr:nvSpPr>
      <xdr:spPr>
        <a:xfrm>
          <a:off x="8502650" y="1436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12" name="TextBox 11">
          <a:extLst>
            <a:ext uri="{FF2B5EF4-FFF2-40B4-BE49-F238E27FC236}">
              <a16:creationId xmlns:a16="http://schemas.microsoft.com/office/drawing/2014/main" id="{74AC8849-4FE1-2545-836A-0BC73F537EB2}"/>
            </a:ext>
          </a:extLst>
        </xdr:cNvPr>
        <xdr:cNvSpPr txBox="1"/>
      </xdr:nvSpPr>
      <xdr:spPr>
        <a:xfrm>
          <a:off x="8502650" y="1436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31</xdr:row>
      <xdr:rowOff>209550</xdr:rowOff>
    </xdr:from>
    <xdr:ext cx="65" cy="172227"/>
    <xdr:sp macro="" textlink="">
      <xdr:nvSpPr>
        <xdr:cNvPr id="6" name="TextBox 5">
          <a:extLst>
            <a:ext uri="{FF2B5EF4-FFF2-40B4-BE49-F238E27FC236}">
              <a16:creationId xmlns:a16="http://schemas.microsoft.com/office/drawing/2014/main" id="{EC5FB03A-170C-254A-80D6-142997C7AB3A}"/>
            </a:ext>
          </a:extLst>
        </xdr:cNvPr>
        <xdr:cNvSpPr txBox="1"/>
      </xdr:nvSpPr>
      <xdr:spPr>
        <a:xfrm>
          <a:off x="8502650" y="1189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32</xdr:row>
      <xdr:rowOff>0</xdr:rowOff>
    </xdr:from>
    <xdr:ext cx="65" cy="172227"/>
    <xdr:sp macro="" textlink="">
      <xdr:nvSpPr>
        <xdr:cNvPr id="13" name="TextBox 12">
          <a:extLst>
            <a:ext uri="{FF2B5EF4-FFF2-40B4-BE49-F238E27FC236}">
              <a16:creationId xmlns:a16="http://schemas.microsoft.com/office/drawing/2014/main" id="{7A7A85FC-96EA-504A-8F4E-74EAACE71803}"/>
            </a:ext>
          </a:extLst>
        </xdr:cNvPr>
        <xdr:cNvSpPr txBox="1"/>
      </xdr:nvSpPr>
      <xdr:spPr>
        <a:xfrm>
          <a:off x="8502650" y="1240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450850</xdr:colOff>
      <xdr:row>15</xdr:row>
      <xdr:rowOff>0</xdr:rowOff>
    </xdr:from>
    <xdr:ext cx="65" cy="172227"/>
    <xdr:sp macro="" textlink="">
      <xdr:nvSpPr>
        <xdr:cNvPr id="2" name="TextBox 1">
          <a:extLst>
            <a:ext uri="{FF2B5EF4-FFF2-40B4-BE49-F238E27FC236}">
              <a16:creationId xmlns:a16="http://schemas.microsoft.com/office/drawing/2014/main" id="{5591C1AB-3ECC-5E42-AF20-A9BA0B6DABA7}"/>
            </a:ext>
          </a:extLst>
        </xdr:cNvPr>
        <xdr:cNvSpPr txBox="1"/>
      </xdr:nvSpPr>
      <xdr:spPr>
        <a:xfrm>
          <a:off x="8299450" y="8115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4" name="TextBox 3">
          <a:extLst>
            <a:ext uri="{FF2B5EF4-FFF2-40B4-BE49-F238E27FC236}">
              <a16:creationId xmlns:a16="http://schemas.microsoft.com/office/drawing/2014/main" id="{3854E2E2-CE35-6C40-B014-9F9BB7DC0DDA}"/>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5" name="TextBox 4">
          <a:extLst>
            <a:ext uri="{FF2B5EF4-FFF2-40B4-BE49-F238E27FC236}">
              <a16:creationId xmlns:a16="http://schemas.microsoft.com/office/drawing/2014/main" id="{A2CB9411-E82D-FC49-BC1C-0FDD3405FF09}"/>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6" name="TextBox 5">
          <a:extLst>
            <a:ext uri="{FF2B5EF4-FFF2-40B4-BE49-F238E27FC236}">
              <a16:creationId xmlns:a16="http://schemas.microsoft.com/office/drawing/2014/main" id="{D4EBB62B-258E-9F40-9D6E-D8739D8E4C7F}"/>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7" name="TextBox 6">
          <a:extLst>
            <a:ext uri="{FF2B5EF4-FFF2-40B4-BE49-F238E27FC236}">
              <a16:creationId xmlns:a16="http://schemas.microsoft.com/office/drawing/2014/main" id="{A2708CAF-F775-E04E-921B-462A03AD8C3F}"/>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8" name="TextBox 7">
          <a:extLst>
            <a:ext uri="{FF2B5EF4-FFF2-40B4-BE49-F238E27FC236}">
              <a16:creationId xmlns:a16="http://schemas.microsoft.com/office/drawing/2014/main" id="{656DA3A3-63DF-0343-A108-6ADBB57A85AD}"/>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9" name="TextBox 8">
          <a:extLst>
            <a:ext uri="{FF2B5EF4-FFF2-40B4-BE49-F238E27FC236}">
              <a16:creationId xmlns:a16="http://schemas.microsoft.com/office/drawing/2014/main" id="{78D9301E-7B9B-8247-B098-D11BE398FBCC}"/>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0</xdr:rowOff>
    </xdr:from>
    <xdr:ext cx="65" cy="172227"/>
    <xdr:sp macro="" textlink="">
      <xdr:nvSpPr>
        <xdr:cNvPr id="10" name="TextBox 9">
          <a:extLst>
            <a:ext uri="{FF2B5EF4-FFF2-40B4-BE49-F238E27FC236}">
              <a16:creationId xmlns:a16="http://schemas.microsoft.com/office/drawing/2014/main" id="{8623E624-5ED9-8345-A730-C524DD69002D}"/>
            </a:ext>
          </a:extLst>
        </xdr:cNvPr>
        <xdr:cNvSpPr txBox="1"/>
      </xdr:nvSpPr>
      <xdr:spPr>
        <a:xfrm>
          <a:off x="8299450" y="11938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24</xdr:row>
      <xdr:rowOff>209550</xdr:rowOff>
    </xdr:from>
    <xdr:ext cx="65" cy="172227"/>
    <xdr:sp macro="" textlink="">
      <xdr:nvSpPr>
        <xdr:cNvPr id="12" name="TextBox 11">
          <a:extLst>
            <a:ext uri="{FF2B5EF4-FFF2-40B4-BE49-F238E27FC236}">
              <a16:creationId xmlns:a16="http://schemas.microsoft.com/office/drawing/2014/main" id="{670AFB52-CB40-904F-A016-0D50183BAAA9}"/>
            </a:ext>
          </a:extLst>
        </xdr:cNvPr>
        <xdr:cNvSpPr txBox="1"/>
      </xdr:nvSpPr>
      <xdr:spPr>
        <a:xfrm>
          <a:off x="8299450" y="1466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25</xdr:row>
      <xdr:rowOff>0</xdr:rowOff>
    </xdr:from>
    <xdr:ext cx="65" cy="172227"/>
    <xdr:sp macro="" textlink="">
      <xdr:nvSpPr>
        <xdr:cNvPr id="13" name="TextBox 12">
          <a:extLst>
            <a:ext uri="{FF2B5EF4-FFF2-40B4-BE49-F238E27FC236}">
              <a16:creationId xmlns:a16="http://schemas.microsoft.com/office/drawing/2014/main" id="{DEBF663E-4083-5E48-AB42-19FF88480660}"/>
            </a:ext>
          </a:extLst>
        </xdr:cNvPr>
        <xdr:cNvSpPr txBox="1"/>
      </xdr:nvSpPr>
      <xdr:spPr>
        <a:xfrm>
          <a:off x="8299450" y="14986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FB35-0BF0-9740-A428-5913CB1A85F7}">
  <dimension ref="B3:N26"/>
  <sheetViews>
    <sheetView tabSelected="1" topLeftCell="L11" zoomScale="125" zoomScaleNormal="73" workbookViewId="0">
      <selection activeCell="P7" sqref="P7"/>
    </sheetView>
  </sheetViews>
  <sheetFormatPr baseColWidth="10" defaultRowHeight="16" x14ac:dyDescent="0.2"/>
  <cols>
    <col min="2" max="2" width="22.33203125" customWidth="1"/>
    <col min="3" max="3" width="21.5" customWidth="1"/>
    <col min="4" max="4" width="23.5" customWidth="1"/>
    <col min="6" max="6" width="18" customWidth="1"/>
    <col min="8" max="8" width="17.5" customWidth="1"/>
    <col min="12" max="12" width="15.83203125" bestFit="1" customWidth="1"/>
    <col min="14" max="14" width="64.83203125" customWidth="1"/>
  </cols>
  <sheetData>
    <row r="3" spans="2:14" ht="27" thickBot="1" x14ac:dyDescent="0.35">
      <c r="B3" s="59" t="s">
        <v>0</v>
      </c>
      <c r="C3" s="59"/>
      <c r="D3" s="59"/>
      <c r="E3" s="59"/>
      <c r="F3" s="59"/>
      <c r="G3" s="59"/>
      <c r="H3" s="59"/>
      <c r="I3" s="59"/>
      <c r="J3" s="59"/>
      <c r="K3" s="59"/>
      <c r="L3" s="59"/>
      <c r="M3" s="59"/>
      <c r="N3" s="59"/>
    </row>
    <row r="4" spans="2:14" ht="21" thickTop="1" x14ac:dyDescent="0.2">
      <c r="B4" s="1"/>
    </row>
    <row r="5" spans="2:14" ht="20" x14ac:dyDescent="0.2">
      <c r="B5" s="60" t="s">
        <v>35</v>
      </c>
      <c r="C5" s="60"/>
      <c r="D5" s="60"/>
      <c r="E5" s="60"/>
      <c r="F5" s="60"/>
      <c r="G5" s="60"/>
      <c r="H5" s="60"/>
      <c r="I5" s="60"/>
      <c r="J5" s="60"/>
      <c r="K5" s="60"/>
      <c r="L5" s="60"/>
      <c r="M5" s="60"/>
      <c r="N5" s="60"/>
    </row>
    <row r="8" spans="2:14" ht="20" x14ac:dyDescent="0.2">
      <c r="B8" s="2"/>
      <c r="C8" s="2"/>
      <c r="D8" s="2"/>
      <c r="E8" s="2"/>
      <c r="F8" s="2"/>
      <c r="G8" s="2"/>
      <c r="H8" s="2"/>
      <c r="I8" s="2"/>
      <c r="J8" s="2"/>
      <c r="K8" s="2"/>
      <c r="L8" s="2"/>
    </row>
    <row r="9" spans="2:14" ht="17" thickBot="1" x14ac:dyDescent="0.25"/>
    <row r="10" spans="2:14" ht="58" thickBot="1" x14ac:dyDescent="0.25">
      <c r="B10" s="3" t="s">
        <v>1</v>
      </c>
      <c r="C10" s="4" t="s">
        <v>2</v>
      </c>
      <c r="D10" s="4" t="s">
        <v>3</v>
      </c>
      <c r="E10" s="4" t="s">
        <v>4</v>
      </c>
      <c r="F10" s="4" t="s">
        <v>5</v>
      </c>
      <c r="G10" s="4" t="s">
        <v>6</v>
      </c>
      <c r="H10" s="4" t="s">
        <v>7</v>
      </c>
      <c r="I10" s="4" t="s">
        <v>8</v>
      </c>
      <c r="J10" s="4" t="s">
        <v>9</v>
      </c>
      <c r="K10" s="4" t="s">
        <v>10</v>
      </c>
      <c r="L10" s="4" t="s">
        <v>11</v>
      </c>
      <c r="M10" s="4" t="s">
        <v>12</v>
      </c>
      <c r="N10" s="5" t="s">
        <v>13</v>
      </c>
    </row>
    <row r="11" spans="2:14" ht="57" thickBot="1" x14ac:dyDescent="0.25">
      <c r="B11" s="73" t="s">
        <v>14</v>
      </c>
      <c r="C11" s="61" t="s">
        <v>15</v>
      </c>
      <c r="D11" s="6" t="s">
        <v>16</v>
      </c>
      <c r="E11" s="6">
        <v>0.8</v>
      </c>
      <c r="F11" s="7" t="s">
        <v>76</v>
      </c>
      <c r="G11" s="6">
        <v>0</v>
      </c>
      <c r="H11" s="7" t="s">
        <v>78</v>
      </c>
      <c r="I11" s="6">
        <v>0.5</v>
      </c>
      <c r="J11" s="8">
        <f>E11*(G11+I11)</f>
        <v>0.4</v>
      </c>
      <c r="K11" s="63">
        <f>SUM(J11:J18)</f>
        <v>4.5000000000000009</v>
      </c>
      <c r="L11" s="66">
        <f>K11/8</f>
        <v>0.56250000000000011</v>
      </c>
      <c r="M11" s="69" t="s">
        <v>17</v>
      </c>
      <c r="N11" s="44" t="s">
        <v>70</v>
      </c>
    </row>
    <row r="12" spans="2:14" ht="80" customHeight="1" thickBot="1" x14ac:dyDescent="0.25">
      <c r="B12" s="74"/>
      <c r="C12" s="62"/>
      <c r="D12" s="9" t="s">
        <v>18</v>
      </c>
      <c r="E12" s="9">
        <v>0.9</v>
      </c>
      <c r="F12" s="10" t="s">
        <v>77</v>
      </c>
      <c r="G12" s="9">
        <v>0.25</v>
      </c>
      <c r="H12" s="10" t="s">
        <v>78</v>
      </c>
      <c r="I12" s="9">
        <v>0.5</v>
      </c>
      <c r="J12" s="8">
        <f t="shared" ref="J12:J26" si="0">E12*(G12+I12)</f>
        <v>0.67500000000000004</v>
      </c>
      <c r="K12" s="64"/>
      <c r="L12" s="67"/>
      <c r="M12" s="70"/>
      <c r="N12" s="11" t="s">
        <v>74</v>
      </c>
    </row>
    <row r="13" spans="2:14" ht="43" thickBot="1" x14ac:dyDescent="0.25">
      <c r="B13" s="74"/>
      <c r="C13" s="62"/>
      <c r="D13" s="12" t="s">
        <v>19</v>
      </c>
      <c r="E13" s="12">
        <v>0.6</v>
      </c>
      <c r="F13" s="13" t="s">
        <v>77</v>
      </c>
      <c r="G13" s="12">
        <v>0.25</v>
      </c>
      <c r="H13" s="13" t="s">
        <v>77</v>
      </c>
      <c r="I13" s="12">
        <v>0.25</v>
      </c>
      <c r="J13" s="8">
        <f t="shared" si="0"/>
        <v>0.3</v>
      </c>
      <c r="K13" s="64"/>
      <c r="L13" s="67"/>
      <c r="M13" s="70"/>
      <c r="N13" s="11" t="s">
        <v>72</v>
      </c>
    </row>
    <row r="14" spans="2:14" ht="43" thickBot="1" x14ac:dyDescent="0.25">
      <c r="B14" s="74"/>
      <c r="C14" s="62"/>
      <c r="D14" s="9" t="s">
        <v>20</v>
      </c>
      <c r="E14" s="9">
        <v>0.8</v>
      </c>
      <c r="F14" s="10" t="s">
        <v>78</v>
      </c>
      <c r="G14" s="9">
        <v>0.5</v>
      </c>
      <c r="H14" s="10" t="s">
        <v>77</v>
      </c>
      <c r="I14" s="9">
        <v>0.25</v>
      </c>
      <c r="J14" s="8">
        <f t="shared" si="0"/>
        <v>0.60000000000000009</v>
      </c>
      <c r="K14" s="64"/>
      <c r="L14" s="67"/>
      <c r="M14" s="70"/>
      <c r="N14" s="11" t="s">
        <v>73</v>
      </c>
    </row>
    <row r="15" spans="2:14" ht="57" thickBot="1" x14ac:dyDescent="0.25">
      <c r="B15" s="74"/>
      <c r="C15" s="72" t="s">
        <v>21</v>
      </c>
      <c r="D15" s="14" t="s">
        <v>22</v>
      </c>
      <c r="E15" s="14">
        <v>0.8</v>
      </c>
      <c r="F15" s="15" t="s">
        <v>71</v>
      </c>
      <c r="G15" s="14">
        <v>0.5</v>
      </c>
      <c r="H15" s="15" t="s">
        <v>71</v>
      </c>
      <c r="I15" s="14">
        <v>0.5</v>
      </c>
      <c r="J15" s="8">
        <f t="shared" si="0"/>
        <v>0.8</v>
      </c>
      <c r="K15" s="64"/>
      <c r="L15" s="67"/>
      <c r="M15" s="70"/>
      <c r="N15" s="16" t="s">
        <v>23</v>
      </c>
    </row>
    <row r="16" spans="2:14" ht="57" thickBot="1" x14ac:dyDescent="0.25">
      <c r="B16" s="74"/>
      <c r="C16" s="72"/>
      <c r="D16" s="9" t="s">
        <v>24</v>
      </c>
      <c r="E16" s="9">
        <v>0.6</v>
      </c>
      <c r="F16" s="10" t="s">
        <v>71</v>
      </c>
      <c r="G16" s="9">
        <v>0.5</v>
      </c>
      <c r="H16" s="10" t="s">
        <v>71</v>
      </c>
      <c r="I16" s="9">
        <v>0.5</v>
      </c>
      <c r="J16" s="8">
        <f t="shared" si="0"/>
        <v>0.6</v>
      </c>
      <c r="K16" s="64"/>
      <c r="L16" s="67"/>
      <c r="M16" s="70"/>
      <c r="N16" s="16" t="s">
        <v>86</v>
      </c>
    </row>
    <row r="17" spans="2:14" ht="61" thickBot="1" x14ac:dyDescent="0.25">
      <c r="B17" s="74"/>
      <c r="C17" s="43" t="s">
        <v>25</v>
      </c>
      <c r="D17" s="17" t="s">
        <v>27</v>
      </c>
      <c r="E17" s="17">
        <v>0.9</v>
      </c>
      <c r="F17" s="18" t="s">
        <v>79</v>
      </c>
      <c r="G17" s="17">
        <v>0.25</v>
      </c>
      <c r="H17" s="18" t="s">
        <v>82</v>
      </c>
      <c r="I17" s="17">
        <v>0.5</v>
      </c>
      <c r="J17" s="8">
        <f t="shared" si="0"/>
        <v>0.67500000000000004</v>
      </c>
      <c r="K17" s="64"/>
      <c r="L17" s="67"/>
      <c r="M17" s="70"/>
      <c r="N17" s="48" t="s">
        <v>26</v>
      </c>
    </row>
    <row r="18" spans="2:14" ht="71" thickBot="1" x14ac:dyDescent="0.25">
      <c r="B18" s="75"/>
      <c r="C18" s="20" t="s">
        <v>28</v>
      </c>
      <c r="D18" s="20" t="s">
        <v>29</v>
      </c>
      <c r="E18" s="20">
        <v>0.9</v>
      </c>
      <c r="F18" s="21" t="s">
        <v>80</v>
      </c>
      <c r="G18" s="20">
        <v>0</v>
      </c>
      <c r="H18" s="21" t="s">
        <v>81</v>
      </c>
      <c r="I18" s="20">
        <v>0.5</v>
      </c>
      <c r="J18" s="53">
        <f t="shared" si="0"/>
        <v>0.45</v>
      </c>
      <c r="K18" s="65"/>
      <c r="L18" s="68"/>
      <c r="M18" s="71"/>
      <c r="N18" s="23" t="s">
        <v>75</v>
      </c>
    </row>
    <row r="19" spans="2:14" ht="43" thickBot="1" x14ac:dyDescent="0.25">
      <c r="B19" s="73" t="s">
        <v>30</v>
      </c>
      <c r="C19" s="61" t="s">
        <v>15</v>
      </c>
      <c r="D19" s="8" t="s">
        <v>16</v>
      </c>
      <c r="E19" s="8">
        <v>0.8</v>
      </c>
      <c r="F19" s="19" t="s">
        <v>78</v>
      </c>
      <c r="G19" s="8">
        <v>0.5</v>
      </c>
      <c r="H19" s="19" t="s">
        <v>77</v>
      </c>
      <c r="I19" s="8">
        <v>0.25</v>
      </c>
      <c r="J19" s="8">
        <f t="shared" si="0"/>
        <v>0.60000000000000009</v>
      </c>
      <c r="K19" s="63">
        <f>SUM(J19:J26)</f>
        <v>5.875</v>
      </c>
      <c r="L19" s="66">
        <f>K19/8</f>
        <v>0.734375</v>
      </c>
      <c r="M19" s="76" t="s">
        <v>31</v>
      </c>
      <c r="N19" s="49" t="s">
        <v>83</v>
      </c>
    </row>
    <row r="20" spans="2:14" ht="43" thickBot="1" x14ac:dyDescent="0.25">
      <c r="B20" s="74"/>
      <c r="C20" s="62"/>
      <c r="D20" s="12" t="s">
        <v>18</v>
      </c>
      <c r="E20" s="12">
        <v>0.9</v>
      </c>
      <c r="F20" s="13" t="s">
        <v>78</v>
      </c>
      <c r="G20" s="6">
        <v>0.5</v>
      </c>
      <c r="H20" s="13" t="s">
        <v>77</v>
      </c>
      <c r="I20" s="12">
        <v>0.25</v>
      </c>
      <c r="J20" s="8">
        <f t="shared" si="0"/>
        <v>0.67500000000000004</v>
      </c>
      <c r="K20" s="64"/>
      <c r="L20" s="67"/>
      <c r="M20" s="77"/>
      <c r="N20" s="50" t="s">
        <v>84</v>
      </c>
    </row>
    <row r="21" spans="2:14" ht="43" thickBot="1" x14ac:dyDescent="0.25">
      <c r="B21" s="74"/>
      <c r="C21" s="62"/>
      <c r="D21" s="9" t="s">
        <v>19</v>
      </c>
      <c r="E21" s="9">
        <v>0.6</v>
      </c>
      <c r="F21" s="10" t="s">
        <v>78</v>
      </c>
      <c r="G21" s="8">
        <v>0.5</v>
      </c>
      <c r="H21" s="10" t="s">
        <v>78</v>
      </c>
      <c r="I21" s="9">
        <v>0.5</v>
      </c>
      <c r="J21" s="8">
        <f t="shared" si="0"/>
        <v>0.6</v>
      </c>
      <c r="K21" s="64"/>
      <c r="L21" s="67"/>
      <c r="M21" s="77"/>
      <c r="N21" s="11" t="s">
        <v>85</v>
      </c>
    </row>
    <row r="22" spans="2:14" ht="43" thickBot="1" x14ac:dyDescent="0.25">
      <c r="B22" s="74"/>
      <c r="C22" s="62"/>
      <c r="D22" s="12" t="s">
        <v>20</v>
      </c>
      <c r="E22" s="12">
        <v>0.8</v>
      </c>
      <c r="F22" s="13" t="s">
        <v>78</v>
      </c>
      <c r="G22" s="6">
        <v>0.5</v>
      </c>
      <c r="H22" s="13" t="s">
        <v>78</v>
      </c>
      <c r="I22" s="12">
        <v>0.5</v>
      </c>
      <c r="J22" s="8">
        <f t="shared" si="0"/>
        <v>0.8</v>
      </c>
      <c r="K22" s="64"/>
      <c r="L22" s="67"/>
      <c r="M22" s="77"/>
      <c r="N22" s="11" t="s">
        <v>73</v>
      </c>
    </row>
    <row r="23" spans="2:14" ht="57" thickBot="1" x14ac:dyDescent="0.25">
      <c r="B23" s="74"/>
      <c r="C23" s="72" t="s">
        <v>21</v>
      </c>
      <c r="D23" s="9" t="s">
        <v>22</v>
      </c>
      <c r="E23" s="9">
        <v>0.8</v>
      </c>
      <c r="F23" s="10" t="s">
        <v>71</v>
      </c>
      <c r="G23" s="8">
        <v>0.5</v>
      </c>
      <c r="H23" s="10" t="s">
        <v>71</v>
      </c>
      <c r="I23" s="9">
        <v>0.5</v>
      </c>
      <c r="J23" s="8">
        <f t="shared" si="0"/>
        <v>0.8</v>
      </c>
      <c r="K23" s="64"/>
      <c r="L23" s="67"/>
      <c r="M23" s="77"/>
      <c r="N23" s="16" t="s">
        <v>23</v>
      </c>
    </row>
    <row r="24" spans="2:14" ht="58" customHeight="1" thickBot="1" x14ac:dyDescent="0.25">
      <c r="B24" s="74"/>
      <c r="C24" s="72"/>
      <c r="D24" s="14" t="s">
        <v>24</v>
      </c>
      <c r="E24" s="14">
        <v>0.6</v>
      </c>
      <c r="F24" s="15" t="s">
        <v>71</v>
      </c>
      <c r="G24" s="52">
        <v>0.5</v>
      </c>
      <c r="H24" s="15" t="s">
        <v>71</v>
      </c>
      <c r="I24" s="14">
        <v>0.5</v>
      </c>
      <c r="J24" s="8">
        <f t="shared" si="0"/>
        <v>0.6</v>
      </c>
      <c r="K24" s="64"/>
      <c r="L24" s="67"/>
      <c r="M24" s="77"/>
      <c r="N24" s="16" t="s">
        <v>32</v>
      </c>
    </row>
    <row r="25" spans="2:14" ht="57" thickBot="1" x14ac:dyDescent="0.25">
      <c r="B25" s="74"/>
      <c r="C25" s="43" t="s">
        <v>25</v>
      </c>
      <c r="D25" s="17" t="s">
        <v>27</v>
      </c>
      <c r="E25" s="17">
        <v>0.9</v>
      </c>
      <c r="F25" s="18" t="s">
        <v>82</v>
      </c>
      <c r="G25" s="17">
        <v>0.5</v>
      </c>
      <c r="H25" s="18" t="s">
        <v>82</v>
      </c>
      <c r="I25" s="17">
        <v>0.5</v>
      </c>
      <c r="J25" s="8">
        <f t="shared" si="0"/>
        <v>0.9</v>
      </c>
      <c r="K25" s="64"/>
      <c r="L25" s="67"/>
      <c r="M25" s="77"/>
      <c r="N25" s="51" t="s">
        <v>33</v>
      </c>
    </row>
    <row r="26" spans="2:14" ht="58" thickBot="1" x14ac:dyDescent="0.25">
      <c r="B26" s="75"/>
      <c r="C26" s="20" t="s">
        <v>28</v>
      </c>
      <c r="D26" s="20" t="s">
        <v>29</v>
      </c>
      <c r="E26" s="20">
        <v>0.9</v>
      </c>
      <c r="F26" s="21" t="s">
        <v>87</v>
      </c>
      <c r="G26" s="20">
        <v>0.5</v>
      </c>
      <c r="H26" s="21" t="s">
        <v>87</v>
      </c>
      <c r="I26" s="20">
        <v>0.5</v>
      </c>
      <c r="J26" s="53">
        <f t="shared" si="0"/>
        <v>0.9</v>
      </c>
      <c r="K26" s="65"/>
      <c r="L26" s="68"/>
      <c r="M26" s="78"/>
      <c r="N26" s="23" t="s">
        <v>34</v>
      </c>
    </row>
  </sheetData>
  <mergeCells count="14">
    <mergeCell ref="B19:B26"/>
    <mergeCell ref="C19:C22"/>
    <mergeCell ref="K19:K26"/>
    <mergeCell ref="L19:L26"/>
    <mergeCell ref="M19:M26"/>
    <mergeCell ref="C23:C24"/>
    <mergeCell ref="B3:N3"/>
    <mergeCell ref="B5:N5"/>
    <mergeCell ref="C11:C14"/>
    <mergeCell ref="K11:K18"/>
    <mergeCell ref="L11:L18"/>
    <mergeCell ref="M11:M18"/>
    <mergeCell ref="C15:C16"/>
    <mergeCell ref="B11:B18"/>
  </mergeCells>
  <conditionalFormatting sqref="J11:J26">
    <cfRule type="cellIs" dxfId="19" priority="1" operator="between">
      <formula>0.81</formula>
      <formula>1</formula>
    </cfRule>
    <cfRule type="cellIs" dxfId="18" priority="2" operator="between">
      <formula>0</formula>
      <formula>0.2</formula>
    </cfRule>
    <cfRule type="cellIs" dxfId="17" priority="3" operator="between">
      <formula>0.21</formula>
      <formula>0.4</formula>
    </cfRule>
    <cfRule type="cellIs" dxfId="16" priority="4" operator="between">
      <formula>0.41</formula>
      <formula>0.6</formula>
    </cfRule>
    <cfRule type="cellIs" dxfId="15" priority="5" operator="between">
      <formula>0.61</formula>
      <formula>0.8</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A294B-B64C-B246-AD4C-FD1540DEC260}">
  <dimension ref="B2:N33"/>
  <sheetViews>
    <sheetView topLeftCell="C1" workbookViewId="0">
      <selection activeCell="K6" sqref="K6"/>
    </sheetView>
  </sheetViews>
  <sheetFormatPr baseColWidth="10" defaultRowHeight="16" x14ac:dyDescent="0.2"/>
  <cols>
    <col min="2" max="2" width="22.83203125" customWidth="1"/>
    <col min="3" max="3" width="18.83203125" customWidth="1"/>
    <col min="4" max="4" width="20.5" customWidth="1"/>
    <col min="6" max="6" width="21.83203125" customWidth="1"/>
    <col min="8" max="8" width="21.5" customWidth="1"/>
    <col min="11" max="11" width="11.1640625" bestFit="1" customWidth="1"/>
    <col min="12" max="12" width="15.83203125" bestFit="1" customWidth="1"/>
    <col min="13" max="13" width="11.6640625" style="25" customWidth="1"/>
    <col min="14" max="14" width="86.6640625" customWidth="1"/>
  </cols>
  <sheetData>
    <row r="2" spans="2:14" ht="27" thickBot="1" x14ac:dyDescent="0.35">
      <c r="B2" s="79" t="s">
        <v>36</v>
      </c>
      <c r="C2" s="79"/>
      <c r="D2" s="79"/>
      <c r="E2" s="79"/>
      <c r="F2" s="79"/>
      <c r="G2" s="79"/>
      <c r="H2" s="79"/>
      <c r="I2" s="79"/>
      <c r="J2" s="79"/>
      <c r="K2" s="79"/>
      <c r="L2" s="79"/>
      <c r="M2" s="79"/>
      <c r="N2" s="79"/>
    </row>
    <row r="3" spans="2:14" ht="21" thickTop="1" x14ac:dyDescent="0.2">
      <c r="B3" s="1"/>
      <c r="M3"/>
    </row>
    <row r="4" spans="2:14" ht="20" x14ac:dyDescent="0.2">
      <c r="B4" s="60" t="s">
        <v>69</v>
      </c>
      <c r="C4" s="60"/>
      <c r="D4" s="60"/>
      <c r="E4" s="60"/>
      <c r="F4" s="60"/>
      <c r="G4" s="60"/>
      <c r="H4" s="60"/>
      <c r="I4" s="60"/>
      <c r="J4" s="60"/>
      <c r="K4" s="60"/>
      <c r="L4" s="60"/>
      <c r="M4" s="60"/>
      <c r="N4" s="60"/>
    </row>
    <row r="5" spans="2:14" ht="20" x14ac:dyDescent="0.2">
      <c r="B5" s="24"/>
    </row>
    <row r="6" spans="2:14" ht="20" x14ac:dyDescent="0.2">
      <c r="B6" s="1"/>
    </row>
    <row r="7" spans="2:14" ht="20" x14ac:dyDescent="0.2">
      <c r="B7" s="1"/>
    </row>
    <row r="8" spans="2:14" ht="20" x14ac:dyDescent="0.2">
      <c r="B8" s="2"/>
      <c r="C8" s="2"/>
      <c r="D8" s="2"/>
      <c r="E8" s="2"/>
      <c r="F8" s="2"/>
      <c r="G8" s="2"/>
      <c r="H8" s="2"/>
      <c r="I8" s="2"/>
      <c r="J8" s="2"/>
      <c r="K8" s="2"/>
      <c r="L8" s="2"/>
    </row>
    <row r="9" spans="2:14" ht="17" thickBot="1" x14ac:dyDescent="0.25"/>
    <row r="10" spans="2:14" ht="58" thickBot="1" x14ac:dyDescent="0.25">
      <c r="B10" s="3" t="s">
        <v>1</v>
      </c>
      <c r="C10" s="4" t="s">
        <v>2</v>
      </c>
      <c r="D10" s="4" t="s">
        <v>3</v>
      </c>
      <c r="E10" s="4" t="s">
        <v>4</v>
      </c>
      <c r="F10" s="4" t="s">
        <v>37</v>
      </c>
      <c r="G10" s="4" t="s">
        <v>6</v>
      </c>
      <c r="H10" s="4" t="s">
        <v>38</v>
      </c>
      <c r="I10" s="4" t="s">
        <v>8</v>
      </c>
      <c r="J10" s="4" t="s">
        <v>9</v>
      </c>
      <c r="K10" s="4" t="s">
        <v>10</v>
      </c>
      <c r="L10" s="4" t="s">
        <v>11</v>
      </c>
      <c r="M10" s="4" t="s">
        <v>12</v>
      </c>
      <c r="N10" s="5" t="s">
        <v>13</v>
      </c>
    </row>
    <row r="11" spans="2:14" ht="46" thickBot="1" x14ac:dyDescent="0.25">
      <c r="B11" s="80" t="s">
        <v>14</v>
      </c>
      <c r="C11" s="83" t="s">
        <v>15</v>
      </c>
      <c r="D11" s="8" t="s">
        <v>39</v>
      </c>
      <c r="E11" s="8">
        <v>0.9</v>
      </c>
      <c r="F11" s="26" t="s">
        <v>77</v>
      </c>
      <c r="G11" s="8">
        <v>0.25</v>
      </c>
      <c r="H11" s="26" t="s">
        <v>77</v>
      </c>
      <c r="I11" s="8">
        <v>0.25</v>
      </c>
      <c r="J11" s="27">
        <f t="shared" ref="J11:J22" si="0">E11*(G11+I11)</f>
        <v>0.45</v>
      </c>
      <c r="K11" s="63">
        <f>SUM(J11:J16)</f>
        <v>4.0500000000000007</v>
      </c>
      <c r="L11" s="66">
        <f>K11/6</f>
        <v>0.67500000000000016</v>
      </c>
      <c r="M11" s="76" t="s">
        <v>31</v>
      </c>
      <c r="N11" s="85" t="s">
        <v>40</v>
      </c>
    </row>
    <row r="12" spans="2:14" ht="46" thickBot="1" x14ac:dyDescent="0.25">
      <c r="B12" s="81"/>
      <c r="C12" s="84"/>
      <c r="D12" s="12" t="s">
        <v>41</v>
      </c>
      <c r="E12" s="12">
        <v>0.8</v>
      </c>
      <c r="F12" s="28" t="s">
        <v>78</v>
      </c>
      <c r="G12" s="12">
        <v>0.5</v>
      </c>
      <c r="H12" s="28" t="s">
        <v>78</v>
      </c>
      <c r="I12" s="12">
        <v>0.5</v>
      </c>
      <c r="J12" s="27">
        <f t="shared" si="0"/>
        <v>0.8</v>
      </c>
      <c r="K12" s="64"/>
      <c r="L12" s="67"/>
      <c r="M12" s="77"/>
      <c r="N12" s="86"/>
    </row>
    <row r="13" spans="2:14" ht="57" x14ac:dyDescent="0.2">
      <c r="B13" s="81"/>
      <c r="C13" s="84"/>
      <c r="D13" s="9" t="s">
        <v>42</v>
      </c>
      <c r="E13" s="9">
        <v>0.8</v>
      </c>
      <c r="F13" s="26" t="s">
        <v>78</v>
      </c>
      <c r="G13" s="9">
        <v>0.5</v>
      </c>
      <c r="H13" s="29" t="s">
        <v>77</v>
      </c>
      <c r="I13" s="9">
        <v>0.25</v>
      </c>
      <c r="J13" s="30">
        <f t="shared" si="0"/>
        <v>0.60000000000000009</v>
      </c>
      <c r="K13" s="64"/>
      <c r="L13" s="67"/>
      <c r="M13" s="77"/>
      <c r="N13" s="11" t="s">
        <v>43</v>
      </c>
    </row>
    <row r="14" spans="2:14" ht="57" x14ac:dyDescent="0.2">
      <c r="B14" s="81"/>
      <c r="C14" s="72" t="s">
        <v>44</v>
      </c>
      <c r="D14" s="14" t="s">
        <v>45</v>
      </c>
      <c r="E14" s="14">
        <v>0.9</v>
      </c>
      <c r="F14" s="31" t="s">
        <v>71</v>
      </c>
      <c r="G14" s="14">
        <v>0.5</v>
      </c>
      <c r="H14" s="31" t="s">
        <v>71</v>
      </c>
      <c r="I14" s="14">
        <v>0.5</v>
      </c>
      <c r="J14" s="30">
        <f t="shared" si="0"/>
        <v>0.9</v>
      </c>
      <c r="K14" s="64"/>
      <c r="L14" s="67"/>
      <c r="M14" s="77"/>
      <c r="N14" s="11" t="s">
        <v>46</v>
      </c>
    </row>
    <row r="15" spans="2:14" ht="57" x14ac:dyDescent="0.2">
      <c r="B15" s="81"/>
      <c r="C15" s="72"/>
      <c r="D15" s="9" t="s">
        <v>47</v>
      </c>
      <c r="E15" s="9">
        <v>0.7</v>
      </c>
      <c r="F15" s="29" t="s">
        <v>71</v>
      </c>
      <c r="G15" s="9">
        <v>0.5</v>
      </c>
      <c r="H15" s="29" t="s">
        <v>71</v>
      </c>
      <c r="I15" s="9">
        <v>0.5</v>
      </c>
      <c r="J15" s="12">
        <f t="shared" si="0"/>
        <v>0.7</v>
      </c>
      <c r="K15" s="64"/>
      <c r="L15" s="67"/>
      <c r="M15" s="77"/>
      <c r="N15" s="11" t="s">
        <v>48</v>
      </c>
    </row>
    <row r="16" spans="2:14" ht="61" thickBot="1" x14ac:dyDescent="0.25">
      <c r="B16" s="82"/>
      <c r="C16" s="43" t="s">
        <v>25</v>
      </c>
      <c r="D16" s="37" t="s">
        <v>49</v>
      </c>
      <c r="E16" s="37">
        <v>0.8</v>
      </c>
      <c r="F16" s="38" t="s">
        <v>82</v>
      </c>
      <c r="G16" s="37">
        <v>0.5</v>
      </c>
      <c r="H16" s="38" t="s">
        <v>79</v>
      </c>
      <c r="I16" s="37">
        <v>0.25</v>
      </c>
      <c r="J16" s="20">
        <f t="shared" si="0"/>
        <v>0.60000000000000009</v>
      </c>
      <c r="K16" s="65"/>
      <c r="L16" s="68"/>
      <c r="M16" s="78"/>
      <c r="N16" s="46" t="s">
        <v>88</v>
      </c>
    </row>
    <row r="17" spans="2:14" ht="38" customHeight="1" x14ac:dyDescent="0.2">
      <c r="B17" s="87" t="s">
        <v>30</v>
      </c>
      <c r="C17" s="88" t="s">
        <v>15</v>
      </c>
      <c r="D17" s="34" t="s">
        <v>39</v>
      </c>
      <c r="E17" s="6">
        <v>0.9</v>
      </c>
      <c r="F17" s="35" t="s">
        <v>76</v>
      </c>
      <c r="G17" s="34">
        <v>0</v>
      </c>
      <c r="H17" s="35" t="s">
        <v>76</v>
      </c>
      <c r="I17" s="34">
        <v>0</v>
      </c>
      <c r="J17" s="36">
        <f t="shared" si="0"/>
        <v>0</v>
      </c>
      <c r="K17" s="89">
        <f>SUM(J17:J22)</f>
        <v>2.8000000000000003</v>
      </c>
      <c r="L17" s="93">
        <f>K17/6</f>
        <v>0.46666666666666673</v>
      </c>
      <c r="M17" s="90" t="s">
        <v>17</v>
      </c>
      <c r="N17" s="45" t="s">
        <v>89</v>
      </c>
    </row>
    <row r="18" spans="2:14" ht="45" x14ac:dyDescent="0.2">
      <c r="B18" s="81"/>
      <c r="C18" s="84"/>
      <c r="D18" s="9" t="s">
        <v>41</v>
      </c>
      <c r="E18" s="9">
        <v>0.8</v>
      </c>
      <c r="F18" s="29" t="s">
        <v>78</v>
      </c>
      <c r="G18" s="9">
        <v>0.5</v>
      </c>
      <c r="H18" s="29" t="s">
        <v>76</v>
      </c>
      <c r="I18" s="9">
        <v>0</v>
      </c>
      <c r="J18" s="14">
        <f t="shared" si="0"/>
        <v>0.4</v>
      </c>
      <c r="K18" s="64"/>
      <c r="L18" s="67"/>
      <c r="M18" s="91"/>
      <c r="N18" s="32" t="s">
        <v>90</v>
      </c>
    </row>
    <row r="19" spans="2:14" ht="45" x14ac:dyDescent="0.2">
      <c r="B19" s="81"/>
      <c r="C19" s="84"/>
      <c r="D19" s="12" t="s">
        <v>50</v>
      </c>
      <c r="E19" s="12">
        <v>0.8</v>
      </c>
      <c r="F19" s="28" t="s">
        <v>78</v>
      </c>
      <c r="G19" s="12">
        <v>0.5</v>
      </c>
      <c r="H19" s="35" t="s">
        <v>76</v>
      </c>
      <c r="I19" s="12">
        <v>0</v>
      </c>
      <c r="J19" s="14">
        <f t="shared" si="0"/>
        <v>0.4</v>
      </c>
      <c r="K19" s="64"/>
      <c r="L19" s="67"/>
      <c r="M19" s="91"/>
      <c r="N19" s="32" t="s">
        <v>91</v>
      </c>
    </row>
    <row r="20" spans="2:14" ht="57" x14ac:dyDescent="0.2">
      <c r="B20" s="81"/>
      <c r="C20" s="72" t="s">
        <v>44</v>
      </c>
      <c r="D20" s="9" t="s">
        <v>51</v>
      </c>
      <c r="E20" s="9">
        <v>0.9</v>
      </c>
      <c r="F20" s="29" t="s">
        <v>71</v>
      </c>
      <c r="G20" s="9">
        <v>0.5</v>
      </c>
      <c r="H20" s="29" t="s">
        <v>71</v>
      </c>
      <c r="I20" s="9">
        <v>0.5</v>
      </c>
      <c r="J20" s="12">
        <f t="shared" si="0"/>
        <v>0.9</v>
      </c>
      <c r="K20" s="64"/>
      <c r="L20" s="67"/>
      <c r="M20" s="91"/>
      <c r="N20" s="32" t="s">
        <v>92</v>
      </c>
    </row>
    <row r="21" spans="2:14" ht="57" x14ac:dyDescent="0.2">
      <c r="B21" s="81"/>
      <c r="C21" s="72"/>
      <c r="D21" s="14" t="s">
        <v>47</v>
      </c>
      <c r="E21" s="14">
        <v>0.7</v>
      </c>
      <c r="F21" s="31" t="s">
        <v>71</v>
      </c>
      <c r="G21" s="14">
        <v>0.5</v>
      </c>
      <c r="H21" s="31" t="s">
        <v>71</v>
      </c>
      <c r="I21" s="14">
        <v>0.5</v>
      </c>
      <c r="J21" s="14">
        <f t="shared" si="0"/>
        <v>0.7</v>
      </c>
      <c r="K21" s="64"/>
      <c r="L21" s="67"/>
      <c r="M21" s="91"/>
      <c r="N21" s="11" t="s">
        <v>92</v>
      </c>
    </row>
    <row r="22" spans="2:14" ht="61" thickBot="1" x14ac:dyDescent="0.25">
      <c r="B22" s="82"/>
      <c r="C22" s="47" t="s">
        <v>25</v>
      </c>
      <c r="D22" s="37" t="s">
        <v>49</v>
      </c>
      <c r="E22" s="37">
        <v>0.8</v>
      </c>
      <c r="F22" s="38" t="s">
        <v>82</v>
      </c>
      <c r="G22" s="37">
        <v>0.5</v>
      </c>
      <c r="H22" s="38" t="s">
        <v>107</v>
      </c>
      <c r="I22" s="37">
        <v>0</v>
      </c>
      <c r="J22" s="39">
        <f t="shared" si="0"/>
        <v>0.4</v>
      </c>
      <c r="K22" s="65"/>
      <c r="L22" s="68"/>
      <c r="M22" s="92"/>
      <c r="N22" s="32" t="s">
        <v>93</v>
      </c>
    </row>
    <row r="26" spans="2:14" ht="17" thickBot="1" x14ac:dyDescent="0.25"/>
    <row r="27" spans="2:14" ht="58" thickBot="1" x14ac:dyDescent="0.25">
      <c r="B27" s="3" t="s">
        <v>1</v>
      </c>
      <c r="C27" s="4" t="s">
        <v>2</v>
      </c>
      <c r="D27" s="4" t="s">
        <v>3</v>
      </c>
      <c r="E27" s="4" t="s">
        <v>4</v>
      </c>
      <c r="F27" s="4" t="s">
        <v>37</v>
      </c>
      <c r="G27" s="4" t="s">
        <v>6</v>
      </c>
      <c r="H27" s="4" t="s">
        <v>38</v>
      </c>
      <c r="I27" s="4" t="s">
        <v>8</v>
      </c>
      <c r="J27" s="4" t="s">
        <v>9</v>
      </c>
      <c r="K27" s="4" t="s">
        <v>10</v>
      </c>
      <c r="L27" s="4" t="s">
        <v>11</v>
      </c>
      <c r="M27" s="4" t="s">
        <v>12</v>
      </c>
      <c r="N27" s="5" t="s">
        <v>13</v>
      </c>
    </row>
    <row r="28" spans="2:14" ht="38" x14ac:dyDescent="0.2">
      <c r="B28" s="80" t="s">
        <v>30</v>
      </c>
      <c r="C28" s="83" t="s">
        <v>15</v>
      </c>
      <c r="D28" s="6" t="s">
        <v>39</v>
      </c>
      <c r="E28" s="6">
        <v>0.9</v>
      </c>
      <c r="F28" s="54" t="s">
        <v>76</v>
      </c>
      <c r="G28" s="6">
        <v>0</v>
      </c>
      <c r="H28" s="54" t="s">
        <v>76</v>
      </c>
      <c r="I28" s="6">
        <v>0</v>
      </c>
      <c r="J28" s="55">
        <f t="shared" ref="J28:J33" si="1">E28*(G28+I28)</f>
        <v>0</v>
      </c>
      <c r="K28" s="63">
        <f>SUM(J28:J33)</f>
        <v>2.2000000000000002</v>
      </c>
      <c r="L28" s="66">
        <f>K28/6</f>
        <v>0.3666666666666667</v>
      </c>
      <c r="M28" s="94" t="s">
        <v>106</v>
      </c>
      <c r="N28" s="56" t="s">
        <v>89</v>
      </c>
    </row>
    <row r="29" spans="2:14" ht="45" x14ac:dyDescent="0.2">
      <c r="B29" s="81"/>
      <c r="C29" s="84"/>
      <c r="D29" s="9" t="s">
        <v>41</v>
      </c>
      <c r="E29" s="9">
        <v>0.8</v>
      </c>
      <c r="F29" s="29" t="s">
        <v>78</v>
      </c>
      <c r="G29" s="9">
        <v>0</v>
      </c>
      <c r="H29" s="29" t="s">
        <v>76</v>
      </c>
      <c r="I29" s="9">
        <v>0</v>
      </c>
      <c r="J29" s="14">
        <f t="shared" si="1"/>
        <v>0</v>
      </c>
      <c r="K29" s="64"/>
      <c r="L29" s="67"/>
      <c r="M29" s="95"/>
      <c r="N29" s="32"/>
    </row>
    <row r="30" spans="2:14" ht="45" x14ac:dyDescent="0.2">
      <c r="B30" s="81"/>
      <c r="C30" s="84"/>
      <c r="D30" s="12" t="s">
        <v>50</v>
      </c>
      <c r="E30" s="12">
        <v>0.8</v>
      </c>
      <c r="F30" s="28" t="s">
        <v>78</v>
      </c>
      <c r="G30" s="12">
        <v>0.25</v>
      </c>
      <c r="H30" s="35" t="s">
        <v>76</v>
      </c>
      <c r="I30" s="12">
        <v>0</v>
      </c>
      <c r="J30" s="14">
        <f t="shared" si="1"/>
        <v>0.2</v>
      </c>
      <c r="K30" s="64"/>
      <c r="L30" s="67"/>
      <c r="M30" s="95"/>
      <c r="N30" s="32"/>
    </row>
    <row r="31" spans="2:14" ht="57" x14ac:dyDescent="0.2">
      <c r="B31" s="81"/>
      <c r="C31" s="72" t="s">
        <v>44</v>
      </c>
      <c r="D31" s="9" t="s">
        <v>51</v>
      </c>
      <c r="E31" s="9">
        <v>0.9</v>
      </c>
      <c r="F31" s="29" t="s">
        <v>71</v>
      </c>
      <c r="G31" s="9">
        <v>0.5</v>
      </c>
      <c r="H31" s="29" t="s">
        <v>71</v>
      </c>
      <c r="I31" s="9">
        <v>0.5</v>
      </c>
      <c r="J31" s="12">
        <f t="shared" si="1"/>
        <v>0.9</v>
      </c>
      <c r="K31" s="64"/>
      <c r="L31" s="67"/>
      <c r="M31" s="95"/>
      <c r="N31" s="32" t="s">
        <v>92</v>
      </c>
    </row>
    <row r="32" spans="2:14" ht="57" x14ac:dyDescent="0.2">
      <c r="B32" s="81"/>
      <c r="C32" s="72"/>
      <c r="D32" s="14" t="s">
        <v>47</v>
      </c>
      <c r="E32" s="14">
        <v>0.7</v>
      </c>
      <c r="F32" s="31" t="s">
        <v>71</v>
      </c>
      <c r="G32" s="14">
        <v>0.5</v>
      </c>
      <c r="H32" s="31" t="s">
        <v>71</v>
      </c>
      <c r="I32" s="14">
        <v>0.5</v>
      </c>
      <c r="J32" s="14">
        <f t="shared" si="1"/>
        <v>0.7</v>
      </c>
      <c r="K32" s="64"/>
      <c r="L32" s="67"/>
      <c r="M32" s="95"/>
      <c r="N32" s="11" t="s">
        <v>92</v>
      </c>
    </row>
    <row r="33" spans="2:14" ht="61" thickBot="1" x14ac:dyDescent="0.25">
      <c r="B33" s="82"/>
      <c r="C33" s="57" t="s">
        <v>25</v>
      </c>
      <c r="D33" s="37" t="s">
        <v>49</v>
      </c>
      <c r="E33" s="37">
        <v>0.8</v>
      </c>
      <c r="F33" s="38" t="s">
        <v>82</v>
      </c>
      <c r="G33" s="37">
        <v>0.5</v>
      </c>
      <c r="H33" s="38" t="s">
        <v>107</v>
      </c>
      <c r="I33" s="37">
        <v>0</v>
      </c>
      <c r="J33" s="39">
        <f t="shared" si="1"/>
        <v>0.4</v>
      </c>
      <c r="K33" s="65"/>
      <c r="L33" s="68"/>
      <c r="M33" s="96"/>
      <c r="N33" s="58"/>
    </row>
  </sheetData>
  <mergeCells count="21">
    <mergeCell ref="B28:B33"/>
    <mergeCell ref="C28:C30"/>
    <mergeCell ref="K28:K33"/>
    <mergeCell ref="L28:L33"/>
    <mergeCell ref="M28:M33"/>
    <mergeCell ref="C31:C32"/>
    <mergeCell ref="B17:B22"/>
    <mergeCell ref="C17:C19"/>
    <mergeCell ref="K17:K22"/>
    <mergeCell ref="M17:M22"/>
    <mergeCell ref="C20:C21"/>
    <mergeCell ref="L17:L22"/>
    <mergeCell ref="B2:N2"/>
    <mergeCell ref="B4:N4"/>
    <mergeCell ref="B11:B16"/>
    <mergeCell ref="C11:C13"/>
    <mergeCell ref="K11:K16"/>
    <mergeCell ref="L11:L16"/>
    <mergeCell ref="M11:M16"/>
    <mergeCell ref="N11:N12"/>
    <mergeCell ref="C14:C15"/>
  </mergeCells>
  <conditionalFormatting sqref="J11:J22">
    <cfRule type="cellIs" dxfId="14" priority="6" operator="between">
      <formula>0.81</formula>
      <formula>1</formula>
    </cfRule>
    <cfRule type="cellIs" dxfId="13" priority="7" operator="between">
      <formula>0.21</formula>
      <formula>0.4</formula>
    </cfRule>
    <cfRule type="cellIs" dxfId="12" priority="8" operator="between">
      <formula>0.41</formula>
      <formula>0.6</formula>
    </cfRule>
    <cfRule type="cellIs" dxfId="11" priority="9" operator="between">
      <formula>0</formula>
      <formula>0.2</formula>
    </cfRule>
    <cfRule type="cellIs" dxfId="10" priority="10" operator="between">
      <formula>0.61</formula>
      <formula>0.8</formula>
    </cfRule>
  </conditionalFormatting>
  <conditionalFormatting sqref="J28:J33">
    <cfRule type="cellIs" dxfId="9" priority="1" operator="between">
      <formula>0.81</formula>
      <formula>1</formula>
    </cfRule>
    <cfRule type="cellIs" dxfId="8" priority="2" operator="between">
      <formula>0.21</formula>
      <formula>0.4</formula>
    </cfRule>
    <cfRule type="cellIs" dxfId="7" priority="3" operator="between">
      <formula>0.41</formula>
      <formula>0.6</formula>
    </cfRule>
    <cfRule type="cellIs" dxfId="6" priority="4" operator="between">
      <formula>0</formula>
      <formula>0.2</formula>
    </cfRule>
    <cfRule type="cellIs" dxfId="5" priority="5" operator="between">
      <formula>0.61</formula>
      <formula>0.8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87C37-2C17-FE40-9701-4389941C1123}">
  <dimension ref="B2:N29"/>
  <sheetViews>
    <sheetView topLeftCell="J21" zoomScale="125" zoomScaleNormal="71" workbookViewId="0">
      <selection activeCell="P8" sqref="P8"/>
    </sheetView>
  </sheetViews>
  <sheetFormatPr baseColWidth="10" defaultRowHeight="16" x14ac:dyDescent="0.2"/>
  <cols>
    <col min="2" max="2" width="17.83203125" customWidth="1"/>
    <col min="3" max="3" width="17.33203125" customWidth="1"/>
    <col min="4" max="4" width="24.33203125" customWidth="1"/>
    <col min="6" max="6" width="24" customWidth="1"/>
    <col min="8" max="8" width="22.5" customWidth="1"/>
    <col min="11" max="11" width="14.33203125" customWidth="1"/>
    <col min="12" max="12" width="13.5" customWidth="1"/>
    <col min="13" max="13" width="15.83203125" customWidth="1"/>
    <col min="14" max="14" width="55.83203125" customWidth="1"/>
  </cols>
  <sheetData>
    <row r="2" spans="2:14" ht="27" thickBot="1" x14ac:dyDescent="0.35">
      <c r="B2" s="79" t="s">
        <v>94</v>
      </c>
      <c r="C2" s="79"/>
      <c r="D2" s="79"/>
      <c r="E2" s="79"/>
      <c r="F2" s="79"/>
      <c r="G2" s="79"/>
      <c r="H2" s="79"/>
      <c r="I2" s="79"/>
      <c r="J2" s="79"/>
      <c r="K2" s="79"/>
      <c r="L2" s="79"/>
      <c r="M2" s="79"/>
      <c r="N2" s="79"/>
    </row>
    <row r="3" spans="2:14" ht="21" thickTop="1" x14ac:dyDescent="0.2">
      <c r="B3" s="1"/>
    </row>
    <row r="4" spans="2:14" ht="20" x14ac:dyDescent="0.2">
      <c r="B4" s="60" t="s">
        <v>69</v>
      </c>
      <c r="C4" s="60"/>
      <c r="D4" s="60"/>
      <c r="E4" s="60"/>
      <c r="F4" s="60"/>
      <c r="G4" s="60"/>
      <c r="H4" s="60"/>
      <c r="I4" s="60"/>
      <c r="J4" s="60"/>
      <c r="K4" s="60"/>
      <c r="L4" s="60"/>
      <c r="M4" s="60"/>
      <c r="N4" s="60"/>
    </row>
    <row r="5" spans="2:14" ht="20" x14ac:dyDescent="0.2">
      <c r="B5" s="1"/>
    </row>
    <row r="6" spans="2:14" ht="20" x14ac:dyDescent="0.2">
      <c r="B6" s="24"/>
    </row>
    <row r="7" spans="2:14" ht="20" x14ac:dyDescent="0.2">
      <c r="B7" s="2"/>
      <c r="C7" s="2"/>
      <c r="D7" s="2"/>
      <c r="E7" s="2"/>
      <c r="F7" s="2"/>
      <c r="G7" s="2"/>
      <c r="H7" s="2"/>
      <c r="I7" s="2"/>
      <c r="J7" s="2"/>
      <c r="K7" s="2"/>
      <c r="L7" s="2"/>
    </row>
    <row r="8" spans="2:14" ht="21" thickBot="1" x14ac:dyDescent="0.25">
      <c r="B8" s="24"/>
    </row>
    <row r="9" spans="2:14" ht="58" thickBot="1" x14ac:dyDescent="0.25">
      <c r="B9" s="3" t="s">
        <v>52</v>
      </c>
      <c r="C9" s="4" t="s">
        <v>2</v>
      </c>
      <c r="D9" s="4" t="s">
        <v>3</v>
      </c>
      <c r="E9" s="4" t="s">
        <v>4</v>
      </c>
      <c r="F9" s="4" t="s">
        <v>5</v>
      </c>
      <c r="G9" s="4" t="s">
        <v>6</v>
      </c>
      <c r="H9" s="4" t="s">
        <v>53</v>
      </c>
      <c r="I9" s="4" t="s">
        <v>8</v>
      </c>
      <c r="J9" s="4" t="s">
        <v>9</v>
      </c>
      <c r="K9" s="4" t="s">
        <v>10</v>
      </c>
      <c r="L9" s="4" t="s">
        <v>11</v>
      </c>
      <c r="M9" s="4" t="s">
        <v>12</v>
      </c>
      <c r="N9" s="5" t="s">
        <v>13</v>
      </c>
    </row>
    <row r="10" spans="2:14" ht="43" thickBot="1" x14ac:dyDescent="0.25">
      <c r="B10" s="80" t="s">
        <v>14</v>
      </c>
      <c r="C10" s="83" t="s">
        <v>54</v>
      </c>
      <c r="D10" s="6" t="s">
        <v>55</v>
      </c>
      <c r="E10" s="6">
        <v>0.8</v>
      </c>
      <c r="F10" s="7" t="s">
        <v>76</v>
      </c>
      <c r="G10" s="6">
        <v>0</v>
      </c>
      <c r="H10" s="7" t="s">
        <v>78</v>
      </c>
      <c r="I10" s="6">
        <v>0.5</v>
      </c>
      <c r="J10" s="8">
        <f>E10*(G10+I10)</f>
        <v>0.4</v>
      </c>
      <c r="K10" s="63">
        <f>SUM(J10:J19)</f>
        <v>4.125</v>
      </c>
      <c r="L10" s="66">
        <f>K10/10</f>
        <v>0.41249999999999998</v>
      </c>
      <c r="M10" s="69" t="s">
        <v>17</v>
      </c>
      <c r="N10" s="85" t="s">
        <v>99</v>
      </c>
    </row>
    <row r="11" spans="2:14" ht="39" thickBot="1" x14ac:dyDescent="0.25">
      <c r="B11" s="81"/>
      <c r="C11" s="84"/>
      <c r="D11" s="9" t="s">
        <v>56</v>
      </c>
      <c r="E11" s="9">
        <v>0.9</v>
      </c>
      <c r="F11" s="10" t="s">
        <v>76</v>
      </c>
      <c r="G11" s="9">
        <v>0</v>
      </c>
      <c r="H11" s="10" t="s">
        <v>77</v>
      </c>
      <c r="I11" s="9">
        <v>0.25</v>
      </c>
      <c r="J11" s="8">
        <f t="shared" ref="J11:J29" si="0">E11*(G11+I11)</f>
        <v>0.22500000000000001</v>
      </c>
      <c r="K11" s="64"/>
      <c r="L11" s="67"/>
      <c r="M11" s="70"/>
      <c r="N11" s="86"/>
    </row>
    <row r="12" spans="2:14" ht="39" thickBot="1" x14ac:dyDescent="0.25">
      <c r="B12" s="81"/>
      <c r="C12" s="84"/>
      <c r="D12" s="12" t="s">
        <v>57</v>
      </c>
      <c r="E12" s="12">
        <v>0.8</v>
      </c>
      <c r="F12" s="7" t="s">
        <v>76</v>
      </c>
      <c r="G12" s="12">
        <v>0</v>
      </c>
      <c r="H12" s="7" t="s">
        <v>77</v>
      </c>
      <c r="I12" s="12">
        <v>0.25</v>
      </c>
      <c r="J12" s="8">
        <f t="shared" si="0"/>
        <v>0.2</v>
      </c>
      <c r="K12" s="64"/>
      <c r="L12" s="67"/>
      <c r="M12" s="70"/>
      <c r="N12" s="86"/>
    </row>
    <row r="13" spans="2:14" ht="43" thickBot="1" x14ac:dyDescent="0.25">
      <c r="B13" s="81"/>
      <c r="C13" s="97" t="s">
        <v>58</v>
      </c>
      <c r="D13" s="9" t="s">
        <v>59</v>
      </c>
      <c r="E13" s="9">
        <v>0.9</v>
      </c>
      <c r="F13" s="10" t="s">
        <v>102</v>
      </c>
      <c r="G13" s="9">
        <v>0</v>
      </c>
      <c r="H13" s="10" t="s">
        <v>102</v>
      </c>
      <c r="I13" s="9">
        <v>0</v>
      </c>
      <c r="J13" s="8">
        <f t="shared" si="0"/>
        <v>0</v>
      </c>
      <c r="K13" s="64"/>
      <c r="L13" s="67"/>
      <c r="M13" s="70"/>
      <c r="N13" s="86" t="s">
        <v>100</v>
      </c>
    </row>
    <row r="14" spans="2:14" ht="43" thickBot="1" x14ac:dyDescent="0.25">
      <c r="B14" s="81"/>
      <c r="C14" s="97"/>
      <c r="D14" s="14" t="s">
        <v>60</v>
      </c>
      <c r="E14" s="14">
        <v>0.9</v>
      </c>
      <c r="F14" s="15" t="s">
        <v>101</v>
      </c>
      <c r="G14" s="14">
        <v>0.25</v>
      </c>
      <c r="H14" s="15" t="s">
        <v>101</v>
      </c>
      <c r="I14" s="14">
        <v>0.25</v>
      </c>
      <c r="J14" s="8">
        <f t="shared" si="0"/>
        <v>0.45</v>
      </c>
      <c r="K14" s="64"/>
      <c r="L14" s="67"/>
      <c r="M14" s="70"/>
      <c r="N14" s="86"/>
    </row>
    <row r="15" spans="2:14" ht="43" thickBot="1" x14ac:dyDescent="0.25">
      <c r="B15" s="81"/>
      <c r="C15" s="97"/>
      <c r="D15" s="9" t="s">
        <v>61</v>
      </c>
      <c r="E15" s="9">
        <v>0.8</v>
      </c>
      <c r="F15" s="10" t="s">
        <v>102</v>
      </c>
      <c r="G15" s="9">
        <v>0</v>
      </c>
      <c r="H15" s="10" t="s">
        <v>102</v>
      </c>
      <c r="I15" s="9">
        <v>0</v>
      </c>
      <c r="J15" s="8">
        <f t="shared" si="0"/>
        <v>0</v>
      </c>
      <c r="K15" s="64"/>
      <c r="L15" s="67"/>
      <c r="M15" s="70"/>
      <c r="N15" s="86"/>
    </row>
    <row r="16" spans="2:14" ht="57" customHeight="1" thickBot="1" x14ac:dyDescent="0.25">
      <c r="B16" s="81"/>
      <c r="C16" s="43" t="s">
        <v>62</v>
      </c>
      <c r="D16" s="17" t="s">
        <v>97</v>
      </c>
      <c r="E16" s="17">
        <v>0.9</v>
      </c>
      <c r="F16" s="18" t="s">
        <v>79</v>
      </c>
      <c r="G16" s="17">
        <v>0.25</v>
      </c>
      <c r="H16" s="18" t="s">
        <v>79</v>
      </c>
      <c r="I16" s="17">
        <v>0.25</v>
      </c>
      <c r="J16" s="8">
        <f t="shared" si="0"/>
        <v>0.45</v>
      </c>
      <c r="K16" s="64"/>
      <c r="L16" s="67"/>
      <c r="M16" s="70"/>
      <c r="N16" s="50" t="s">
        <v>98</v>
      </c>
    </row>
    <row r="17" spans="2:14" ht="43" thickBot="1" x14ac:dyDescent="0.25">
      <c r="B17" s="81"/>
      <c r="C17" s="98" t="s">
        <v>64</v>
      </c>
      <c r="D17" s="9" t="s">
        <v>65</v>
      </c>
      <c r="E17" s="9">
        <v>0.8</v>
      </c>
      <c r="F17" s="41" t="s">
        <v>81</v>
      </c>
      <c r="G17" s="9">
        <v>0.5</v>
      </c>
      <c r="H17" s="41" t="s">
        <v>81</v>
      </c>
      <c r="I17" s="9">
        <v>0.5</v>
      </c>
      <c r="J17" s="8">
        <f>E17*(G17+I17)</f>
        <v>0.8</v>
      </c>
      <c r="K17" s="64"/>
      <c r="L17" s="67"/>
      <c r="M17" s="70"/>
      <c r="N17" s="86" t="s">
        <v>96</v>
      </c>
    </row>
    <row r="18" spans="2:14" ht="43" thickBot="1" x14ac:dyDescent="0.25">
      <c r="B18" s="81"/>
      <c r="C18" s="98"/>
      <c r="D18" s="33" t="s">
        <v>66</v>
      </c>
      <c r="E18" s="33">
        <v>0.8</v>
      </c>
      <c r="F18" s="40" t="s">
        <v>81</v>
      </c>
      <c r="G18" s="33">
        <v>0.5</v>
      </c>
      <c r="H18" s="40" t="s">
        <v>81</v>
      </c>
      <c r="I18" s="33">
        <v>0.5</v>
      </c>
      <c r="J18" s="8">
        <f t="shared" si="0"/>
        <v>0.8</v>
      </c>
      <c r="K18" s="64"/>
      <c r="L18" s="67"/>
      <c r="M18" s="70"/>
      <c r="N18" s="86"/>
    </row>
    <row r="19" spans="2:14" ht="43" thickBot="1" x14ac:dyDescent="0.25">
      <c r="B19" s="82"/>
      <c r="C19" s="99"/>
      <c r="D19" s="22" t="s">
        <v>67</v>
      </c>
      <c r="E19" s="22">
        <v>0.8</v>
      </c>
      <c r="F19" s="42" t="s">
        <v>81</v>
      </c>
      <c r="G19" s="22">
        <v>0.5</v>
      </c>
      <c r="H19" s="42" t="s">
        <v>81</v>
      </c>
      <c r="I19" s="22">
        <v>0.5</v>
      </c>
      <c r="J19" s="53">
        <f t="shared" si="0"/>
        <v>0.8</v>
      </c>
      <c r="K19" s="65"/>
      <c r="L19" s="68"/>
      <c r="M19" s="71"/>
      <c r="N19" s="100"/>
    </row>
    <row r="20" spans="2:14" ht="39" thickBot="1" x14ac:dyDescent="0.25">
      <c r="B20" s="80" t="s">
        <v>30</v>
      </c>
      <c r="C20" s="83" t="s">
        <v>54</v>
      </c>
      <c r="D20" s="6" t="s">
        <v>55</v>
      </c>
      <c r="E20" s="6">
        <v>0.8</v>
      </c>
      <c r="F20" s="7" t="s">
        <v>76</v>
      </c>
      <c r="G20" s="6">
        <v>0</v>
      </c>
      <c r="H20" s="7" t="s">
        <v>77</v>
      </c>
      <c r="I20" s="6">
        <v>0</v>
      </c>
      <c r="J20" s="8">
        <f>E20*(G20+I20)</f>
        <v>0</v>
      </c>
      <c r="K20" s="63">
        <f>SUM(J20:J29)</f>
        <v>3.3</v>
      </c>
      <c r="L20" s="66">
        <f>K20/10</f>
        <v>0.32999999999999996</v>
      </c>
      <c r="M20" s="104" t="s">
        <v>106</v>
      </c>
      <c r="N20" s="85" t="s">
        <v>103</v>
      </c>
    </row>
    <row r="21" spans="2:14" ht="39" thickBot="1" x14ac:dyDescent="0.25">
      <c r="B21" s="81"/>
      <c r="C21" s="84"/>
      <c r="D21" s="9" t="s">
        <v>56</v>
      </c>
      <c r="E21" s="9">
        <v>0.9</v>
      </c>
      <c r="F21" s="10" t="s">
        <v>76</v>
      </c>
      <c r="G21" s="9">
        <v>0</v>
      </c>
      <c r="H21" s="10" t="s">
        <v>76</v>
      </c>
      <c r="I21" s="9">
        <v>0</v>
      </c>
      <c r="J21" s="8">
        <f t="shared" si="0"/>
        <v>0</v>
      </c>
      <c r="K21" s="64"/>
      <c r="L21" s="67"/>
      <c r="M21" s="105"/>
      <c r="N21" s="86"/>
    </row>
    <row r="22" spans="2:14" ht="39" thickBot="1" x14ac:dyDescent="0.25">
      <c r="B22" s="81"/>
      <c r="C22" s="84"/>
      <c r="D22" s="12" t="s">
        <v>57</v>
      </c>
      <c r="E22" s="12">
        <v>0.8</v>
      </c>
      <c r="F22" s="13" t="s">
        <v>76</v>
      </c>
      <c r="G22" s="12">
        <v>0</v>
      </c>
      <c r="H22" s="7" t="s">
        <v>76</v>
      </c>
      <c r="I22" s="12">
        <v>0</v>
      </c>
      <c r="J22" s="8">
        <f t="shared" si="0"/>
        <v>0</v>
      </c>
      <c r="K22" s="64"/>
      <c r="L22" s="67"/>
      <c r="M22" s="105"/>
      <c r="N22" s="86"/>
    </row>
    <row r="23" spans="2:14" ht="43" thickBot="1" x14ac:dyDescent="0.25">
      <c r="B23" s="81"/>
      <c r="C23" s="97" t="s">
        <v>58</v>
      </c>
      <c r="D23" s="9" t="s">
        <v>59</v>
      </c>
      <c r="E23" s="9">
        <v>0.9</v>
      </c>
      <c r="F23" s="10" t="s">
        <v>102</v>
      </c>
      <c r="G23" s="9">
        <v>0</v>
      </c>
      <c r="H23" s="10" t="s">
        <v>102</v>
      </c>
      <c r="I23" s="9">
        <v>0</v>
      </c>
      <c r="J23" s="8">
        <f t="shared" si="0"/>
        <v>0</v>
      </c>
      <c r="K23" s="64"/>
      <c r="L23" s="67"/>
      <c r="M23" s="105"/>
      <c r="N23" s="86" t="s">
        <v>104</v>
      </c>
    </row>
    <row r="24" spans="2:14" ht="43" thickBot="1" x14ac:dyDescent="0.25">
      <c r="B24" s="81"/>
      <c r="C24" s="97"/>
      <c r="D24" s="14" t="s">
        <v>60</v>
      </c>
      <c r="E24" s="14">
        <v>0.9</v>
      </c>
      <c r="F24" s="15" t="s">
        <v>102</v>
      </c>
      <c r="G24" s="14">
        <v>0</v>
      </c>
      <c r="H24" s="15" t="s">
        <v>102</v>
      </c>
      <c r="I24" s="14">
        <v>0</v>
      </c>
      <c r="J24" s="8">
        <f t="shared" si="0"/>
        <v>0</v>
      </c>
      <c r="K24" s="64"/>
      <c r="L24" s="67"/>
      <c r="M24" s="105"/>
      <c r="N24" s="86"/>
    </row>
    <row r="25" spans="2:14" ht="43" thickBot="1" x14ac:dyDescent="0.25">
      <c r="B25" s="81"/>
      <c r="C25" s="97"/>
      <c r="D25" s="9" t="s">
        <v>61</v>
      </c>
      <c r="E25" s="9">
        <v>0.8</v>
      </c>
      <c r="F25" s="10" t="s">
        <v>102</v>
      </c>
      <c r="G25" s="9">
        <v>0</v>
      </c>
      <c r="H25" s="10" t="s">
        <v>102</v>
      </c>
      <c r="I25" s="9">
        <v>0</v>
      </c>
      <c r="J25" s="8">
        <f t="shared" si="0"/>
        <v>0</v>
      </c>
      <c r="K25" s="64"/>
      <c r="L25" s="67"/>
      <c r="M25" s="105"/>
      <c r="N25" s="86"/>
    </row>
    <row r="26" spans="2:14" ht="39" thickBot="1" x14ac:dyDescent="0.25">
      <c r="B26" s="81"/>
      <c r="C26" s="43" t="s">
        <v>62</v>
      </c>
      <c r="D26" s="17" t="s">
        <v>63</v>
      </c>
      <c r="E26" s="17">
        <v>0.9</v>
      </c>
      <c r="F26" s="18" t="s">
        <v>82</v>
      </c>
      <c r="G26" s="17">
        <v>0.5</v>
      </c>
      <c r="H26" s="18" t="s">
        <v>82</v>
      </c>
      <c r="I26" s="17">
        <v>0.5</v>
      </c>
      <c r="J26" s="8">
        <f t="shared" si="0"/>
        <v>0.9</v>
      </c>
      <c r="K26" s="64"/>
      <c r="L26" s="67"/>
      <c r="M26" s="105"/>
      <c r="N26" s="11" t="s">
        <v>68</v>
      </c>
    </row>
    <row r="27" spans="2:14" ht="43" thickBot="1" x14ac:dyDescent="0.25">
      <c r="B27" s="81"/>
      <c r="C27" s="101" t="s">
        <v>64</v>
      </c>
      <c r="D27" s="9" t="s">
        <v>65</v>
      </c>
      <c r="E27" s="9">
        <v>0.8</v>
      </c>
      <c r="F27" s="42" t="s">
        <v>81</v>
      </c>
      <c r="G27" s="9">
        <v>0.5</v>
      </c>
      <c r="H27" s="42" t="s">
        <v>81</v>
      </c>
      <c r="I27" s="9">
        <v>0.5</v>
      </c>
      <c r="J27" s="8">
        <f t="shared" si="0"/>
        <v>0.8</v>
      </c>
      <c r="K27" s="64"/>
      <c r="L27" s="67"/>
      <c r="M27" s="105"/>
      <c r="N27" s="86" t="s">
        <v>105</v>
      </c>
    </row>
    <row r="28" spans="2:14" ht="43" thickBot="1" x14ac:dyDescent="0.25">
      <c r="B28" s="81"/>
      <c r="C28" s="102"/>
      <c r="D28" s="33" t="s">
        <v>66</v>
      </c>
      <c r="E28" s="33">
        <v>0.8</v>
      </c>
      <c r="F28" s="40" t="s">
        <v>81</v>
      </c>
      <c r="G28" s="33">
        <v>0.5</v>
      </c>
      <c r="H28" s="40" t="s">
        <v>81</v>
      </c>
      <c r="I28" s="33">
        <v>0.5</v>
      </c>
      <c r="J28" s="8">
        <f t="shared" si="0"/>
        <v>0.8</v>
      </c>
      <c r="K28" s="64"/>
      <c r="L28" s="67"/>
      <c r="M28" s="105"/>
      <c r="N28" s="86"/>
    </row>
    <row r="29" spans="2:14" ht="43" thickBot="1" x14ac:dyDescent="0.25">
      <c r="B29" s="82"/>
      <c r="C29" s="103"/>
      <c r="D29" s="22" t="s">
        <v>67</v>
      </c>
      <c r="E29" s="22">
        <v>0.8</v>
      </c>
      <c r="F29" s="42" t="s">
        <v>81</v>
      </c>
      <c r="G29" s="22">
        <v>0.5</v>
      </c>
      <c r="H29" s="42" t="s">
        <v>95</v>
      </c>
      <c r="I29" s="22">
        <v>0.5</v>
      </c>
      <c r="J29" s="53">
        <f t="shared" si="0"/>
        <v>0.8</v>
      </c>
      <c r="K29" s="65"/>
      <c r="L29" s="68"/>
      <c r="M29" s="106"/>
      <c r="N29" s="100"/>
    </row>
  </sheetData>
  <mergeCells count="22">
    <mergeCell ref="C27:C29"/>
    <mergeCell ref="N27:N29"/>
    <mergeCell ref="B20:B29"/>
    <mergeCell ref="C20:C22"/>
    <mergeCell ref="K20:K29"/>
    <mergeCell ref="L20:L29"/>
    <mergeCell ref="M20:M29"/>
    <mergeCell ref="N20:N22"/>
    <mergeCell ref="C23:C25"/>
    <mergeCell ref="N23:N25"/>
    <mergeCell ref="B2:N2"/>
    <mergeCell ref="B4:N4"/>
    <mergeCell ref="B10:B19"/>
    <mergeCell ref="C10:C12"/>
    <mergeCell ref="K10:K19"/>
    <mergeCell ref="L10:L19"/>
    <mergeCell ref="M10:M19"/>
    <mergeCell ref="N10:N12"/>
    <mergeCell ref="C13:C15"/>
    <mergeCell ref="N13:N15"/>
    <mergeCell ref="C17:C19"/>
    <mergeCell ref="N17:N19"/>
  </mergeCells>
  <conditionalFormatting sqref="J10:J29">
    <cfRule type="cellIs" dxfId="4" priority="1" operator="between">
      <formula>0.81</formula>
      <formula>1</formula>
    </cfRule>
    <cfRule type="cellIs" dxfId="3" priority="2" operator="between">
      <formula>0.61</formula>
      <formula>0.8</formula>
    </cfRule>
    <cfRule type="cellIs" dxfId="2" priority="3" operator="between">
      <formula>0.41</formula>
      <formula>0.6</formula>
    </cfRule>
    <cfRule type="cellIs" dxfId="1" priority="4" operator="between">
      <formula>0.21</formula>
      <formula>0.4</formula>
    </cfRule>
    <cfRule type="cellIs" dxfId="0" priority="5" operator="between">
      <formula>0</formula>
      <formula>0.2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3</vt:i4>
      </vt:variant>
    </vt:vector>
  </HeadingPairs>
  <TitlesOfParts>
    <vt:vector size="3" baseType="lpstr">
      <vt:lpstr>R1-Roles</vt:lpstr>
      <vt:lpstr>R1-Data</vt:lpstr>
      <vt:lpstr>R1-Decision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2023-10-21T22:58:52Z</dcterms:created>
  <dcterms:modified xsi:type="dcterms:W3CDTF">2024-01-23T23:53:52Z</dcterms:modified>
</cp:coreProperties>
</file>