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541c2221e74c75a1/Documents/GROW_Cohort/Individual Works/"/>
    </mc:Choice>
  </mc:AlternateContent>
  <xr:revisionPtr revIDLastSave="1" documentId="13_ncr:1_{170DD5AC-791D-4265-8B12-8C88D487FE5E}" xr6:coauthVersionLast="47" xr6:coauthVersionMax="47" xr10:uidLastSave="{6C81233D-837E-4303-AAC3-2266AC2D0055}"/>
  <bookViews>
    <workbookView xWindow="-120" yWindow="-120" windowWidth="20730" windowHeight="11040" firstSheet="2" activeTab="5"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Dashboard" sheetId="6" r:id="rId6"/>
  </sheets>
  <definedNames>
    <definedName name="_xlnm._FilterDatabase" localSheetId="1" hidden="1">Data!$A$1:$F$214</definedName>
    <definedName name="Slicer_Category">#N/A</definedName>
    <definedName name="Slicer_Country">#N/A</definedName>
    <definedName name="Slicer_Months">#N/A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2" l="1"/>
  <c r="K3" i="3" l="1"/>
  <c r="L22" i="2" l="1"/>
  <c r="L21" i="2"/>
  <c r="K19" i="2"/>
  <c r="M19" i="2" s="1"/>
  <c r="K18" i="2"/>
  <c r="M18" i="2" s="1"/>
  <c r="K17" i="2"/>
  <c r="M17" i="2" s="1"/>
  <c r="M16" i="2"/>
  <c r="L9" i="2"/>
  <c r="L7" i="2"/>
  <c r="D219" i="2"/>
  <c r="D217" i="2"/>
  <c r="K5" i="3"/>
  <c r="N9" i="2" l="1"/>
  <c r="K22" i="2"/>
  <c r="N7" i="2"/>
  <c r="K21" i="2"/>
  <c r="M21" i="2" s="1"/>
  <c r="M22" i="2"/>
</calcChain>
</file>

<file path=xl/sharedStrings.xml><?xml version="1.0" encoding="utf-8"?>
<sst xmlns="http://schemas.openxmlformats.org/spreadsheetml/2006/main" count="1549" uniqueCount="123">
  <si>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</si>
  <si>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</si>
  <si>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</si>
  <si>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</si>
  <si>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</si>
  <si>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</si>
  <si>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</si>
  <si>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</si>
  <si>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</si>
  <si>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</si>
  <si>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</si>
  <si>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</si>
  <si>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</si>
  <si>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</si>
  <si>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</si>
  <si>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</si>
  <si>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</si>
  <si>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</si>
  <si>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</si>
  <si>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</si>
  <si>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</si>
  <si>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</si>
  <si>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Total Revenue</t>
  </si>
  <si>
    <t>Average Revenue</t>
  </si>
  <si>
    <t>This is the total amount received after putting together all the amount per order</t>
  </si>
  <si>
    <t>1. So we assumed a bar of $5,000 as our maximum amount to make on order, and we had all the cells highlighted in light green to go above this mark</t>
  </si>
  <si>
    <t>2. We had $1,000 set for the lowest amount to be made on an order and we had all amounts falling below this mark to be highlighted in light red</t>
  </si>
  <si>
    <t>3. We calculated the average revenue to tell us on average how much we made out of all the orders we had. Then we wanted to find the number of records that fell below this average and those that fell above</t>
  </si>
  <si>
    <t>Below Average</t>
  </si>
  <si>
    <t>Above Average</t>
  </si>
  <si>
    <t>From the above information, we can see that out of the total 213 records of order data that we have, there are 3 more records falling below avaerage compared to those above average.</t>
  </si>
  <si>
    <t xml:space="preserve">Also, all our transactions that fell below average made up 51% of the total order transactions </t>
  </si>
  <si>
    <t>INSIGHTS</t>
  </si>
  <si>
    <t>Revenue</t>
  </si>
  <si>
    <t>Actual</t>
  </si>
  <si>
    <t>Expected</t>
  </si>
  <si>
    <t>1st Half(Jan-June)</t>
  </si>
  <si>
    <t>2nd Half(Jul-Dec)</t>
  </si>
  <si>
    <t>1st Quarter(Jan-Mar)</t>
  </si>
  <si>
    <t>2nd Quarter(Apr-Jun)</t>
  </si>
  <si>
    <t>3rd Quarter(Jul-Sep)</t>
  </si>
  <si>
    <t>4th Quarter(Oct-Dec)</t>
  </si>
  <si>
    <t>Met Target?</t>
  </si>
  <si>
    <t>Periods</t>
  </si>
  <si>
    <t xml:space="preserve">From the summary table above, we are able to know how much we made for each quarter and half of the year and able to tell if we met the target for each. </t>
  </si>
  <si>
    <t>On the column for actual values, conditional formulating is helping us to know the highest to least amount, within the Quarters.</t>
  </si>
  <si>
    <t xml:space="preserve">Also, for the 'Met Target' column, the cells in Red shade help us to know those targets we couldn't meet and Green for those met </t>
  </si>
  <si>
    <t xml:space="preserve">We are able to tell that, we met out targets for both the 1st and 3rd targets but couldn't for the 2nd and 4th quarters. Despite that, we were able to meet our targets for both halves of the year </t>
  </si>
  <si>
    <t>4. We wanted to find out how much we made in each of the quarters and halves of the year, putting in place some expectations, and if we met our targets for each</t>
  </si>
  <si>
    <t>With this, we say the highest amount is $ 9,900 and it corresponds to oranges ordered from the family of fruits to Canada on the 28/11/2016</t>
  </si>
  <si>
    <t>5. We can also tell the highest amount and the least amount from the set of records on the order transaction and with the help of conditional formatting we have a green tick attached to the highest value and red tick against the lowest</t>
  </si>
  <si>
    <t>Whilst, the least amount is $107, relating to Bananas ordered from the fruit family on 25/06/2016 to France</t>
  </si>
  <si>
    <t>Grand Total</t>
  </si>
  <si>
    <t>Count of Product</t>
  </si>
  <si>
    <t>(All)</t>
  </si>
  <si>
    <t xml:space="preserve">This helps us to look at the number of each product that was ordered. </t>
  </si>
  <si>
    <t>We can tell the highest was Banana at 71, with the least being Mango being 11.</t>
  </si>
  <si>
    <t>We can also see that the total number of products ordered was 213</t>
  </si>
  <si>
    <t>Fruit Total</t>
  </si>
  <si>
    <t>Sum of Amount</t>
  </si>
  <si>
    <t>Australia Total</t>
  </si>
  <si>
    <t xml:space="preserve">This pivot table with the corresponding chart on the right helps us to know the </t>
  </si>
  <si>
    <t>fruits and vegetables that were sent to the various countries. We can tell that</t>
  </si>
  <si>
    <t>the United states of America had the highest order of fruits summing up to</t>
  </si>
  <si>
    <t>$ 176,971,with New Zealand ordering the least with an amount of $62, 392.</t>
  </si>
  <si>
    <t>Again, we can see that New Zealand had the least order in vegetables with $4,390</t>
  </si>
  <si>
    <t xml:space="preserve">whilst, the United States is also leading with an amount of $90,162. France can be seen </t>
  </si>
  <si>
    <t xml:space="preserve">going heads on in the order of fruits with the United states whilst Germany is </t>
  </si>
  <si>
    <t>also moving heads on with the United states in the order of vegetables.</t>
  </si>
  <si>
    <t xml:space="preserve">The above pivot table and chart tells a story on the orders made on each product per country. And we can see that the United states has </t>
  </si>
  <si>
    <t xml:space="preserve">There were no orders for Beans and Carrots in Canada. There were also no orders for Beans, Carrots and Mangos in New Zealand. </t>
  </si>
  <si>
    <t>made a lot of orders on Banana, amounting to $ 95,061. This is the highest out of all orders, there were other countries like Canada and New Zealand that did not order some products.</t>
  </si>
  <si>
    <t>Also the least of all the orders made was on Beans to France, amounting to $ 680.</t>
  </si>
  <si>
    <t>Count of Category</t>
  </si>
  <si>
    <t>In addition, there is a data filter added to the pivot table to help us look at the data based on the various dates they were ordered.</t>
  </si>
  <si>
    <t>This pivot table and its corresponding</t>
  </si>
  <si>
    <t xml:space="preserve">chart, is telling us the number of times </t>
  </si>
  <si>
    <t xml:space="preserve">a particular category like fruit or vegetable </t>
  </si>
  <si>
    <t xml:space="preserve">is being ordered and the percentage they </t>
  </si>
  <si>
    <t xml:space="preserve">make out of the total records. It can be seen </t>
  </si>
  <si>
    <t>that Fruits make up 69% of total orders made</t>
  </si>
  <si>
    <t>compared to vegetables. Which makes it the highest</t>
  </si>
  <si>
    <t>category to be ordered.</t>
  </si>
  <si>
    <t>Months</t>
  </si>
  <si>
    <t>Jan</t>
  </si>
  <si>
    <t>Feb</t>
  </si>
  <si>
    <t>23-Feb</t>
  </si>
  <si>
    <t>Feb Total</t>
  </si>
  <si>
    <t>Mar</t>
  </si>
  <si>
    <t>Apr</t>
  </si>
  <si>
    <t>May</t>
  </si>
  <si>
    <t>Jun</t>
  </si>
  <si>
    <t>Jul</t>
  </si>
  <si>
    <t>Sep</t>
  </si>
  <si>
    <t>Oct</t>
  </si>
  <si>
    <t>Nov</t>
  </si>
  <si>
    <t>Dec</t>
  </si>
  <si>
    <t>Aug</t>
  </si>
  <si>
    <t>Count of Date</t>
  </si>
  <si>
    <t>help us prob more into the information it provides or further narrow our search for more details. Just by looking at this, we can say that the United States</t>
  </si>
  <si>
    <t>There are also date and country filters added to the pivot table to help look at the data from any period and counrty of our choosing.</t>
  </si>
  <si>
    <t>The above pivot table and chart tells about the orders made from January to December per each country. There is a filter on both category and product to</t>
  </si>
  <si>
    <t>made it highest order in the month of May, on an amount of $ 58,467. The least order for the United States was in the month of October, an amount of $ 4,603.</t>
  </si>
  <si>
    <t>Whilst the highest amount of $58,467 was spent more on fruits than vegetables as $ 44,923 and $13,544 respectively.</t>
  </si>
  <si>
    <t>Curiosity drove us further to find out about these figures using the filters, and we found out that the amount of $ 4,603 was in relation to Carrots alone from the Vegetable family.</t>
  </si>
  <si>
    <t>From the two pivot tables above and their corresponding charts, we can tell that United States emerged as the country that gave us the highest revenue with an</t>
  </si>
  <si>
    <t xml:space="preserve">amount of $ 267,133 and the least revenue came from New Zealand, an amount of $ 66,782. Looking at the average revenue, United kingdom gave us an amount </t>
  </si>
  <si>
    <t>of $ 5,092.26 being the highest and United States, despite emerging with the highest revenue came with an average revenue of $ 4,686.54 being the lowest.</t>
  </si>
  <si>
    <t>There is also a months filter to help us look at our data from any period of our choosing.</t>
  </si>
  <si>
    <t xml:space="preserve">The above pivot tables and charts give us information on the total and average revenue derived per category and product.There is also a monthly filter attached to help us </t>
  </si>
  <si>
    <t>look at our data from any period of our choosing. To draw some insights, we can see that Banana is giving us a total revenue of $ 340, 295 making 33% of the total revenue</t>
  </si>
  <si>
    <t xml:space="preserve">with the least coming from Mango with an amount of $ 57,079. Making up 5% of total revenue for the year, both from the Fruit family. With average revenue, Cabbage from </t>
  </si>
  <si>
    <t xml:space="preserve">the vegetable family is giving us the highest  with an amount of $ 5,276. </t>
  </si>
  <si>
    <t>This pivot table helps us the number of orders we had per country with regards to the Category and the Products</t>
  </si>
  <si>
    <t xml:space="preserve">on the bases of the period, that is, from January to December. We can tell for each month, how many orders were sent </t>
  </si>
  <si>
    <t>or came from a particular country. We can even tell the date the order was made.</t>
  </si>
  <si>
    <t>By making use of this, we can tell that we had 2 orders from Australia during the month of February, one on 17th and the other on 23rd.</t>
  </si>
  <si>
    <t>This is the amount made on average from the total transaction</t>
  </si>
  <si>
    <t>DashBoard</t>
  </si>
  <si>
    <t>Number of Orders</t>
  </si>
  <si>
    <t>Sum of Amount2</t>
  </si>
  <si>
    <t>17-Feb</t>
  </si>
  <si>
    <t>Vegetables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</si>
</sst>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GH₵&quot;* #,##0.00_-;\-&quot;GH₵&quot;* #,##0.00_-;_-&quot;GH₵&quot;* &quot;-&quot;??_-;_-@_-"/>
    <numFmt numFmtId="43" formatCode="_-* #,##0.00_-;\-* #,##0.00_-;_-* &quot;-&quot;??_-;_-@_-"/>
    <numFmt numFmtId="164" formatCode="_-[$$-409]* #,##0_ ;_-[$$-409]* \-#,##0\ ;_-[$$-409]* &quot;-&quot;_ ;_-@_ "/>
    <numFmt numFmtId="165" formatCode="_-[$$-409]* #,##0.0_ ;_-[$$-409]* \-#,##0.0\ ;_-[$$-409]* &quot;-&quot;?_ ;_-@_ "/>
    <numFmt numFmtId="166" formatCode="_-* #,##0_-;\-* #,##0_-;_-* &quot;-&quot;??_-;_-@_-"/>
    <numFmt numFmtId="167" formatCode="_-[$$-409]* #,##0.00_ ;_-[$$-409]* \-#,##0.00\ ;_-[$$-409]* &quot;-&quot;??_ ;_-@_ "/>
    <numFmt numFmtId="168" formatCode="_-[$$-409]* #,##0_ ;_-[$$-409]* \-#,##0\ ;_-[$$-409]* &quot;-&quot;??_ ;_-@_ "/>
  </numFmts>
  <fonts count="9"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0"/>
      <name val="Calibri"/>
      <family val="2"/>
      <scheme val="minor"/>
    </font>
    <font>
      <sz val="12"/>
      <color theme="1"/>
      <name val="Calibri"/>
      <family val="2"/>
      <scheme val="minor"/>
    </font>
    <font>
      <b/>
      <sz val="11"/>
      <color theme="2"/>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theme="1"/>
        <bgColor theme="1"/>
      </patternFill>
    </fill>
    <fill>
      <patternFill patternType="solid">
        <fgColor theme="1"/>
        <bgColor indexed="64"/>
      </patternFill>
    </fill>
    <fill>
      <patternFill patternType="solid">
        <fgColor rgb="FF92D050"/>
        <bgColor indexed="64"/>
      </patternFill>
    </fill>
  </fills>
  <borders count="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48">
    <xf numFmtId="0" fontId="0" fillId="0" borderId="0" xfId="0" applyFont="1" applyAlignment="1"/>
    <xf numFmtId="0" fontId="3" fillId="0" borderId="0" xfId="0" applyFont="1"/>
    <xf numFmtId="0" fontId="4" fillId="0" borderId="0" xfId="0" applyFont="1"/>
    <xf numFmtId="14" fontId="5" fillId="0" borderId="0" xfId="0" applyNumberFormat="1" applyFont="1"/>
    <xf numFmtId="0" fontId="3" fillId="0" borderId="0" xfId="0" applyFont="1"/>
    <xf numFmtId="0" fontId="4" fillId="0" borderId="0" xfId="0" applyFont="1"/>
    <xf numFmtId="14" fontId="5" fillId="0" borderId="0" xfId="0" applyNumberFormat="1" applyFont="1"/>
    <xf numFmtId="164" fontId="3" fillId="0" borderId="0" xfId="0" applyNumberFormat="1" applyFont="1"/>
    <xf numFmtId="164" fontId="5" fillId="0" borderId="0" xfId="0" applyNumberFormat="1" applyFont="1"/>
    <xf numFmtId="0" fontId="2" fillId="0" borderId="0" xfId="0" applyFont="1" applyAlignment="1"/>
    <xf numFmtId="164" fontId="0" fillId="0" borderId="0" xfId="0" applyNumberFormat="1" applyFont="1" applyAlignment="1"/>
    <xf numFmtId="165" fontId="0" fillId="0" borderId="0" xfId="1" applyNumberFormat="1" applyFont="1" applyAlignment="1"/>
    <xf numFmtId="0" fontId="0" fillId="0" borderId="0" xfId="0" applyFont="1" applyFill="1" applyAlignment="1"/>
    <xf numFmtId="0" fontId="2" fillId="3" borderId="0" xfId="0" applyFont="1" applyFill="1" applyAlignment="1"/>
    <xf numFmtId="0" fontId="0" fillId="3" borderId="0" xfId="0" applyFont="1" applyFill="1" applyAlignment="1"/>
    <xf numFmtId="9" fontId="0" fillId="3" borderId="0" xfId="2" applyFont="1" applyFill="1" applyAlignment="1"/>
    <xf numFmtId="0" fontId="2" fillId="4" borderId="0" xfId="0" applyFont="1" applyFill="1" applyAlignment="1"/>
    <xf numFmtId="0" fontId="0" fillId="4" borderId="0" xfId="0" applyFont="1" applyFill="1" applyAlignment="1"/>
    <xf numFmtId="9" fontId="0" fillId="4" borderId="0" xfId="2" applyFont="1" applyFill="1" applyAlignment="1"/>
    <xf numFmtId="0" fontId="7" fillId="2" borderId="0" xfId="0" applyFont="1" applyFill="1" applyAlignment="1"/>
    <xf numFmtId="0" fontId="2" fillId="0" borderId="0" xfId="0" applyFont="1" applyAlignment="1">
      <alignment horizontal="center"/>
    </xf>
    <xf numFmtId="164" fontId="0" fillId="4" borderId="0" xfId="0" applyNumberFormat="1" applyFont="1" applyFill="1" applyAlignment="1"/>
    <xf numFmtId="165" fontId="0" fillId="5" borderId="0" xfId="0" applyNumberFormat="1" applyFont="1" applyFill="1" applyAlignment="1"/>
    <xf numFmtId="0" fontId="2" fillId="0" borderId="3" xfId="0" applyFont="1" applyBorder="1"/>
    <xf numFmtId="0" fontId="2" fillId="0" borderId="1" xfId="0" applyFont="1" applyBorder="1"/>
    <xf numFmtId="0" fontId="2" fillId="0" borderId="2" xfId="0" applyFont="1" applyBorder="1"/>
    <xf numFmtId="0" fontId="2" fillId="0" borderId="6" xfId="0" applyFont="1" applyBorder="1"/>
    <xf numFmtId="0" fontId="0" fillId="0" borderId="0" xfId="0" pivotButton="1" applyFont="1" applyAlignment="1"/>
    <xf numFmtId="0" fontId="0" fillId="0" borderId="0" xfId="0" applyNumberFormat="1" applyFont="1" applyAlignment="1"/>
    <xf numFmtId="14" fontId="0" fillId="0" borderId="0" xfId="0" applyNumberFormat="1" applyFont="1" applyAlignment="1"/>
    <xf numFmtId="43" fontId="0" fillId="0" borderId="0" xfId="0" applyNumberFormat="1" applyFont="1" applyAlignment="1"/>
    <xf numFmtId="166" fontId="0" fillId="0" borderId="0" xfId="0" applyNumberFormat="1" applyFont="1" applyAlignment="1"/>
    <xf numFmtId="0" fontId="6" fillId="6" borderId="1" xfId="0" applyFont="1" applyFill="1" applyBorder="1" applyAlignment="1"/>
    <xf numFmtId="0" fontId="6" fillId="6" borderId="2" xfId="0" applyFont="1" applyFill="1" applyBorder="1" applyAlignment="1"/>
    <xf numFmtId="0" fontId="6" fillId="6" borderId="3" xfId="0" applyFont="1" applyFill="1" applyBorder="1" applyAlignment="1"/>
    <xf numFmtId="0" fontId="2" fillId="0" borderId="1" xfId="0" applyFont="1" applyBorder="1" applyAlignment="1"/>
    <xf numFmtId="164" fontId="2" fillId="0" borderId="2" xfId="0" applyNumberFormat="1" applyFont="1" applyBorder="1" applyAlignment="1"/>
    <xf numFmtId="0" fontId="2" fillId="0" borderId="1" xfId="0" applyFont="1" applyBorder="1" applyAlignment="1">
      <alignment horizontal="left"/>
    </xf>
    <xf numFmtId="0" fontId="2" fillId="0" borderId="4" xfId="0" applyFont="1" applyBorder="1" applyAlignment="1"/>
    <xf numFmtId="164" fontId="2" fillId="0" borderId="5" xfId="0" applyNumberFormat="1" applyFont="1" applyBorder="1" applyAlignment="1"/>
    <xf numFmtId="0" fontId="0" fillId="8" borderId="0" xfId="0" applyFont="1" applyFill="1" applyAlignment="1"/>
    <xf numFmtId="0" fontId="0" fillId="0" borderId="0" xfId="0" applyFont="1" applyAlignment="1">
      <alignment horizontal="center"/>
    </xf>
    <xf numFmtId="167" fontId="0" fillId="0" borderId="0" xfId="0" applyNumberFormat="1" applyFont="1" applyAlignment="1"/>
    <xf numFmtId="168" fontId="0" fillId="0" borderId="0" xfId="0" applyNumberFormat="1" applyFont="1" applyAlignment="1"/>
    <xf numFmtId="0" fontId="1" fillId="0" borderId="0" xfId="0" applyFont="1" applyAlignment="1"/>
    <xf numFmtId="0" fontId="0" fillId="0" borderId="0" xfId="0" applyFont="1" applyBorder="1" applyAlignment="1"/>
    <xf numFmtId="1" fontId="0" fillId="0" borderId="0" xfId="0" applyNumberFormat="1" applyFont="1" applyAlignment="1"/>
    <xf numFmtId="0" fontId="8" fillId="7" borderId="0" xfId="0" applyFont="1" applyFill="1" applyAlignment="1">
      <alignment horizontal="center"/>
    </xf>
  </cellXfs>
  <cellStyles count="3">
    <cellStyle name="Currency" xfId="1" builtinId="4"/>
    <cellStyle name="Normal" xfId="0" builtinId="0"/>
    <cellStyle name="Per cent" xfId="2" builtinId="5"/>
  </cellStyles>
  <dxfs count="23">
    <dxf>
      <numFmt numFmtId="166" formatCode="_-* #,##0_-;\-* #,##0_-;_-* &quot;-&quot;??_-;_-@_-"/>
    </dxf>
    <dxf>
      <numFmt numFmtId="166" formatCode="_-* #,##0_-;\-* #,##0_-;_-* &quot;-&quot;??_-;_-@_-"/>
    </dxf>
    <dxf>
      <numFmt numFmtId="166" formatCode="_-* #,##0_-;\-* #,##0_-;_-* &quot;-&quot;??_-;_-@_-"/>
    </dxf>
    <dxf>
      <numFmt numFmtId="166" formatCode="_-* #,##0_-;\-* #,##0_-;_-* &quot;-&quot;??_-;_-@_-"/>
    </dxf>
    <dxf>
      <numFmt numFmtId="0" formatCode="General"/>
    </dxf>
    <dxf>
      <numFmt numFmtId="168" formatCode="_-[$$-409]* #,##0_ ;_-[$$-409]* \-#,##0\ ;_-[$$-409]* &quot;-&quot;??_ ;_-@_ "/>
    </dxf>
    <dxf>
      <numFmt numFmtId="35" formatCode="_-* #,##0.00_-;\-* #,##0.00_-;_-* &quot;-&quot;??_-;_-@_-"/>
    </dxf>
    <dxf>
      <numFmt numFmtId="166" formatCode="_-* #,##0_-;\-* #,##0_-;_-* &quot;-&quot;??_-;_-@_-"/>
    </dxf>
    <dxf>
      <numFmt numFmtId="166" formatCode="_-* #,##0_-;\-* #,##0_-;_-* &quot;-&quot;??_-;_-@_-"/>
    </dxf>
    <dxf>
      <numFmt numFmtId="168" formatCode="_-[$$-409]* #,##0_ ;_-[$$-409]* \-#,##0\ ;_-[$$-409]* &quot;-&quot;??_ ;_-@_ "/>
    </dxf>
    <dxf>
      <numFmt numFmtId="167" formatCode="_-[$$-409]* #,##0.00_ ;_-[$$-409]* \-#,##0.00\ ;_-[$$-409]* &quot;-&quot;??_ ;_-@_ "/>
    </dxf>
    <dxf>
      <numFmt numFmtId="1" formatCode="0"/>
    </dxf>
    <dxf>
      <numFmt numFmtId="164" formatCode="_-[$$-409]* #,##0_ ;_-[$$-409]* \-#,##0\ ;_-[$$-409]* &quot;-&quot;_ ;_-@_ "/>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22"/>
      <tableStyleElement type="firstRowStripe" dxfId="21"/>
      <tableStyleElement type="secondRowStripe" dxfId="20"/>
    </tableStyle>
  </tableStyles>
  <colors>
    <mruColors>
      <color rgb="FFCAE71B"/>
      <color rgb="FFDDE47C"/>
      <color rgb="FFFF5050"/>
      <color rgb="FFE6F836"/>
      <color rgb="FFDFE41C"/>
      <color rgb="FFDBF109"/>
      <color rgb="FFFDB87F"/>
      <color rgb="FFFC8828"/>
      <color rgb="FFE0F60A"/>
      <color rgb="FFE77F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Order per Products</a:t>
            </a:r>
            <a:endParaRPr lang="en-US"/>
          </a:p>
        </c:rich>
      </c:tx>
      <c:layout>
        <c:manualLayout>
          <c:xMode val="edge"/>
          <c:yMode val="edge"/>
          <c:x val="0.36948024948024943"/>
          <c:y val="6.4451848630229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E0F60A"/>
          </a:solidFill>
          <a:ln>
            <a:noFill/>
          </a:ln>
          <a:effectLst/>
        </c:spPr>
      </c:pivotFmt>
      <c:pivotFmt>
        <c:idx val="3"/>
        <c:spPr>
          <a:solidFill>
            <a:srgbClr val="00B050"/>
          </a:solidFill>
          <a:ln>
            <a:noFill/>
          </a:ln>
          <a:effectLst/>
        </c:spPr>
      </c:pivotFmt>
      <c:pivotFmt>
        <c:idx val="4"/>
        <c:spPr>
          <a:solidFill>
            <a:srgbClr val="FFC000"/>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barChart>
        <c:barDir val="col"/>
        <c:grouping val="clustered"/>
        <c:varyColors val="0"/>
        <c:ser>
          <c:idx val="0"/>
          <c:order val="0"/>
          <c:tx>
            <c:strRef>
              <c:f>'One-dimensional Pivot Table'!$B$5</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0E5B-4367-95C7-6E5CF96F00BA}"/>
              </c:ext>
            </c:extLst>
          </c:dPt>
          <c:dPt>
            <c:idx val="1"/>
            <c:invertIfNegative val="0"/>
            <c:bubble3D val="0"/>
            <c:spPr>
              <a:solidFill>
                <a:srgbClr val="E0F60A"/>
              </a:solidFill>
              <a:ln>
                <a:noFill/>
              </a:ln>
              <a:effectLst/>
            </c:spPr>
            <c:extLst>
              <c:ext xmlns:c16="http://schemas.microsoft.com/office/drawing/2014/chart" uri="{C3380CC4-5D6E-409C-BE32-E72D297353CC}">
                <c16:uniqueId val="{00000003-0E5B-4367-95C7-6E5CF96F00BA}"/>
              </c:ext>
            </c:extLst>
          </c:dPt>
          <c:dPt>
            <c:idx val="2"/>
            <c:invertIfNegative val="0"/>
            <c:bubble3D val="0"/>
            <c:spPr>
              <a:solidFill>
                <a:srgbClr val="00B050"/>
              </a:solidFill>
              <a:ln>
                <a:noFill/>
              </a:ln>
              <a:effectLst/>
            </c:spPr>
            <c:extLst>
              <c:ext xmlns:c16="http://schemas.microsoft.com/office/drawing/2014/chart" uri="{C3380CC4-5D6E-409C-BE32-E72D297353CC}">
                <c16:uniqueId val="{00000004-0E5B-4367-95C7-6E5CF96F00BA}"/>
              </c:ext>
            </c:extLst>
          </c:dPt>
          <c:dPt>
            <c:idx val="3"/>
            <c:invertIfNegative val="0"/>
            <c:bubble3D val="0"/>
            <c:spPr>
              <a:solidFill>
                <a:srgbClr val="FFC000"/>
              </a:solidFill>
              <a:ln>
                <a:noFill/>
              </a:ln>
              <a:effectLst/>
            </c:spPr>
            <c:extLst>
              <c:ext xmlns:c16="http://schemas.microsoft.com/office/drawing/2014/chart" uri="{C3380CC4-5D6E-409C-BE32-E72D297353CC}">
                <c16:uniqueId val="{00000005-0E5B-4367-95C7-6E5CF96F00BA}"/>
              </c:ext>
            </c:extLst>
          </c:dPt>
          <c:dPt>
            <c:idx val="4"/>
            <c:invertIfNegative val="0"/>
            <c:bubble3D val="0"/>
            <c:extLst>
              <c:ext xmlns:c16="http://schemas.microsoft.com/office/drawing/2014/chart" uri="{C3380CC4-5D6E-409C-BE32-E72D297353CC}">
                <c16:uniqueId val="{00000006-0E5B-4367-95C7-6E5CF96F00BA}"/>
              </c:ext>
            </c:extLst>
          </c:dPt>
          <c:dPt>
            <c:idx val="5"/>
            <c:invertIfNegative val="0"/>
            <c:bubble3D val="0"/>
            <c:extLst>
              <c:ext xmlns:c16="http://schemas.microsoft.com/office/drawing/2014/chart" uri="{C3380CC4-5D6E-409C-BE32-E72D297353CC}">
                <c16:uniqueId val="{00000007-0E5B-4367-95C7-6E5CF96F00BA}"/>
              </c:ext>
            </c:extLst>
          </c:dPt>
          <c:dPt>
            <c:idx val="6"/>
            <c:invertIfNegative val="0"/>
            <c:bubble3D val="0"/>
            <c:extLst>
              <c:ext xmlns:c16="http://schemas.microsoft.com/office/drawing/2014/chart" uri="{C3380CC4-5D6E-409C-BE32-E72D297353CC}">
                <c16:uniqueId val="{00000008-0E5B-4367-95C7-6E5CF96F00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Table'!$A$6:$A$13</c:f>
              <c:strCache>
                <c:ptCount val="7"/>
                <c:pt idx="0">
                  <c:v>Apple</c:v>
                </c:pt>
                <c:pt idx="1">
                  <c:v>Banana</c:v>
                </c:pt>
                <c:pt idx="2">
                  <c:v>Beans</c:v>
                </c:pt>
                <c:pt idx="3">
                  <c:v>Cabbage</c:v>
                </c:pt>
                <c:pt idx="4">
                  <c:v>Carrots</c:v>
                </c:pt>
                <c:pt idx="5">
                  <c:v>Mango</c:v>
                </c:pt>
                <c:pt idx="6">
                  <c:v>Orange</c:v>
                </c:pt>
              </c:strCache>
            </c:strRef>
          </c:cat>
          <c:val>
            <c:numRef>
              <c:f>'One-dimensional Pivot Table'!$B$6:$B$13</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1-0E5B-4367-95C7-6E5CF96F00BA}"/>
            </c:ext>
          </c:extLst>
        </c:ser>
        <c:dLbls>
          <c:showLegendKey val="0"/>
          <c:showVal val="0"/>
          <c:showCatName val="0"/>
          <c:showSerName val="0"/>
          <c:showPercent val="0"/>
          <c:showBubbleSize val="0"/>
        </c:dLbls>
        <c:gapWidth val="30"/>
        <c:overlap val="-27"/>
        <c:axId val="1853033631"/>
        <c:axId val="1853034047"/>
      </c:barChart>
      <c:catAx>
        <c:axId val="185303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3034047"/>
        <c:crosses val="autoZero"/>
        <c:auto val="1"/>
        <c:lblAlgn val="ctr"/>
        <c:lblOffset val="100"/>
        <c:noMultiLvlLbl val="0"/>
      </c:catAx>
      <c:valAx>
        <c:axId val="185303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30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Table!PivotTable18</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Revenue Per Category and Product</a:t>
            </a:r>
          </a:p>
        </c:rich>
      </c:tx>
      <c:layout>
        <c:manualLayout>
          <c:xMode val="edge"/>
          <c:yMode val="edge"/>
          <c:x val="0.21108815088583294"/>
          <c:y val="4.61538647905773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2"/>
          </a:solidFill>
          <a:ln w="19050">
            <a:solidFill>
              <a:schemeClr val="lt1"/>
            </a:solidFill>
          </a:ln>
          <a:effectLst/>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DE47C"/>
          </a:solidFill>
          <a:ln w="19050">
            <a:solidFill>
              <a:schemeClr val="lt1"/>
            </a:solidFill>
          </a:ln>
          <a:effectLst/>
        </c:spPr>
      </c:pivotFmt>
      <c:pivotFmt>
        <c:idx val="18"/>
        <c:spPr>
          <a:solidFill>
            <a:srgbClr val="FF5050"/>
          </a:solidFill>
          <a:ln w="19050">
            <a:solidFill>
              <a:schemeClr val="lt1"/>
            </a:solidFill>
          </a:ln>
          <a:effectLst/>
        </c:spPr>
      </c:pivotFmt>
      <c:pivotFmt>
        <c:idx val="19"/>
        <c:spPr>
          <a:solidFill>
            <a:schemeClr val="accent6">
              <a:lumMod val="75000"/>
            </a:schemeClr>
          </a:solidFill>
          <a:ln w="19050">
            <a:solidFill>
              <a:schemeClr val="lt1"/>
            </a:solidFill>
          </a:ln>
          <a:effectLst/>
        </c:spPr>
      </c:pivotFmt>
      <c:pivotFmt>
        <c:idx val="20"/>
        <c:spPr>
          <a:solidFill>
            <a:srgbClr val="CAE71B"/>
          </a:solidFill>
          <a:ln w="19050">
            <a:solidFill>
              <a:schemeClr val="lt1"/>
            </a:solidFill>
          </a:ln>
          <a:effectLst/>
        </c:spPr>
      </c:pivotFmt>
      <c:pivotFmt>
        <c:idx val="21"/>
        <c:spPr>
          <a:solidFill>
            <a:srgbClr val="92D050"/>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4">
              <a:lumMod val="75000"/>
            </a:schemeClr>
          </a:solidFill>
          <a:ln w="19050">
            <a:solidFill>
              <a:schemeClr val="lt1"/>
            </a:solidFill>
          </a:ln>
          <a:effectLst/>
        </c:spPr>
      </c:pivotFmt>
    </c:pivotFmts>
    <c:plotArea>
      <c:layout>
        <c:manualLayout>
          <c:layoutTarget val="inner"/>
          <c:xMode val="edge"/>
          <c:yMode val="edge"/>
          <c:x val="0.11112663108858151"/>
          <c:y val="0.13697262402748561"/>
          <c:w val="0.79909456295327153"/>
          <c:h val="0.65861083440404955"/>
        </c:manualLayout>
      </c:layout>
      <c:barChart>
        <c:barDir val="col"/>
        <c:grouping val="clustered"/>
        <c:varyColors val="0"/>
        <c:ser>
          <c:idx val="0"/>
          <c:order val="0"/>
          <c:tx>
            <c:strRef>
              <c:f>'One-dimensional Pivot Table'!$G$77</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rgbClr val="DDE47C"/>
              </a:solidFill>
              <a:ln w="19050">
                <a:solidFill>
                  <a:schemeClr val="lt1"/>
                </a:solidFill>
              </a:ln>
              <a:effectLst/>
            </c:spPr>
            <c:extLst>
              <c:ext xmlns:c16="http://schemas.microsoft.com/office/drawing/2014/chart" uri="{C3380CC4-5D6E-409C-BE32-E72D297353CC}">
                <c16:uniqueId val="{00000001-EC0B-4E72-A4C2-EA23166EAD07}"/>
              </c:ext>
            </c:extLst>
          </c:dPt>
          <c:dPt>
            <c:idx val="1"/>
            <c:invertIfNegative val="0"/>
            <c:bubble3D val="0"/>
            <c:spPr>
              <a:solidFill>
                <a:srgbClr val="FF5050"/>
              </a:solidFill>
              <a:ln w="19050">
                <a:solidFill>
                  <a:schemeClr val="lt1"/>
                </a:solidFill>
              </a:ln>
              <a:effectLst/>
            </c:spPr>
            <c:extLst>
              <c:ext xmlns:c16="http://schemas.microsoft.com/office/drawing/2014/chart" uri="{C3380CC4-5D6E-409C-BE32-E72D297353CC}">
                <c16:uniqueId val="{00000003-EC0B-4E72-A4C2-EA23166EAD07}"/>
              </c:ext>
            </c:extLst>
          </c:dPt>
          <c:dPt>
            <c:idx val="2"/>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EC0B-4E72-A4C2-EA23166EAD07}"/>
              </c:ext>
            </c:extLst>
          </c:dPt>
          <c:dPt>
            <c:idx val="3"/>
            <c:invertIfNegative val="0"/>
            <c:bubble3D val="0"/>
            <c:spPr>
              <a:solidFill>
                <a:srgbClr val="CAE71B"/>
              </a:solidFill>
              <a:ln w="19050">
                <a:solidFill>
                  <a:schemeClr val="lt1"/>
                </a:solidFill>
              </a:ln>
              <a:effectLst/>
            </c:spPr>
            <c:extLst>
              <c:ext xmlns:c16="http://schemas.microsoft.com/office/drawing/2014/chart" uri="{C3380CC4-5D6E-409C-BE32-E72D297353CC}">
                <c16:uniqueId val="{00000007-EC0B-4E72-A4C2-EA23166EAD07}"/>
              </c:ext>
            </c:extLst>
          </c:dPt>
          <c:dPt>
            <c:idx val="4"/>
            <c:invertIfNegative val="0"/>
            <c:bubble3D val="0"/>
            <c:spPr>
              <a:solidFill>
                <a:srgbClr val="92D050"/>
              </a:solidFill>
              <a:ln w="19050">
                <a:solidFill>
                  <a:schemeClr val="lt1"/>
                </a:solidFill>
              </a:ln>
              <a:effectLst/>
            </c:spPr>
            <c:extLst>
              <c:ext xmlns:c16="http://schemas.microsoft.com/office/drawing/2014/chart" uri="{C3380CC4-5D6E-409C-BE32-E72D297353CC}">
                <c16:uniqueId val="{00000009-EC0B-4E72-A4C2-EA23166EAD07}"/>
              </c:ext>
            </c:extLst>
          </c:dPt>
          <c:dPt>
            <c:idx val="5"/>
            <c:invertIfNegative val="0"/>
            <c:bubble3D val="0"/>
            <c:extLst>
              <c:ext xmlns:c16="http://schemas.microsoft.com/office/drawing/2014/chart" uri="{C3380CC4-5D6E-409C-BE32-E72D297353CC}">
                <c16:uniqueId val="{0000000B-EC0B-4E72-A4C2-EA23166EAD07}"/>
              </c:ext>
            </c:extLst>
          </c:dPt>
          <c:dPt>
            <c:idx val="6"/>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D-EC0B-4E72-A4C2-EA23166EAD07}"/>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'One-dimensional Pivot Table'!$E$78:$F$87</c:f>
              <c:multiLvlStrCache>
                <c:ptCount val="7"/>
                <c:lvl>
                  <c:pt idx="0">
                    <c:v>Banana</c:v>
                  </c:pt>
                  <c:pt idx="1">
                    <c:v>Apple</c:v>
                  </c:pt>
                  <c:pt idx="2">
                    <c:v>Orange</c:v>
                  </c:pt>
                  <c:pt idx="3">
                    <c:v>Mango</c:v>
                  </c:pt>
                  <c:pt idx="4">
                    <c:v>Cabbage</c:v>
                  </c:pt>
                  <c:pt idx="5">
                    <c:v>Carrots</c:v>
                  </c:pt>
                  <c:pt idx="6">
                    <c:v>Beans</c:v>
                  </c:pt>
                </c:lvl>
                <c:lvl>
                  <c:pt idx="0">
                    <c:v>Fruit</c:v>
                  </c:pt>
                  <c:pt idx="4">
                    <c:v>Vegetables</c:v>
                  </c:pt>
                </c:lvl>
              </c:multiLvlStrCache>
            </c:multiLvlStrRef>
          </c:cat>
          <c:val>
            <c:numRef>
              <c:f>'One-dimensional Pivot Table'!$G$78:$G$87</c:f>
              <c:numCache>
                <c:formatCode>General</c:formatCode>
                <c:ptCount val="7"/>
                <c:pt idx="0">
                  <c:v>340295</c:v>
                </c:pt>
                <c:pt idx="1">
                  <c:v>191257</c:v>
                </c:pt>
                <c:pt idx="2">
                  <c:v>104438</c:v>
                </c:pt>
                <c:pt idx="3">
                  <c:v>57079</c:v>
                </c:pt>
                <c:pt idx="4">
                  <c:v>142439</c:v>
                </c:pt>
                <c:pt idx="5">
                  <c:v>136945</c:v>
                </c:pt>
                <c:pt idx="6">
                  <c:v>57281</c:v>
                </c:pt>
              </c:numCache>
            </c:numRef>
          </c:val>
          <c:extLst>
            <c:ext xmlns:c16="http://schemas.microsoft.com/office/drawing/2014/chart" uri="{C3380CC4-5D6E-409C-BE32-E72D297353CC}">
              <c16:uniqueId val="{0000000E-EC0B-4E72-A4C2-EA23166EAD07}"/>
            </c:ext>
          </c:extLst>
        </c:ser>
        <c:dLbls>
          <c:showLegendKey val="0"/>
          <c:showVal val="0"/>
          <c:showCatName val="0"/>
          <c:showSerName val="0"/>
          <c:showPercent val="0"/>
          <c:showBubbleSize val="0"/>
        </c:dLbls>
        <c:gapWidth val="100"/>
        <c:axId val="570749648"/>
        <c:axId val="570750896"/>
      </c:barChart>
      <c:catAx>
        <c:axId val="57074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GH"/>
          </a:p>
        </c:txPr>
        <c:crossAx val="570750896"/>
        <c:crosses val="autoZero"/>
        <c:auto val="1"/>
        <c:lblAlgn val="ctr"/>
        <c:lblOffset val="100"/>
        <c:noMultiLvlLbl val="0"/>
      </c:catAx>
      <c:valAx>
        <c:axId val="570750896"/>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0749648"/>
        <c:crosses val="autoZero"/>
        <c:crossBetween val="between"/>
        <c:dispUnits>
          <c:builtInUnit val="thousands"/>
          <c:dispUnitsLbl>
            <c:layout>
              <c:manualLayout>
                <c:xMode val="edge"/>
                <c:yMode val="edge"/>
                <c:x val="0"/>
                <c:y val="0.29505302454602383"/>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Table!PivotTable16</c:name>
    <c:fmtId val="12"/>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a:t>Average Revenue per Category and Product</a:t>
            </a:r>
          </a:p>
        </c:rich>
      </c:tx>
      <c:layout>
        <c:manualLayout>
          <c:xMode val="edge"/>
          <c:yMode val="edge"/>
          <c:x val="0.14612124142376942"/>
          <c:y val="4.5483251951581163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DBF109"/>
          </a:solidFill>
          <a:ln w="19050">
            <a:solidFill>
              <a:schemeClr val="lt1"/>
            </a:solidFill>
          </a:ln>
          <a:effectLst/>
        </c:spPr>
      </c:pivotFmt>
      <c:pivotFmt>
        <c:idx val="4"/>
        <c:spPr>
          <a:solidFill>
            <a:srgbClr val="E77F17"/>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lumMod val="75000"/>
            </a:schemeClr>
          </a:solidFill>
          <a:ln w="19050">
            <a:solidFill>
              <a:schemeClr val="lt1"/>
            </a:solidFill>
          </a:ln>
          <a:effectLst/>
        </c:spPr>
      </c:pivotFmt>
      <c:pivotFmt>
        <c:idx val="8"/>
        <c:spPr>
          <a:solidFill>
            <a:srgbClr val="DBF109"/>
          </a:solidFill>
          <a:ln w="19050">
            <a:solidFill>
              <a:schemeClr val="lt1"/>
            </a:solidFill>
          </a:ln>
          <a:effectLst/>
        </c:spPr>
      </c:pivotFmt>
      <c:pivotFmt>
        <c:idx val="9"/>
        <c:spPr>
          <a:solidFill>
            <a:srgbClr val="00B050"/>
          </a:solidFill>
          <a:ln w="19050">
            <a:solidFill>
              <a:schemeClr val="lt1"/>
            </a:solidFill>
          </a:ln>
          <a:effectLst/>
        </c:spPr>
      </c:pivotFmt>
      <c:pivotFmt>
        <c:idx val="10"/>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19050">
            <a:solidFill>
              <a:schemeClr val="lt1"/>
            </a:solidFill>
          </a:ln>
          <a:effectLst/>
        </c:spPr>
      </c:pivotFmt>
      <c:pivotFmt>
        <c:idx val="12"/>
        <c:spPr>
          <a:solidFill>
            <a:srgbClr val="DBF109"/>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rgbClr val="E77F17"/>
          </a:solidFill>
          <a:ln w="19050">
            <a:solidFill>
              <a:schemeClr val="lt1"/>
            </a:solidFill>
          </a:ln>
          <a:effectLst/>
        </c:spPr>
      </c:pivotFmt>
      <c:pivotFmt>
        <c:idx val="17"/>
        <c:spPr>
          <a:solidFill>
            <a:schemeClr val="accent4">
              <a:lumMod val="75000"/>
            </a:schemeClr>
          </a:solidFill>
          <a:ln w="19050">
            <a:solidFill>
              <a:schemeClr val="lt1"/>
            </a:solidFill>
          </a:ln>
          <a:effectLst/>
        </c:spPr>
      </c:pivotFmt>
      <c:pivotFmt>
        <c:idx val="18"/>
        <c:spPr>
          <a:solidFill>
            <a:srgbClr val="CAE71B"/>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AE71B"/>
          </a:solidFill>
          <a:ln w="19050">
            <a:solidFill>
              <a:schemeClr val="lt1"/>
            </a:solidFill>
          </a:ln>
          <a:effectLst/>
        </c:spPr>
      </c:pivotFmt>
      <c:pivotFmt>
        <c:idx val="20"/>
        <c:spPr>
          <a:solidFill>
            <a:srgbClr val="DDE47C"/>
          </a:solidFill>
          <a:ln w="19050">
            <a:solidFill>
              <a:schemeClr val="lt1"/>
            </a:solidFill>
          </a:ln>
          <a:effectLst/>
        </c:spPr>
      </c:pivotFmt>
      <c:pivotFmt>
        <c:idx val="21"/>
        <c:spPr>
          <a:solidFill>
            <a:srgbClr val="FF5050"/>
          </a:solidFill>
          <a:ln w="19050">
            <a:solidFill>
              <a:schemeClr val="lt1"/>
            </a:solidFill>
          </a:ln>
          <a:effectLst/>
        </c:spPr>
      </c:pivotFmt>
      <c:pivotFmt>
        <c:idx val="22"/>
        <c:spPr>
          <a:solidFill>
            <a:schemeClr val="accent6">
              <a:lumMod val="75000"/>
            </a:schemeClr>
          </a:solidFill>
          <a:ln w="19050">
            <a:solidFill>
              <a:schemeClr val="lt1"/>
            </a:solidFill>
          </a:ln>
          <a:effectLst/>
        </c:spPr>
      </c:pivotFmt>
      <c:pivotFmt>
        <c:idx val="23"/>
        <c:spPr>
          <a:solidFill>
            <a:srgbClr val="92D050"/>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4">
              <a:lumMod val="75000"/>
            </a:schemeClr>
          </a:solidFill>
          <a:ln w="19050">
            <a:solidFill>
              <a:schemeClr val="lt1"/>
            </a:solidFill>
          </a:ln>
          <a:effectLst/>
        </c:spPr>
      </c:pivotFmt>
    </c:pivotFmts>
    <c:plotArea>
      <c:layout>
        <c:manualLayout>
          <c:layoutTarget val="inner"/>
          <c:xMode val="edge"/>
          <c:yMode val="edge"/>
          <c:x val="0.10446599856836077"/>
          <c:y val="0.1933866251509436"/>
          <c:w val="0.84454998806967307"/>
          <c:h val="0.62667664640779219"/>
        </c:manualLayout>
      </c:layout>
      <c:barChart>
        <c:barDir val="col"/>
        <c:grouping val="clustered"/>
        <c:varyColors val="0"/>
        <c:ser>
          <c:idx val="0"/>
          <c:order val="0"/>
          <c:tx>
            <c:strRef>
              <c:f>'One-dimensional Pivot Table'!$C$76</c:f>
              <c:strCache>
                <c:ptCount val="1"/>
                <c:pt idx="0">
                  <c:v>Total</c:v>
                </c:pt>
              </c:strCache>
            </c:strRef>
          </c:tx>
          <c:spPr>
            <a:solidFill>
              <a:srgbClr val="CAE71B"/>
            </a:solidFill>
            <a:ln w="19050">
              <a:solidFill>
                <a:schemeClr val="lt1"/>
              </a:solidFill>
            </a:ln>
            <a:effectLst/>
          </c:spPr>
          <c:invertIfNegative val="0"/>
          <c:dPt>
            <c:idx val="0"/>
            <c:invertIfNegative val="0"/>
            <c:bubble3D val="0"/>
            <c:spPr>
              <a:solidFill>
                <a:srgbClr val="CAE71B"/>
              </a:solidFill>
              <a:ln w="19050">
                <a:solidFill>
                  <a:schemeClr val="lt1"/>
                </a:solidFill>
              </a:ln>
              <a:effectLst/>
            </c:spPr>
            <c:extLst>
              <c:ext xmlns:c16="http://schemas.microsoft.com/office/drawing/2014/chart" uri="{C3380CC4-5D6E-409C-BE32-E72D297353CC}">
                <c16:uniqueId val="{00000001-5A08-4EFE-A131-3D5888967006}"/>
              </c:ext>
            </c:extLst>
          </c:dPt>
          <c:dPt>
            <c:idx val="1"/>
            <c:invertIfNegative val="0"/>
            <c:bubble3D val="0"/>
            <c:spPr>
              <a:solidFill>
                <a:srgbClr val="DDE47C"/>
              </a:solidFill>
              <a:ln w="19050">
                <a:solidFill>
                  <a:schemeClr val="lt1"/>
                </a:solidFill>
              </a:ln>
              <a:effectLst/>
            </c:spPr>
            <c:extLst>
              <c:ext xmlns:c16="http://schemas.microsoft.com/office/drawing/2014/chart" uri="{C3380CC4-5D6E-409C-BE32-E72D297353CC}">
                <c16:uniqueId val="{00000003-5A08-4EFE-A131-3D5888967006}"/>
              </c:ext>
            </c:extLst>
          </c:dPt>
          <c:dPt>
            <c:idx val="2"/>
            <c:invertIfNegative val="0"/>
            <c:bubble3D val="0"/>
            <c:spPr>
              <a:solidFill>
                <a:srgbClr val="FF5050"/>
              </a:solidFill>
              <a:ln w="19050">
                <a:solidFill>
                  <a:schemeClr val="lt1"/>
                </a:solidFill>
              </a:ln>
              <a:effectLst/>
            </c:spPr>
            <c:extLst>
              <c:ext xmlns:c16="http://schemas.microsoft.com/office/drawing/2014/chart" uri="{C3380CC4-5D6E-409C-BE32-E72D297353CC}">
                <c16:uniqueId val="{00000005-5A08-4EFE-A131-3D5888967006}"/>
              </c:ext>
            </c:extLst>
          </c:dPt>
          <c:dPt>
            <c:idx val="3"/>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5A08-4EFE-A131-3D5888967006}"/>
              </c:ext>
            </c:extLst>
          </c:dPt>
          <c:dPt>
            <c:idx val="4"/>
            <c:invertIfNegative val="0"/>
            <c:bubble3D val="0"/>
            <c:spPr>
              <a:solidFill>
                <a:srgbClr val="92D050"/>
              </a:solidFill>
              <a:ln w="19050">
                <a:solidFill>
                  <a:schemeClr val="lt1"/>
                </a:solidFill>
              </a:ln>
              <a:effectLst/>
            </c:spPr>
            <c:extLst>
              <c:ext xmlns:c16="http://schemas.microsoft.com/office/drawing/2014/chart" uri="{C3380CC4-5D6E-409C-BE32-E72D297353CC}">
                <c16:uniqueId val="{00000009-5A08-4EFE-A131-3D5888967006}"/>
              </c:ext>
            </c:extLst>
          </c:dPt>
          <c:dPt>
            <c:idx val="5"/>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B-5A08-4EFE-A131-3D5888967006}"/>
              </c:ext>
            </c:extLst>
          </c:dPt>
          <c:dPt>
            <c:idx val="6"/>
            <c:invertIfNegative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D-5A08-4EFE-A131-3D5888967006}"/>
              </c:ext>
            </c:extLst>
          </c:dPt>
          <c:dLbls>
            <c:numFmt formatCode="#,##0.0"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'One-dimensional Pivot Table'!$A$77:$B$86</c:f>
              <c:multiLvlStrCache>
                <c:ptCount val="7"/>
                <c:lvl>
                  <c:pt idx="0">
                    <c:v>Mango</c:v>
                  </c:pt>
                  <c:pt idx="1">
                    <c:v>Banana</c:v>
                  </c:pt>
                  <c:pt idx="2">
                    <c:v>Apple</c:v>
                  </c:pt>
                  <c:pt idx="3">
                    <c:v>Orange</c:v>
                  </c:pt>
                  <c:pt idx="4">
                    <c:v>Cabbage</c:v>
                  </c:pt>
                  <c:pt idx="5">
                    <c:v>Carrots</c:v>
                  </c:pt>
                  <c:pt idx="6">
                    <c:v>Beans</c:v>
                  </c:pt>
                </c:lvl>
                <c:lvl>
                  <c:pt idx="0">
                    <c:v>Fruit</c:v>
                  </c:pt>
                  <c:pt idx="4">
                    <c:v>Vegetables</c:v>
                  </c:pt>
                </c:lvl>
              </c:multiLvlStrCache>
            </c:multiLvlStrRef>
          </c:cat>
          <c:val>
            <c:numRef>
              <c:f>'One-dimensional Pivot Table'!$C$77:$C$86</c:f>
              <c:numCache>
                <c:formatCode>General</c:formatCode>
                <c:ptCount val="7"/>
                <c:pt idx="0">
                  <c:v>5189</c:v>
                </c:pt>
                <c:pt idx="1">
                  <c:v>4792.8873239436616</c:v>
                </c:pt>
                <c:pt idx="2">
                  <c:v>4781.4250000000002</c:v>
                </c:pt>
                <c:pt idx="3">
                  <c:v>4351.583333333333</c:v>
                </c:pt>
                <c:pt idx="4">
                  <c:v>5275.5185185185182</c:v>
                </c:pt>
                <c:pt idx="5">
                  <c:v>5072.0370370370374</c:v>
                </c:pt>
                <c:pt idx="6">
                  <c:v>4406.2307692307695</c:v>
                </c:pt>
              </c:numCache>
            </c:numRef>
          </c:val>
          <c:extLst>
            <c:ext xmlns:c16="http://schemas.microsoft.com/office/drawing/2014/chart" uri="{C3380CC4-5D6E-409C-BE32-E72D297353CC}">
              <c16:uniqueId val="{0000000E-5A08-4EFE-A131-3D5888967006}"/>
            </c:ext>
          </c:extLst>
        </c:ser>
        <c:dLbls>
          <c:dLblPos val="outEnd"/>
          <c:showLegendKey val="0"/>
          <c:showVal val="1"/>
          <c:showCatName val="0"/>
          <c:showSerName val="0"/>
          <c:showPercent val="0"/>
          <c:showBubbleSize val="0"/>
        </c:dLbls>
        <c:gapWidth val="150"/>
        <c:axId val="220466319"/>
        <c:axId val="220466735"/>
      </c:barChart>
      <c:catAx>
        <c:axId val="22046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GH"/>
          </a:p>
        </c:txPr>
        <c:crossAx val="220466735"/>
        <c:crosses val="autoZero"/>
        <c:auto val="1"/>
        <c:lblAlgn val="ctr"/>
        <c:lblOffset val="100"/>
        <c:noMultiLvlLbl val="0"/>
      </c:catAx>
      <c:valAx>
        <c:axId val="220466735"/>
        <c:scaling>
          <c:orientation val="minMax"/>
        </c:scaling>
        <c:delete val="0"/>
        <c:axPos val="l"/>
        <c:numFmt formatCode="#,##0.0" sourceLinked="0"/>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GH"/>
          </a:p>
        </c:txPr>
        <c:crossAx val="220466319"/>
        <c:crosses val="autoZero"/>
        <c:crossBetween val="between"/>
        <c:dispUnits>
          <c:builtInUnit val="thousands"/>
          <c:dispUnitsLbl>
            <c:layout>
              <c:manualLayout>
                <c:xMode val="edge"/>
                <c:yMode val="edge"/>
                <c:x val="6.7272183082377861E-3"/>
                <c:y val="0.36700954286506471"/>
              </c:manualLayout>
            </c:layout>
            <c:spPr>
              <a:noFill/>
              <a:ln>
                <a:noFill/>
              </a:ln>
              <a:effectLst/>
            </c:spPr>
            <c:txPr>
              <a:bodyPr rot="-5400000" spcFirstLastPara="1" vertOverflow="ellipsis" vert="horz" wrap="square" anchor="ctr" anchorCtr="1"/>
              <a:lstStyle/>
              <a:p>
                <a:pPr>
                  <a:defRPr lang="en-US" sz="900" b="0" i="0" u="none" strike="noStrike" kern="1200" baseline="0">
                    <a:solidFill>
                      <a:schemeClr val="bg1">
                        <a:lumMod val="50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alpha val="5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Table!PivotTable10</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Average Revenue per Country</a:t>
            </a:r>
            <a:endParaRPr lang="en-US">
              <a:solidFill>
                <a:schemeClr val="tx1"/>
              </a:solidFill>
            </a:endParaRPr>
          </a:p>
        </c:rich>
      </c:tx>
      <c:layout>
        <c:manualLayout>
          <c:xMode val="edge"/>
          <c:yMode val="edge"/>
          <c:x val="0.25092863392075992"/>
          <c:y val="2.12629518871116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rgbClr val="DBF1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BF1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50205033894576E-2"/>
          <c:y val="0.26710014906673252"/>
          <c:w val="0.68208093035989559"/>
          <c:h val="0.68179648275672855"/>
        </c:manualLayout>
      </c:layout>
      <c:barChart>
        <c:barDir val="bar"/>
        <c:grouping val="clustered"/>
        <c:varyColors val="0"/>
        <c:ser>
          <c:idx val="0"/>
          <c:order val="0"/>
          <c:tx>
            <c:strRef>
              <c:f>'One-dimensional Pivot Table'!$B$42</c:f>
              <c:strCache>
                <c:ptCount val="1"/>
                <c:pt idx="0">
                  <c:v>Total</c:v>
                </c:pt>
              </c:strCache>
            </c:strRef>
          </c:tx>
          <c:spPr>
            <a:solidFill>
              <a:srgbClr val="92D050"/>
            </a:solidFill>
            <a:ln>
              <a:solidFill>
                <a:schemeClr val="lt1"/>
              </a:soli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Table'!$A$43:$A$50</c:f>
              <c:strCache>
                <c:ptCount val="7"/>
                <c:pt idx="0">
                  <c:v>United Kingdom</c:v>
                </c:pt>
                <c:pt idx="1">
                  <c:v>France</c:v>
                </c:pt>
                <c:pt idx="2">
                  <c:v>Australia</c:v>
                </c:pt>
                <c:pt idx="3">
                  <c:v>New Zealand</c:v>
                </c:pt>
                <c:pt idx="4">
                  <c:v>Canada</c:v>
                </c:pt>
                <c:pt idx="5">
                  <c:v>Germany</c:v>
                </c:pt>
                <c:pt idx="6">
                  <c:v>United States</c:v>
                </c:pt>
              </c:strCache>
            </c:strRef>
          </c:cat>
          <c:val>
            <c:numRef>
              <c:f>'One-dimensional Pivot Table'!$B$43:$B$50</c:f>
              <c:numCache>
                <c:formatCode>General</c:formatCode>
                <c:ptCount val="7"/>
                <c:pt idx="0">
                  <c:v>5092.2647058823532</c:v>
                </c:pt>
                <c:pt idx="1">
                  <c:v>5037.7142857142853</c:v>
                </c:pt>
                <c:pt idx="2">
                  <c:v>4878.2592592592591</c:v>
                </c:pt>
                <c:pt idx="3">
                  <c:v>4770.1428571428569</c:v>
                </c:pt>
                <c:pt idx="4">
                  <c:v>4737.25</c:v>
                </c:pt>
                <c:pt idx="5">
                  <c:v>4702.060606060606</c:v>
                </c:pt>
                <c:pt idx="6">
                  <c:v>4686.5438596491231</c:v>
                </c:pt>
              </c:numCache>
            </c:numRef>
          </c:val>
          <c:extLst>
            <c:ext xmlns:c16="http://schemas.microsoft.com/office/drawing/2014/chart" uri="{C3380CC4-5D6E-409C-BE32-E72D297353CC}">
              <c16:uniqueId val="{00000000-23C2-4487-AE40-024DF706CE09}"/>
            </c:ext>
          </c:extLst>
        </c:ser>
        <c:dLbls>
          <c:dLblPos val="outEnd"/>
          <c:showLegendKey val="0"/>
          <c:showVal val="1"/>
          <c:showCatName val="0"/>
          <c:showSerName val="0"/>
          <c:showPercent val="0"/>
          <c:showBubbleSize val="0"/>
        </c:dLbls>
        <c:gapWidth val="50"/>
        <c:axId val="1860402271"/>
        <c:axId val="1860401439"/>
      </c:barChart>
      <c:catAx>
        <c:axId val="1860402271"/>
        <c:scaling>
          <c:orientation val="maxMin"/>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860401439"/>
        <c:crosses val="autoZero"/>
        <c:auto val="1"/>
        <c:lblAlgn val="ctr"/>
        <c:lblOffset val="100"/>
        <c:noMultiLvlLbl val="0"/>
      </c:catAx>
      <c:valAx>
        <c:axId val="1860401439"/>
        <c:scaling>
          <c:orientation val="maxMin"/>
        </c:scaling>
        <c:delete val="0"/>
        <c:axPos val="t"/>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60402271"/>
        <c:crosses val="autoZero"/>
        <c:crossBetween val="between"/>
        <c:dispUnits>
          <c:builtInUnit val="thousands"/>
          <c:dispUnitsLbl>
            <c:layout>
              <c:manualLayout>
                <c:xMode val="edge"/>
                <c:yMode val="edge"/>
                <c:x val="0.40600401140333647"/>
                <c:y val="0.12120789779326364"/>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rgbClr val="000000">
                          <a:lumMod val="65000"/>
                          <a:lumOff val="35000"/>
                        </a:srgbClr>
                      </a:solidFill>
                      <a:latin typeface="+mn-lt"/>
                      <a:ea typeface="+mn-ea"/>
                      <a:cs typeface="+mn-cs"/>
                    </a:rPr>
                    <a:t>Thousands</a:t>
                  </a:r>
                </a:p>
              </c:rich>
            </c:tx>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alpha val="5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Table!PivotTable13</c:name>
    <c:fmtId val="11"/>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latin typeface="+mn-lt"/>
                <a:ea typeface="+mn-ea"/>
                <a:cs typeface="+mn-cs"/>
              </a:rPr>
              <a:t>Total Revenue per Country</a:t>
            </a:r>
          </a:p>
        </c:rich>
      </c:tx>
      <c:layout>
        <c:manualLayout>
          <c:xMode val="edge"/>
          <c:yMode val="edge"/>
          <c:x val="0.31956547098279381"/>
          <c:y val="4.0645960921551476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GH"/>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Table'!$E$42</c:f>
              <c:strCache>
                <c:ptCount val="1"/>
                <c:pt idx="0">
                  <c:v>Total</c:v>
                </c:pt>
              </c:strCache>
            </c:strRef>
          </c:tx>
          <c:spPr>
            <a:solidFill>
              <a:schemeClr val="accent6">
                <a:lumMod val="75000"/>
              </a:schemeClr>
            </a:solidFill>
            <a:ln>
              <a:solidFill>
                <a:schemeClr val="lt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'One-dimensional Pivot Table'!$D$43:$D$50</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Table'!$E$43:$E$50</c:f>
              <c:numCache>
                <c:formatCode>_(* #,##0.00_);_(* \(#,##0.00\);_(* "-"??_);_(@_)</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9D19-413F-B891-600166B21AE0}"/>
            </c:ext>
          </c:extLst>
        </c:ser>
        <c:dLbls>
          <c:dLblPos val="outEnd"/>
          <c:showLegendKey val="0"/>
          <c:showVal val="1"/>
          <c:showCatName val="0"/>
          <c:showSerName val="0"/>
          <c:showPercent val="0"/>
          <c:showBubbleSize val="0"/>
        </c:dLbls>
        <c:gapWidth val="35"/>
        <c:axId val="2058149727"/>
        <c:axId val="2058152639"/>
      </c:barChart>
      <c:catAx>
        <c:axId val="20581497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2058152639"/>
        <c:crosses val="autoZero"/>
        <c:auto val="1"/>
        <c:lblAlgn val="ctr"/>
        <c:lblOffset val="100"/>
        <c:noMultiLvlLbl val="0"/>
      </c:catAx>
      <c:valAx>
        <c:axId val="2058152639"/>
        <c:scaling>
          <c:orientation val="minMax"/>
        </c:scaling>
        <c:delete val="0"/>
        <c:axPos val="t"/>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58149727"/>
        <c:crosses val="autoZero"/>
        <c:crossBetween val="between"/>
        <c:dispUnits>
          <c:builtInUnit val="thousands"/>
          <c:dispUnitsLbl>
            <c:layout>
              <c:manualLayout>
                <c:xMode val="edge"/>
                <c:yMode val="edge"/>
                <c:x val="0.44647919421519877"/>
                <c:y val="0.14393518518518519"/>
              </c:manualLayout>
            </c:layout>
            <c:spPr>
              <a:noFill/>
              <a:ln>
                <a:noFill/>
              </a:ln>
              <a:effectLst/>
            </c:spPr>
            <c:txPr>
              <a:bodyPr rot="0" spcFirstLastPara="1" vertOverflow="ellipsis" vert="horz" wrap="square" anchor="ctr" anchorCtr="1"/>
              <a:lstStyle/>
              <a:p>
                <a:pPr algn="ctr" rtl="0">
                  <a:defRPr lang="en-US" sz="1000" b="0" i="0" u="none" strike="noStrike" kern="1200" baseline="0">
                    <a:solidFill>
                      <a:srgbClr val="000000">
                        <a:lumMod val="65000"/>
                        <a:lumOff val="35000"/>
                      </a:srgbClr>
                    </a:solidFill>
                    <a:latin typeface="+mn-lt"/>
                    <a:ea typeface="+mn-ea"/>
                    <a:cs typeface="+mn-cs"/>
                  </a:defRPr>
                </a:pPr>
                <a:endParaRPr lang="en-G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Table!PivotTable4</c:name>
    <c:fmtId val="7"/>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latin typeface="+mn-lt"/>
                <a:ea typeface="+mn-ea"/>
                <a:cs typeface="+mn-cs"/>
              </a:rPr>
              <a:t>Order per Category</a:t>
            </a:r>
          </a:p>
        </c:rich>
      </c:tx>
      <c:layout>
        <c:manualLayout>
          <c:xMode val="edge"/>
          <c:yMode val="edge"/>
          <c:x val="0.33632072856626721"/>
          <c:y val="3.1482985042094645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GH"/>
        </a:p>
      </c:txPr>
    </c:title>
    <c:autoTitleDeleted val="0"/>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E0F60A"/>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E0F60A"/>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92D050"/>
          </a:solidFill>
          <a:ln w="6350">
            <a:solidFill>
              <a:schemeClr val="lt1"/>
            </a:solidFill>
          </a:ln>
          <a:effectLst/>
        </c:spPr>
      </c:pivotFmt>
      <c:pivotFmt>
        <c:idx val="8"/>
        <c:spPr>
          <a:solidFill>
            <a:schemeClr val="accent6">
              <a:lumMod val="75000"/>
            </a:schemeClr>
          </a:solidFill>
          <a:ln w="6350">
            <a:solidFill>
              <a:schemeClr val="lt1"/>
            </a:solidFill>
          </a:ln>
          <a:effectLst/>
        </c:spPr>
      </c:pivotFmt>
    </c:pivotFmts>
    <c:plotArea>
      <c:layout>
        <c:manualLayout>
          <c:layoutTarget val="inner"/>
          <c:xMode val="edge"/>
          <c:yMode val="edge"/>
          <c:x val="0.19503272672149735"/>
          <c:y val="0.16838696201037157"/>
          <c:w val="0.57723648219949708"/>
          <c:h val="0.78296415370224048"/>
        </c:manualLayout>
      </c:layout>
      <c:pieChart>
        <c:varyColors val="1"/>
        <c:ser>
          <c:idx val="0"/>
          <c:order val="0"/>
          <c:tx>
            <c:strRef>
              <c:f>'One-dimensional Pivot Table'!$B$24</c:f>
              <c:strCache>
                <c:ptCount val="1"/>
                <c:pt idx="0">
                  <c:v>Total</c:v>
                </c:pt>
              </c:strCache>
            </c:strRef>
          </c:tx>
          <c:spPr>
            <a:solidFill>
              <a:schemeClr val="accent6">
                <a:lumMod val="75000"/>
              </a:schemeClr>
            </a:solidFill>
          </c:spPr>
          <c:dPt>
            <c:idx val="0"/>
            <c:bubble3D val="0"/>
            <c:spPr>
              <a:solidFill>
                <a:srgbClr val="92D050"/>
              </a:solidFill>
              <a:ln w="6350">
                <a:solidFill>
                  <a:schemeClr val="lt1"/>
                </a:solidFill>
              </a:ln>
              <a:effectLst/>
            </c:spPr>
            <c:extLst>
              <c:ext xmlns:c16="http://schemas.microsoft.com/office/drawing/2014/chart" uri="{C3380CC4-5D6E-409C-BE32-E72D297353CC}">
                <c16:uniqueId val="{00000001-B8E0-4F50-9306-01441B88733B}"/>
              </c:ext>
            </c:extLst>
          </c:dPt>
          <c:dPt>
            <c:idx val="1"/>
            <c:bubble3D val="0"/>
            <c:spPr>
              <a:solidFill>
                <a:schemeClr val="accent6">
                  <a:lumMod val="75000"/>
                </a:schemeClr>
              </a:solidFill>
              <a:ln w="6350">
                <a:solidFill>
                  <a:schemeClr val="lt1"/>
                </a:solidFill>
              </a:ln>
              <a:effectLst/>
            </c:spPr>
            <c:extLst>
              <c:ext xmlns:c16="http://schemas.microsoft.com/office/drawing/2014/chart" uri="{C3380CC4-5D6E-409C-BE32-E72D297353CC}">
                <c16:uniqueId val="{00000003-B8E0-4F50-9306-01441B88733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Table'!$A$25:$A$27</c:f>
              <c:strCache>
                <c:ptCount val="2"/>
                <c:pt idx="0">
                  <c:v>Fruit</c:v>
                </c:pt>
                <c:pt idx="1">
                  <c:v>Vegetables</c:v>
                </c:pt>
              </c:strCache>
            </c:strRef>
          </c:cat>
          <c:val>
            <c:numRef>
              <c:f>'One-dimensional Pivot Table'!$B$25:$B$27</c:f>
              <c:numCache>
                <c:formatCode>General</c:formatCode>
                <c:ptCount val="2"/>
                <c:pt idx="0">
                  <c:v>146</c:v>
                </c:pt>
                <c:pt idx="1">
                  <c:v>67</c:v>
                </c:pt>
              </c:numCache>
            </c:numRef>
          </c:val>
          <c:extLst>
            <c:ext xmlns:c16="http://schemas.microsoft.com/office/drawing/2014/chart" uri="{C3380CC4-5D6E-409C-BE32-E72D297353CC}">
              <c16:uniqueId val="{00000004-B8E0-4F50-9306-01441B8873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alpha val="5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c:name>
    <c:fmtId val="5"/>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latin typeface="+mn-lt"/>
                <a:ea typeface="+mn-ea"/>
                <a:cs typeface="+mn-cs"/>
              </a:rPr>
              <a:t>Order per Products</a:t>
            </a:r>
          </a:p>
        </c:rich>
      </c:tx>
      <c:layout>
        <c:manualLayout>
          <c:xMode val="edge"/>
          <c:yMode val="edge"/>
          <c:x val="0.36948024948024943"/>
          <c:y val="6.4451848630229791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E0F60A"/>
          </a:solidFill>
          <a:ln>
            <a:noFill/>
          </a:ln>
          <a:effectLst/>
        </c:spPr>
      </c:pivotFmt>
      <c:pivotFmt>
        <c:idx val="3"/>
        <c:spPr>
          <a:solidFill>
            <a:schemeClr val="accent4">
              <a:lumMod val="50000"/>
            </a:schemeClr>
          </a:solidFill>
          <a:ln>
            <a:noFill/>
          </a:ln>
          <a:effectLst/>
        </c:spPr>
      </c:pivotFmt>
      <c:pivotFmt>
        <c:idx val="4"/>
        <c:spPr>
          <a:solidFill>
            <a:srgbClr val="92D050"/>
          </a:solidFill>
          <a:ln>
            <a:noFill/>
          </a:ln>
          <a:effectLst/>
        </c:spPr>
      </c:pivotFmt>
      <c:pivotFmt>
        <c:idx val="5"/>
        <c:spPr>
          <a:solidFill>
            <a:srgbClr val="F6983A"/>
          </a:solidFill>
          <a:ln>
            <a:noFill/>
          </a:ln>
          <a:effectLst/>
        </c:spPr>
      </c:pivotFmt>
      <c:pivotFmt>
        <c:idx val="6"/>
        <c:spPr>
          <a:solidFill>
            <a:srgbClr val="00B050"/>
          </a:solidFill>
          <a:ln>
            <a:noFill/>
          </a:ln>
          <a:effectLst/>
        </c:spPr>
      </c:pivotFmt>
      <c:pivotFmt>
        <c:idx val="7"/>
        <c:spPr>
          <a:solidFill>
            <a:srgbClr val="FFC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pivotFmt>
      <c:pivotFmt>
        <c:idx val="10"/>
        <c:spPr>
          <a:solidFill>
            <a:srgbClr val="E0F60A"/>
          </a:solidFill>
          <a:ln>
            <a:noFill/>
          </a:ln>
          <a:effectLst/>
        </c:spPr>
      </c:pivotFmt>
      <c:pivotFmt>
        <c:idx val="11"/>
        <c:spPr>
          <a:solidFill>
            <a:schemeClr val="accent4">
              <a:lumMod val="50000"/>
            </a:schemeClr>
          </a:solidFill>
          <a:ln>
            <a:noFill/>
          </a:ln>
          <a:effectLst/>
        </c:spPr>
      </c:pivotFmt>
      <c:pivotFmt>
        <c:idx val="12"/>
        <c:spPr>
          <a:solidFill>
            <a:srgbClr val="92D050"/>
          </a:solidFill>
          <a:ln>
            <a:noFill/>
          </a:ln>
          <a:effectLst/>
        </c:spPr>
      </c:pivotFmt>
      <c:pivotFmt>
        <c:idx val="13"/>
        <c:spPr>
          <a:solidFill>
            <a:srgbClr val="F6983A"/>
          </a:solidFill>
          <a:ln>
            <a:noFill/>
          </a:ln>
          <a:effectLst/>
        </c:spPr>
      </c:pivotFmt>
      <c:pivotFmt>
        <c:idx val="14"/>
        <c:spPr>
          <a:solidFill>
            <a:srgbClr val="00B050"/>
          </a:solidFill>
          <a:ln>
            <a:noFill/>
          </a:ln>
          <a:effectLst/>
        </c:spPr>
      </c:pivotFmt>
      <c:pivotFmt>
        <c:idx val="15"/>
        <c:spPr>
          <a:solidFill>
            <a:srgbClr val="FFC000"/>
          </a:solidFill>
          <a:ln>
            <a:noFill/>
          </a:ln>
          <a:effectLst/>
        </c:spPr>
      </c:pivotFmt>
      <c:pivotFmt>
        <c:idx val="16"/>
        <c:spPr>
          <a:solidFill>
            <a:srgbClr val="FF5050"/>
          </a:solidFill>
          <a:ln>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5050"/>
          </a:solidFill>
          <a:ln>
            <a:solidFill>
              <a:schemeClr val="lt1"/>
            </a:solidFill>
          </a:ln>
          <a:effectLst/>
        </c:spPr>
      </c:pivotFmt>
      <c:pivotFmt>
        <c:idx val="18"/>
        <c:spPr>
          <a:solidFill>
            <a:srgbClr val="DDE47C"/>
          </a:solidFill>
          <a:ln>
            <a:solidFill>
              <a:schemeClr val="lt1"/>
            </a:solidFill>
          </a:ln>
          <a:effectLst/>
        </c:spPr>
      </c:pivotFmt>
      <c:pivotFmt>
        <c:idx val="19"/>
        <c:spPr>
          <a:solidFill>
            <a:srgbClr val="CAE71B"/>
          </a:solidFill>
          <a:ln>
            <a:solidFill>
              <a:schemeClr val="lt1"/>
            </a:solidFill>
          </a:ln>
          <a:effectLst/>
        </c:spPr>
      </c:pivotFmt>
      <c:pivotFmt>
        <c:idx val="20"/>
        <c:spPr>
          <a:solidFill>
            <a:schemeClr val="accent6">
              <a:lumMod val="75000"/>
            </a:schemeClr>
          </a:solidFill>
          <a:ln>
            <a:solidFill>
              <a:schemeClr val="lt1"/>
            </a:solidFill>
          </a:ln>
          <a:effectLst/>
        </c:spPr>
      </c:pivotFmt>
      <c:pivotFmt>
        <c:idx val="21"/>
        <c:spPr>
          <a:solidFill>
            <a:srgbClr val="FF5050"/>
          </a:solidFill>
          <a:ln>
            <a:solidFill>
              <a:schemeClr val="lt1"/>
            </a:solidFill>
          </a:ln>
          <a:effectLst/>
        </c:spPr>
      </c:pivotFmt>
      <c:pivotFmt>
        <c:idx val="22"/>
        <c:spPr>
          <a:solidFill>
            <a:srgbClr val="FF5050"/>
          </a:solidFill>
          <a:ln>
            <a:solidFill>
              <a:schemeClr val="lt1"/>
            </a:solidFill>
          </a:ln>
          <a:effectLst/>
        </c:spPr>
      </c:pivotFmt>
      <c:pivotFmt>
        <c:idx val="23"/>
        <c:spPr>
          <a:solidFill>
            <a:srgbClr val="FF5050"/>
          </a:solidFill>
          <a:ln>
            <a:solidFill>
              <a:schemeClr val="lt1"/>
            </a:solidFill>
          </a:ln>
          <a:effectLst/>
        </c:spPr>
      </c:pivotFmt>
    </c:pivotFmts>
    <c:plotArea>
      <c:layout>
        <c:manualLayout>
          <c:layoutTarget val="inner"/>
          <c:xMode val="edge"/>
          <c:yMode val="edge"/>
          <c:x val="4.7136932441884431E-2"/>
          <c:y val="0.36176551910724347"/>
          <c:w val="0.82310581173502251"/>
          <c:h val="0.43538939175237812"/>
        </c:manualLayout>
      </c:layout>
      <c:barChart>
        <c:barDir val="col"/>
        <c:grouping val="clustered"/>
        <c:varyColors val="0"/>
        <c:ser>
          <c:idx val="0"/>
          <c:order val="0"/>
          <c:tx>
            <c:strRef>
              <c:f>'One-dimensional Pivot Table'!$B$5</c:f>
              <c:strCache>
                <c:ptCount val="1"/>
                <c:pt idx="0">
                  <c:v>Total</c:v>
                </c:pt>
              </c:strCache>
            </c:strRef>
          </c:tx>
          <c:spPr>
            <a:solidFill>
              <a:srgbClr val="FF5050"/>
            </a:solidFill>
            <a:ln>
              <a:solidFill>
                <a:schemeClr val="lt1"/>
              </a:solidFill>
            </a:ln>
            <a:effectLst/>
          </c:spPr>
          <c:invertIfNegative val="0"/>
          <c:dPt>
            <c:idx val="0"/>
            <c:invertIfNegative val="0"/>
            <c:bubble3D val="0"/>
            <c:spPr>
              <a:solidFill>
                <a:srgbClr val="FF5050"/>
              </a:solidFill>
              <a:ln>
                <a:solidFill>
                  <a:schemeClr val="lt1"/>
                </a:solidFill>
              </a:ln>
              <a:effectLst/>
            </c:spPr>
            <c:extLst>
              <c:ext xmlns:c16="http://schemas.microsoft.com/office/drawing/2014/chart" uri="{C3380CC4-5D6E-409C-BE32-E72D297353CC}">
                <c16:uniqueId val="{00000001-9259-4D65-922F-3B84A50C4C1B}"/>
              </c:ext>
            </c:extLst>
          </c:dPt>
          <c:dPt>
            <c:idx val="1"/>
            <c:invertIfNegative val="0"/>
            <c:bubble3D val="0"/>
            <c:spPr>
              <a:solidFill>
                <a:srgbClr val="DDE47C"/>
              </a:solidFill>
              <a:ln>
                <a:solidFill>
                  <a:schemeClr val="lt1"/>
                </a:solidFill>
              </a:ln>
              <a:effectLst/>
            </c:spPr>
            <c:extLst>
              <c:ext xmlns:c16="http://schemas.microsoft.com/office/drawing/2014/chart" uri="{C3380CC4-5D6E-409C-BE32-E72D297353CC}">
                <c16:uniqueId val="{00000003-9259-4D65-922F-3B84A50C4C1B}"/>
              </c:ext>
            </c:extLst>
          </c:dPt>
          <c:dPt>
            <c:idx val="2"/>
            <c:invertIfNegative val="0"/>
            <c:bubble3D val="0"/>
            <c:spPr>
              <a:solidFill>
                <a:srgbClr val="CAE71B"/>
              </a:solidFill>
              <a:ln>
                <a:solidFill>
                  <a:schemeClr val="lt1"/>
                </a:solidFill>
              </a:ln>
              <a:effectLst/>
            </c:spPr>
            <c:extLst>
              <c:ext xmlns:c16="http://schemas.microsoft.com/office/drawing/2014/chart" uri="{C3380CC4-5D6E-409C-BE32-E72D297353CC}">
                <c16:uniqueId val="{00000005-9259-4D65-922F-3B84A50C4C1B}"/>
              </c:ext>
            </c:extLst>
          </c:dPt>
          <c:dPt>
            <c:idx val="3"/>
            <c:invertIfNegative val="0"/>
            <c:bubble3D val="0"/>
            <c:spPr>
              <a:solidFill>
                <a:schemeClr val="accent6">
                  <a:lumMod val="75000"/>
                </a:schemeClr>
              </a:solidFill>
              <a:ln>
                <a:solidFill>
                  <a:schemeClr val="lt1"/>
                </a:solidFill>
              </a:ln>
              <a:effectLst/>
            </c:spPr>
            <c:extLst>
              <c:ext xmlns:c16="http://schemas.microsoft.com/office/drawing/2014/chart" uri="{C3380CC4-5D6E-409C-BE32-E72D297353CC}">
                <c16:uniqueId val="{00000007-9259-4D65-922F-3B84A50C4C1B}"/>
              </c:ext>
            </c:extLst>
          </c:dPt>
          <c:dPt>
            <c:idx val="4"/>
            <c:invertIfNegative val="0"/>
            <c:bubble3D val="0"/>
            <c:extLst>
              <c:ext xmlns:c16="http://schemas.microsoft.com/office/drawing/2014/chart" uri="{C3380CC4-5D6E-409C-BE32-E72D297353CC}">
                <c16:uniqueId val="{00000009-9259-4D65-922F-3B84A50C4C1B}"/>
              </c:ext>
            </c:extLst>
          </c:dPt>
          <c:dPt>
            <c:idx val="5"/>
            <c:invertIfNegative val="0"/>
            <c:bubble3D val="0"/>
            <c:extLst>
              <c:ext xmlns:c16="http://schemas.microsoft.com/office/drawing/2014/chart" uri="{C3380CC4-5D6E-409C-BE32-E72D297353CC}">
                <c16:uniqueId val="{0000000B-9259-4D65-922F-3B84A50C4C1B}"/>
              </c:ext>
            </c:extLst>
          </c:dPt>
          <c:dPt>
            <c:idx val="6"/>
            <c:invertIfNegative val="0"/>
            <c:bubble3D val="0"/>
            <c:extLst>
              <c:ext xmlns:c16="http://schemas.microsoft.com/office/drawing/2014/chart" uri="{C3380CC4-5D6E-409C-BE32-E72D297353CC}">
                <c16:uniqueId val="{0000000D-9259-4D65-922F-3B84A50C4C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Table'!$A$6:$A$13</c:f>
              <c:strCache>
                <c:ptCount val="7"/>
                <c:pt idx="0">
                  <c:v>Apple</c:v>
                </c:pt>
                <c:pt idx="1">
                  <c:v>Banana</c:v>
                </c:pt>
                <c:pt idx="2">
                  <c:v>Beans</c:v>
                </c:pt>
                <c:pt idx="3">
                  <c:v>Cabbage</c:v>
                </c:pt>
                <c:pt idx="4">
                  <c:v>Carrots</c:v>
                </c:pt>
                <c:pt idx="5">
                  <c:v>Mango</c:v>
                </c:pt>
                <c:pt idx="6">
                  <c:v>Orange</c:v>
                </c:pt>
              </c:strCache>
            </c:strRef>
          </c:cat>
          <c:val>
            <c:numRef>
              <c:f>'One-dimensional Pivot Table'!$B$6:$B$13</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E-9259-4D65-922F-3B84A50C4C1B}"/>
            </c:ext>
          </c:extLst>
        </c:ser>
        <c:dLbls>
          <c:showLegendKey val="0"/>
          <c:showVal val="0"/>
          <c:showCatName val="0"/>
          <c:showSerName val="0"/>
          <c:showPercent val="0"/>
          <c:showBubbleSize val="0"/>
        </c:dLbls>
        <c:gapWidth val="30"/>
        <c:overlap val="-27"/>
        <c:axId val="1853033631"/>
        <c:axId val="1853034047"/>
      </c:barChart>
      <c:catAx>
        <c:axId val="185303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3034047"/>
        <c:crosses val="autoZero"/>
        <c:auto val="1"/>
        <c:lblAlgn val="ctr"/>
        <c:lblOffset val="100"/>
        <c:noMultiLvlLbl val="0"/>
      </c:catAx>
      <c:valAx>
        <c:axId val="185303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303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per Category</a:t>
            </a:r>
            <a:endParaRPr lang="en-US"/>
          </a:p>
        </c:rich>
      </c:tx>
      <c:layout>
        <c:manualLayout>
          <c:xMode val="edge"/>
          <c:yMode val="edge"/>
          <c:x val="0.3397222222222222"/>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E0F60A"/>
          </a:solidFill>
          <a:ln w="19050">
            <a:solidFill>
              <a:schemeClr val="lt1"/>
            </a:solidFill>
          </a:ln>
          <a:effectLst/>
        </c:spPr>
      </c:pivotFmt>
      <c:pivotFmt>
        <c:idx val="2"/>
        <c:spPr>
          <a:solidFill>
            <a:srgbClr val="00B050"/>
          </a:solidFill>
          <a:ln w="19050">
            <a:solidFill>
              <a:schemeClr val="lt1"/>
            </a:solidFill>
          </a:ln>
          <a:effectLst/>
        </c:spPr>
      </c:pivotFmt>
    </c:pivotFmts>
    <c:plotArea>
      <c:layout>
        <c:manualLayout>
          <c:layoutTarget val="inner"/>
          <c:xMode val="edge"/>
          <c:yMode val="edge"/>
          <c:x val="0.22224373139128359"/>
          <c:y val="0.22477329134312735"/>
          <c:w val="0.44798481217515795"/>
          <c:h val="0.73478209526545002"/>
        </c:manualLayout>
      </c:layout>
      <c:pieChart>
        <c:varyColors val="1"/>
        <c:ser>
          <c:idx val="0"/>
          <c:order val="0"/>
          <c:tx>
            <c:strRef>
              <c:f>'One-dimensional Pivot Table'!$B$24</c:f>
              <c:strCache>
                <c:ptCount val="1"/>
                <c:pt idx="0">
                  <c:v>Total</c:v>
                </c:pt>
              </c:strCache>
            </c:strRef>
          </c:tx>
          <c:spPr>
            <a:solidFill>
              <a:srgbClr val="00B050"/>
            </a:solidFill>
          </c:spPr>
          <c:dPt>
            <c:idx val="0"/>
            <c:bubble3D val="0"/>
            <c:spPr>
              <a:solidFill>
                <a:srgbClr val="E0F60A"/>
              </a:solidFill>
              <a:ln w="19050">
                <a:solidFill>
                  <a:schemeClr val="lt1"/>
                </a:solidFill>
              </a:ln>
              <a:effectLst/>
            </c:spPr>
            <c:extLst>
              <c:ext xmlns:c16="http://schemas.microsoft.com/office/drawing/2014/chart" uri="{C3380CC4-5D6E-409C-BE32-E72D297353CC}">
                <c16:uniqueId val="{00000002-804F-4766-9329-E36882CA973F}"/>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804F-4766-9329-E36882CA97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Table'!$A$25:$A$27</c:f>
              <c:strCache>
                <c:ptCount val="2"/>
                <c:pt idx="0">
                  <c:v>Fruit</c:v>
                </c:pt>
                <c:pt idx="1">
                  <c:v>Vegetables</c:v>
                </c:pt>
              </c:strCache>
            </c:strRef>
          </c:cat>
          <c:val>
            <c:numRef>
              <c:f>'One-dimensional Pivot Table'!$B$25:$B$27</c:f>
              <c:numCache>
                <c:formatCode>General</c:formatCode>
                <c:ptCount val="2"/>
                <c:pt idx="0">
                  <c:v>146</c:v>
                </c:pt>
                <c:pt idx="1">
                  <c:v>67</c:v>
                </c:pt>
              </c:numCache>
            </c:numRef>
          </c:val>
          <c:extLst>
            <c:ext xmlns:c16="http://schemas.microsoft.com/office/drawing/2014/chart" uri="{C3380CC4-5D6E-409C-BE32-E72D297353CC}">
              <c16:uniqueId val="{00000000-804F-4766-9329-E36882CA973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Revenue per Country</a:t>
            </a:r>
            <a:endParaRPr lang="en-US"/>
          </a:p>
        </c:rich>
      </c:tx>
      <c:layout>
        <c:manualLayout>
          <c:xMode val="edge"/>
          <c:yMode val="edge"/>
          <c:x val="0.32953782884076266"/>
          <c:y val="4.9137421107339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DBF1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Table'!$B$42</c:f>
              <c:strCache>
                <c:ptCount val="1"/>
                <c:pt idx="0">
                  <c:v>Total</c:v>
                </c:pt>
              </c:strCache>
            </c:strRef>
          </c:tx>
          <c:spPr>
            <a:solidFill>
              <a:srgbClr val="DBF10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Table'!$A$43:$A$50</c:f>
              <c:strCache>
                <c:ptCount val="7"/>
                <c:pt idx="0">
                  <c:v>United Kingdom</c:v>
                </c:pt>
                <c:pt idx="1">
                  <c:v>France</c:v>
                </c:pt>
                <c:pt idx="2">
                  <c:v>Australia</c:v>
                </c:pt>
                <c:pt idx="3">
                  <c:v>New Zealand</c:v>
                </c:pt>
                <c:pt idx="4">
                  <c:v>Canada</c:v>
                </c:pt>
                <c:pt idx="5">
                  <c:v>Germany</c:v>
                </c:pt>
                <c:pt idx="6">
                  <c:v>United States</c:v>
                </c:pt>
              </c:strCache>
            </c:strRef>
          </c:cat>
          <c:val>
            <c:numRef>
              <c:f>'One-dimensional Pivot Table'!$B$43:$B$50</c:f>
              <c:numCache>
                <c:formatCode>General</c:formatCode>
                <c:ptCount val="7"/>
                <c:pt idx="0">
                  <c:v>5092.2647058823532</c:v>
                </c:pt>
                <c:pt idx="1">
                  <c:v>5037.7142857142853</c:v>
                </c:pt>
                <c:pt idx="2">
                  <c:v>4878.2592592592591</c:v>
                </c:pt>
                <c:pt idx="3">
                  <c:v>4770.1428571428569</c:v>
                </c:pt>
                <c:pt idx="4">
                  <c:v>4737.25</c:v>
                </c:pt>
                <c:pt idx="5">
                  <c:v>4702.060606060606</c:v>
                </c:pt>
                <c:pt idx="6">
                  <c:v>4686.5438596491231</c:v>
                </c:pt>
              </c:numCache>
            </c:numRef>
          </c:val>
          <c:extLst>
            <c:ext xmlns:c16="http://schemas.microsoft.com/office/drawing/2014/chart" uri="{C3380CC4-5D6E-409C-BE32-E72D297353CC}">
              <c16:uniqueId val="{00000000-1F8F-4298-9668-DE07D68DAD87}"/>
            </c:ext>
          </c:extLst>
        </c:ser>
        <c:dLbls>
          <c:dLblPos val="outEnd"/>
          <c:showLegendKey val="0"/>
          <c:showVal val="1"/>
          <c:showCatName val="0"/>
          <c:showSerName val="0"/>
          <c:showPercent val="0"/>
          <c:showBubbleSize val="0"/>
        </c:dLbls>
        <c:gapWidth val="50"/>
        <c:axId val="1860402271"/>
        <c:axId val="1860401439"/>
      </c:barChart>
      <c:catAx>
        <c:axId val="18604022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860401439"/>
        <c:crosses val="autoZero"/>
        <c:auto val="1"/>
        <c:lblAlgn val="ctr"/>
        <c:lblOffset val="100"/>
        <c:noMultiLvlLbl val="0"/>
      </c:catAx>
      <c:valAx>
        <c:axId val="1860401439"/>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6040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Revenue per Country</a:t>
            </a:r>
            <a:endParaRPr lang="en-US"/>
          </a:p>
        </c:rich>
      </c:tx>
      <c:layout>
        <c:manualLayout>
          <c:xMode val="edge"/>
          <c:yMode val="edge"/>
          <c:x val="0.3195654709827938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Table'!$E$42</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Table'!$D$43:$D$50</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Table'!$E$43:$E$50</c:f>
              <c:numCache>
                <c:formatCode>_(* #,##0.00_);_(* \(#,##0.00\);_(* "-"??_);_(@_)</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AA83-48B5-AF74-7ACAAF8A4F09}"/>
            </c:ext>
          </c:extLst>
        </c:ser>
        <c:dLbls>
          <c:dLblPos val="outEnd"/>
          <c:showLegendKey val="0"/>
          <c:showVal val="1"/>
          <c:showCatName val="0"/>
          <c:showSerName val="0"/>
          <c:showPercent val="0"/>
          <c:showBubbleSize val="0"/>
        </c:dLbls>
        <c:gapWidth val="35"/>
        <c:axId val="2058149727"/>
        <c:axId val="2058152639"/>
      </c:barChart>
      <c:catAx>
        <c:axId val="20581497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2058152639"/>
        <c:crosses val="autoZero"/>
        <c:auto val="1"/>
        <c:lblAlgn val="ctr"/>
        <c:lblOffset val="100"/>
        <c:noMultiLvlLbl val="0"/>
      </c:catAx>
      <c:valAx>
        <c:axId val="2058152639"/>
        <c:scaling>
          <c:orientation val="minMax"/>
        </c:scaling>
        <c:delete val="0"/>
        <c:axPos val="t"/>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05814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Table!PivotTable16</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Revenue per Category and Product</a:t>
            </a:r>
          </a:p>
        </c:rich>
      </c:tx>
      <c:layout>
        <c:manualLayout>
          <c:xMode val="edge"/>
          <c:yMode val="edge"/>
          <c:x val="0.29747694061514784"/>
          <c:y val="1.03088628769378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DBF109"/>
          </a:solidFill>
          <a:ln w="19050">
            <a:solidFill>
              <a:schemeClr val="lt1"/>
            </a:solidFill>
          </a:ln>
          <a:effectLst/>
        </c:spPr>
      </c:pivotFmt>
      <c:pivotFmt>
        <c:idx val="4"/>
        <c:spPr>
          <a:solidFill>
            <a:schemeClr val="accent1">
              <a:lumMod val="75000"/>
            </a:schemeClr>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rgbClr val="DBF109"/>
          </a:solidFill>
          <a:ln w="19050">
            <a:solidFill>
              <a:schemeClr val="lt1"/>
            </a:solidFill>
          </a:ln>
          <a:effectLst/>
        </c:spPr>
      </c:pivotFmt>
      <c:pivotFmt>
        <c:idx val="9"/>
        <c:spPr>
          <a:solidFill>
            <a:srgbClr val="00B050"/>
          </a:solidFill>
          <a:ln w="19050">
            <a:solidFill>
              <a:schemeClr val="lt1"/>
            </a:solidFill>
          </a:ln>
          <a:effectLst/>
        </c:spPr>
      </c:pivotFmt>
    </c:pivotFmts>
    <c:plotArea>
      <c:layout>
        <c:manualLayout>
          <c:layoutTarget val="inner"/>
          <c:xMode val="edge"/>
          <c:yMode val="edge"/>
          <c:x val="3.7821031295418479E-2"/>
          <c:y val="0.12097523595030484"/>
          <c:w val="0.62333788489517494"/>
          <c:h val="0.85481353807766869"/>
        </c:manualLayout>
      </c:layout>
      <c:barChart>
        <c:barDir val="col"/>
        <c:grouping val="clustered"/>
        <c:varyColors val="0"/>
        <c:ser>
          <c:idx val="0"/>
          <c:order val="0"/>
          <c:tx>
            <c:strRef>
              <c:f>'One-dimensional Pivot Table'!$C$76</c:f>
              <c:strCache>
                <c:ptCount val="1"/>
                <c:pt idx="0">
                  <c:v>Total</c:v>
                </c:pt>
              </c:strCache>
            </c:strRef>
          </c:tx>
          <c:spPr>
            <a:solidFill>
              <a:schemeClr val="accent1">
                <a:lumMod val="75000"/>
              </a:schemeClr>
            </a:solidFill>
            <a:ln w="19050">
              <a:solidFill>
                <a:schemeClr val="lt1"/>
              </a:solidFill>
            </a:ln>
            <a:effectLst/>
          </c:spPr>
          <c:invertIfNegative val="0"/>
          <c:dPt>
            <c:idx val="0"/>
            <c:invertIfNegative val="0"/>
            <c:bubble3D val="0"/>
            <c:spPr>
              <a:solidFill>
                <a:srgbClr val="00B050"/>
              </a:solidFill>
              <a:ln w="19050">
                <a:solidFill>
                  <a:schemeClr val="lt1"/>
                </a:solidFill>
              </a:ln>
              <a:effectLst/>
            </c:spPr>
            <c:extLst>
              <c:ext xmlns:c16="http://schemas.microsoft.com/office/drawing/2014/chart" uri="{C3380CC4-5D6E-409C-BE32-E72D297353CC}">
                <c16:uniqueId val="{0000000E-5B07-478E-81A8-72247983BC42}"/>
              </c:ext>
            </c:extLst>
          </c:dPt>
          <c:dPt>
            <c:idx val="1"/>
            <c:invertIfNegative val="0"/>
            <c:bubble3D val="0"/>
            <c:spPr>
              <a:solidFill>
                <a:srgbClr val="DBF109"/>
              </a:solidFill>
              <a:ln w="19050">
                <a:solidFill>
                  <a:schemeClr val="lt1"/>
                </a:solidFill>
              </a:ln>
              <a:effectLst/>
            </c:spPr>
            <c:extLst>
              <c:ext xmlns:c16="http://schemas.microsoft.com/office/drawing/2014/chart" uri="{C3380CC4-5D6E-409C-BE32-E72D297353CC}">
                <c16:uniqueId val="{0000000D-5B07-478E-81A8-72247983BC42}"/>
              </c:ext>
            </c:extLst>
          </c:dPt>
          <c:dPt>
            <c:idx val="2"/>
            <c:invertIfNegative val="0"/>
            <c:bubble3D val="0"/>
            <c:spPr>
              <a:solidFill>
                <a:srgbClr val="FF0000"/>
              </a:solidFill>
              <a:ln w="19050">
                <a:solidFill>
                  <a:schemeClr val="lt1"/>
                </a:solidFill>
              </a:ln>
              <a:effectLst/>
            </c:spPr>
            <c:extLst>
              <c:ext xmlns:c16="http://schemas.microsoft.com/office/drawing/2014/chart" uri="{C3380CC4-5D6E-409C-BE32-E72D297353CC}">
                <c16:uniqueId val="{0000000C-5B07-478E-81A8-72247983BC42}"/>
              </c:ext>
            </c:extLst>
          </c:dPt>
          <c:dPt>
            <c:idx val="3"/>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B-5B07-478E-81A8-72247983BC42}"/>
              </c:ext>
            </c:extLst>
          </c:dPt>
          <c:dPt>
            <c:idx val="4"/>
            <c:invertIfNegative val="0"/>
            <c:bubble3D val="0"/>
            <c:extLst>
              <c:ext xmlns:c16="http://schemas.microsoft.com/office/drawing/2014/chart" uri="{C3380CC4-5D6E-409C-BE32-E72D297353CC}">
                <c16:uniqueId val="{00000011-5B07-478E-81A8-72247983BC42}"/>
              </c:ext>
            </c:extLst>
          </c:dPt>
          <c:dPt>
            <c:idx val="5"/>
            <c:invertIfNegative val="0"/>
            <c:bubble3D val="0"/>
            <c:extLst>
              <c:ext xmlns:c16="http://schemas.microsoft.com/office/drawing/2014/chart" uri="{C3380CC4-5D6E-409C-BE32-E72D297353CC}">
                <c16:uniqueId val="{00000010-5B07-478E-81A8-72247983BC42}"/>
              </c:ext>
            </c:extLst>
          </c:dPt>
          <c:dPt>
            <c:idx val="6"/>
            <c:invertIfNegative val="0"/>
            <c:bubble3D val="0"/>
            <c:extLst>
              <c:ext xmlns:c16="http://schemas.microsoft.com/office/drawing/2014/chart" uri="{C3380CC4-5D6E-409C-BE32-E72D297353CC}">
                <c16:uniqueId val="{0000000F-5B07-478E-81A8-72247983BC4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'One-dimensional Pivot Table'!$A$77:$B$86</c:f>
              <c:multiLvlStrCache>
                <c:ptCount val="7"/>
                <c:lvl>
                  <c:pt idx="0">
                    <c:v>Mango</c:v>
                  </c:pt>
                  <c:pt idx="1">
                    <c:v>Banana</c:v>
                  </c:pt>
                  <c:pt idx="2">
                    <c:v>Apple</c:v>
                  </c:pt>
                  <c:pt idx="3">
                    <c:v>Orange</c:v>
                  </c:pt>
                  <c:pt idx="4">
                    <c:v>Cabbage</c:v>
                  </c:pt>
                  <c:pt idx="5">
                    <c:v>Carrots</c:v>
                  </c:pt>
                  <c:pt idx="6">
                    <c:v>Beans</c:v>
                  </c:pt>
                </c:lvl>
                <c:lvl>
                  <c:pt idx="0">
                    <c:v>Fruit</c:v>
                  </c:pt>
                  <c:pt idx="4">
                    <c:v>Vegetables</c:v>
                  </c:pt>
                </c:lvl>
              </c:multiLvlStrCache>
            </c:multiLvlStrRef>
          </c:cat>
          <c:val>
            <c:numRef>
              <c:f>'One-dimensional Pivot Table'!$C$77:$C$86</c:f>
              <c:numCache>
                <c:formatCode>General</c:formatCode>
                <c:ptCount val="7"/>
                <c:pt idx="0">
                  <c:v>5189</c:v>
                </c:pt>
                <c:pt idx="1">
                  <c:v>4792.8873239436616</c:v>
                </c:pt>
                <c:pt idx="2">
                  <c:v>4781.4250000000002</c:v>
                </c:pt>
                <c:pt idx="3">
                  <c:v>4351.583333333333</c:v>
                </c:pt>
                <c:pt idx="4">
                  <c:v>5275.5185185185182</c:v>
                </c:pt>
                <c:pt idx="5">
                  <c:v>5072.0370370370374</c:v>
                </c:pt>
                <c:pt idx="6">
                  <c:v>4406.2307692307695</c:v>
                </c:pt>
              </c:numCache>
            </c:numRef>
          </c:val>
          <c:extLst>
            <c:ext xmlns:c16="http://schemas.microsoft.com/office/drawing/2014/chart" uri="{C3380CC4-5D6E-409C-BE32-E72D297353CC}">
              <c16:uniqueId val="{0000000A-5B07-478E-81A8-72247983BC42}"/>
            </c:ext>
          </c:extLst>
        </c:ser>
        <c:dLbls>
          <c:dLblPos val="outEnd"/>
          <c:showLegendKey val="0"/>
          <c:showVal val="1"/>
          <c:showCatName val="0"/>
          <c:showSerName val="0"/>
          <c:showPercent val="0"/>
          <c:showBubbleSize val="0"/>
        </c:dLbls>
        <c:gapWidth val="150"/>
        <c:axId val="220466319"/>
        <c:axId val="220466735"/>
      </c:barChart>
      <c:catAx>
        <c:axId val="22046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220466735"/>
        <c:crosses val="autoZero"/>
        <c:auto val="1"/>
        <c:lblAlgn val="ctr"/>
        <c:lblOffset val="100"/>
        <c:noMultiLvlLbl val="0"/>
      </c:catAx>
      <c:valAx>
        <c:axId val="2204667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22046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1.xlsx]One-dimensional Pivot Table!PivotTable18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2"/>
          </a:solidFill>
          <a:ln w="19050">
            <a:solidFill>
              <a:schemeClr val="lt1"/>
            </a:solidFill>
          </a:ln>
          <a:effectLst/>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s>
    <c:plotArea>
      <c:layout>
        <c:manualLayout>
          <c:layoutTarget val="inner"/>
          <c:xMode val="edge"/>
          <c:yMode val="edge"/>
          <c:x val="0.11112663108858151"/>
          <c:y val="0.13697262402748561"/>
          <c:w val="0.61496746223605026"/>
          <c:h val="0.85342354048798086"/>
        </c:manualLayout>
      </c:layout>
      <c:barChart>
        <c:barDir val="col"/>
        <c:grouping val="clustered"/>
        <c:varyColors val="0"/>
        <c:ser>
          <c:idx val="0"/>
          <c:order val="0"/>
          <c:tx>
            <c:strRef>
              <c:f>'One-dimensional Pivot Table'!$G$77</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4-CABA-476F-B6D6-5BCCC62A0A04}"/>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CABA-476F-B6D6-5BCCC62A0A04}"/>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2-CABA-476F-B6D6-5BCCC62A0A04}"/>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8-CABA-476F-B6D6-5BCCC62A0A04}"/>
              </c:ext>
            </c:extLst>
          </c:dPt>
          <c:dPt>
            <c:idx val="4"/>
            <c:invertIfNegative val="0"/>
            <c:bubble3D val="0"/>
            <c:extLst>
              <c:ext xmlns:c16="http://schemas.microsoft.com/office/drawing/2014/chart" uri="{C3380CC4-5D6E-409C-BE32-E72D297353CC}">
                <c16:uniqueId val="{00000007-CABA-476F-B6D6-5BCCC62A0A04}"/>
              </c:ext>
            </c:extLst>
          </c:dPt>
          <c:dPt>
            <c:idx val="5"/>
            <c:invertIfNegative val="0"/>
            <c:bubble3D val="0"/>
            <c:extLst>
              <c:ext xmlns:c16="http://schemas.microsoft.com/office/drawing/2014/chart" uri="{C3380CC4-5D6E-409C-BE32-E72D297353CC}">
                <c16:uniqueId val="{00000006-CABA-476F-B6D6-5BCCC62A0A04}"/>
              </c:ext>
            </c:extLst>
          </c:dPt>
          <c:dPt>
            <c:idx val="6"/>
            <c:invertIfNegative val="0"/>
            <c:bubble3D val="0"/>
            <c:extLst>
              <c:ext xmlns:c16="http://schemas.microsoft.com/office/drawing/2014/chart" uri="{C3380CC4-5D6E-409C-BE32-E72D297353CC}">
                <c16:uniqueId val="{00000005-CABA-476F-B6D6-5BCCC62A0A04}"/>
              </c:ext>
            </c:extLst>
          </c:dPt>
          <c:dLbls>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'One-dimensional Pivot Table'!$E$78:$F$87</c:f>
              <c:multiLvlStrCache>
                <c:ptCount val="7"/>
                <c:lvl>
                  <c:pt idx="0">
                    <c:v>Banana</c:v>
                  </c:pt>
                  <c:pt idx="1">
                    <c:v>Apple</c:v>
                  </c:pt>
                  <c:pt idx="2">
                    <c:v>Orange</c:v>
                  </c:pt>
                  <c:pt idx="3">
                    <c:v>Mango</c:v>
                  </c:pt>
                  <c:pt idx="4">
                    <c:v>Cabbage</c:v>
                  </c:pt>
                  <c:pt idx="5">
                    <c:v>Carrots</c:v>
                  </c:pt>
                  <c:pt idx="6">
                    <c:v>Beans</c:v>
                  </c:pt>
                </c:lvl>
                <c:lvl>
                  <c:pt idx="0">
                    <c:v>Fruit</c:v>
                  </c:pt>
                  <c:pt idx="4">
                    <c:v>Vegetables</c:v>
                  </c:pt>
                </c:lvl>
              </c:multiLvlStrCache>
            </c:multiLvlStrRef>
          </c:cat>
          <c:val>
            <c:numRef>
              <c:f>'One-dimensional Pivot Table'!$G$78:$G$87</c:f>
              <c:numCache>
                <c:formatCode>General</c:formatCode>
                <c:ptCount val="7"/>
                <c:pt idx="0">
                  <c:v>340295</c:v>
                </c:pt>
                <c:pt idx="1">
                  <c:v>191257</c:v>
                </c:pt>
                <c:pt idx="2">
                  <c:v>104438</c:v>
                </c:pt>
                <c:pt idx="3">
                  <c:v>57079</c:v>
                </c:pt>
                <c:pt idx="4">
                  <c:v>142439</c:v>
                </c:pt>
                <c:pt idx="5">
                  <c:v>136945</c:v>
                </c:pt>
                <c:pt idx="6">
                  <c:v>57281</c:v>
                </c:pt>
              </c:numCache>
            </c:numRef>
          </c:val>
          <c:extLst>
            <c:ext xmlns:c16="http://schemas.microsoft.com/office/drawing/2014/chart" uri="{C3380CC4-5D6E-409C-BE32-E72D297353CC}">
              <c16:uniqueId val="{00000000-CABA-476F-B6D6-5BCCC62A0A04}"/>
            </c:ext>
          </c:extLst>
        </c:ser>
        <c:dLbls>
          <c:showLegendKey val="0"/>
          <c:showVal val="0"/>
          <c:showCatName val="0"/>
          <c:showSerName val="0"/>
          <c:showPercent val="0"/>
          <c:showBubbleSize val="0"/>
        </c:dLbls>
        <c:gapWidth val="100"/>
        <c:axId val="570749648"/>
        <c:axId val="570750896"/>
      </c:barChart>
      <c:catAx>
        <c:axId val="57074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0750896"/>
        <c:crosses val="autoZero"/>
        <c:auto val="1"/>
        <c:lblAlgn val="ctr"/>
        <c:lblOffset val="100"/>
        <c:noMultiLvlLbl val="0"/>
      </c:catAx>
      <c:valAx>
        <c:axId val="5707508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074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93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1.xlsx]Two-dimensional 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Fruits</a:t>
            </a:r>
            <a:r>
              <a:rPr lang="en-US" baseline="0"/>
              <a:t> and Vegetables Order per Country</a:t>
            </a:r>
            <a:endParaRPr lang="en-US"/>
          </a:p>
        </c:rich>
      </c:tx>
      <c:layout>
        <c:manualLayout>
          <c:xMode val="edge"/>
          <c:yMode val="edge"/>
          <c:x val="0.22687490350470896"/>
          <c:y val="2.97638503577235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0F60A"/>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Table'!$B$2:$B$3</c:f>
              <c:strCache>
                <c:ptCount val="1"/>
                <c:pt idx="0">
                  <c:v>Fruit</c:v>
                </c:pt>
              </c:strCache>
            </c:strRef>
          </c:tx>
          <c:spPr>
            <a:solidFill>
              <a:srgbClr val="E0F60A"/>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Table'!$A$4:$A$11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Table'!$B$4:$B$11</c:f>
              <c:numCache>
                <c:formatCode>_-* #,##0_-;\-* #,##0_-;_-*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1687-4018-88A8-DE12D23DA278}"/>
            </c:ext>
          </c:extLst>
        </c:ser>
        <c:ser>
          <c:idx val="1"/>
          <c:order val="1"/>
          <c:tx>
            <c:strRef>
              <c:f>'Two-dimensional Pivot Table'!$C$2:$C$3</c:f>
              <c:strCache>
                <c:ptCount val="1"/>
                <c:pt idx="0">
                  <c:v>Vegetables</c:v>
                </c:pt>
              </c:strCache>
            </c:strRef>
          </c:tx>
          <c:spPr>
            <a:solidFill>
              <a:schemeClr val="accent2"/>
            </a:solidFill>
            <a:ln>
              <a:noFill/>
            </a:ln>
            <a:effectLst/>
          </c:spPr>
          <c:invertIfNegative val="0"/>
          <c:cat>
            <c:strRef>
              <c:f>'Two-dimensional Pivot Table'!$A$4:$A$11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Table'!$C$4:$C$11</c:f>
              <c:numCache>
                <c:formatCode>_-* #,##0_-;\-* #,##0_-;_-*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0-B82F-4691-9B91-410E934A5E33}"/>
            </c:ext>
          </c:extLst>
        </c:ser>
        <c:dLbls>
          <c:showLegendKey val="0"/>
          <c:showVal val="0"/>
          <c:showCatName val="0"/>
          <c:showSerName val="0"/>
          <c:showPercent val="0"/>
          <c:showBubbleSize val="0"/>
        </c:dLbls>
        <c:gapWidth val="30"/>
        <c:axId val="1852903279"/>
        <c:axId val="1852899951"/>
      </c:barChart>
      <c:catAx>
        <c:axId val="185290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2899951"/>
        <c:crosses val="autoZero"/>
        <c:auto val="1"/>
        <c:lblAlgn val="ctr"/>
        <c:lblOffset val="100"/>
        <c:noMultiLvlLbl val="0"/>
      </c:catAx>
      <c:valAx>
        <c:axId val="185289995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5290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1.xlsx]Two-dimensional 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Order per Country</a:t>
            </a:r>
            <a:endParaRPr lang="en-US"/>
          </a:p>
        </c:rich>
      </c:tx>
      <c:layout>
        <c:manualLayout>
          <c:xMode val="edge"/>
          <c:yMode val="edge"/>
          <c:x val="0.41683277134842128"/>
          <c:y val="4.18112365535587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Table'!$B$25:$B$26</c:f>
              <c:strCache>
                <c:ptCount val="1"/>
                <c:pt idx="0">
                  <c:v>Apple</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Table'!$B$27:$B$34</c:f>
              <c:numCache>
                <c:formatCode>_-* #,##0_-;\-* #,##0_-;_-* "-"??_-;_-@_-</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4E37-448A-A91A-82ED246173F6}"/>
            </c:ext>
          </c:extLst>
        </c:ser>
        <c:ser>
          <c:idx val="1"/>
          <c:order val="1"/>
          <c:tx>
            <c:strRef>
              <c:f>'Two-dimensional Pivot Table'!$C$25:$C$26</c:f>
              <c:strCache>
                <c:ptCount val="1"/>
                <c:pt idx="0">
                  <c:v>Banana</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Table'!$C$27:$C$34</c:f>
              <c:numCache>
                <c:formatCode>_-* #,##0_-;\-* #,##0_-;_-* "-"??_-;_-@_-</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48-241B-4761-882C-24E98A948987}"/>
            </c:ext>
          </c:extLst>
        </c:ser>
        <c:ser>
          <c:idx val="2"/>
          <c:order val="2"/>
          <c:tx>
            <c:strRef>
              <c:f>'Two-dimensional Pivot Table'!$D$25:$D$26</c:f>
              <c:strCache>
                <c:ptCount val="1"/>
                <c:pt idx="0">
                  <c:v>Beans</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Table'!$D$27:$D$34</c:f>
              <c:numCache>
                <c:formatCode>_-* #,##0_-;\-* #,##0_-;_-* "-"??_-;_-@_-</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49-241B-4761-882C-24E98A948987}"/>
            </c:ext>
          </c:extLst>
        </c:ser>
        <c:ser>
          <c:idx val="3"/>
          <c:order val="3"/>
          <c:tx>
            <c:strRef>
              <c:f>'Two-dimensional Pivot Table'!$E$25:$E$26</c:f>
              <c:strCache>
                <c:ptCount val="1"/>
                <c:pt idx="0">
                  <c:v>Cabbage</c:v>
                </c:pt>
              </c:strCache>
            </c:strRef>
          </c:tx>
          <c:spPr>
            <a:solidFill>
              <a:schemeClr val="accent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Table'!$E$27:$E$34</c:f>
              <c:numCache>
                <c:formatCode>_-* #,##0_-;\-* #,##0_-;_-* "-"??_-;_-@_-</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4A-241B-4761-882C-24E98A948987}"/>
            </c:ext>
          </c:extLst>
        </c:ser>
        <c:ser>
          <c:idx val="4"/>
          <c:order val="4"/>
          <c:tx>
            <c:strRef>
              <c:f>'Two-dimensional Pivot Table'!$F$25:$F$26</c:f>
              <c:strCache>
                <c:ptCount val="1"/>
                <c:pt idx="0">
                  <c:v>Carrots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Table'!$F$27:$F$34</c:f>
              <c:numCache>
                <c:formatCode>_-* #,##0_-;\-* #,##0_-;_-* "-"??_-;_-@_-</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00-0A71-4EA9-897C-45E30C763FF6}"/>
            </c:ext>
          </c:extLst>
        </c:ser>
        <c:ser>
          <c:idx val="5"/>
          <c:order val="5"/>
          <c:tx>
            <c:strRef>
              <c:f>'Two-dimensional Pivot Table'!$G$25:$G$26</c:f>
              <c:strCache>
                <c:ptCount val="1"/>
                <c:pt idx="0">
                  <c:v>Mango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Table'!$G$27:$G$34</c:f>
              <c:numCache>
                <c:formatCode>_-* #,##0_-;\-* #,##0_-;_-* "-"??_-;_-@_-</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01-0A71-4EA9-897C-45E30C763FF6}"/>
            </c:ext>
          </c:extLst>
        </c:ser>
        <c:ser>
          <c:idx val="6"/>
          <c:order val="6"/>
          <c:tx>
            <c:strRef>
              <c:f>'Two-dimensional Pivot Table'!$H$25:$H$26</c:f>
              <c:strCache>
                <c:ptCount val="1"/>
                <c:pt idx="0">
                  <c:v>Orange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Table'!$A$27:$A$34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Table'!$H$27:$H$34</c:f>
              <c:numCache>
                <c:formatCode>_-* #,##0_-;\-* #,##0_-;_-* "-"??_-;_-@_-</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02-0A71-4EA9-897C-45E30C763FF6}"/>
            </c:ext>
          </c:extLst>
        </c:ser>
        <c:dLbls>
          <c:dLblPos val="outEnd"/>
          <c:showLegendKey val="0"/>
          <c:showVal val="1"/>
          <c:showCatName val="0"/>
          <c:showSerName val="0"/>
          <c:showPercent val="0"/>
          <c:showBubbleSize val="0"/>
        </c:dLbls>
        <c:gapWidth val="190"/>
        <c:overlap val="-27"/>
        <c:axId val="1746747407"/>
        <c:axId val="1746747823"/>
      </c:barChart>
      <c:catAx>
        <c:axId val="174674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46747823"/>
        <c:crosses val="autoZero"/>
        <c:auto val="1"/>
        <c:lblAlgn val="ctr"/>
        <c:lblOffset val="100"/>
        <c:noMultiLvlLbl val="0"/>
      </c:catAx>
      <c:valAx>
        <c:axId val="174674782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4674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[Halimatu Saadia Issah_Capstone Project 1.xlsx]Two-dimensional 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orders per Country</a:t>
            </a:r>
            <a:endParaRPr lang="en-US"/>
          </a:p>
        </c:rich>
      </c:tx>
      <c:layout>
        <c:manualLayout>
          <c:xMode val="edge"/>
          <c:yMode val="edge"/>
          <c:x val="0.39942749516689768"/>
          <c:y val="3.38074451568885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9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Table'!$B$67:$B$68</c:f>
              <c:strCache>
                <c:ptCount val="1"/>
                <c:pt idx="0">
                  <c:v>Australia</c:v>
                </c:pt>
              </c:strCache>
            </c:strRef>
          </c:tx>
          <c:spPr>
            <a:solidFill>
              <a:schemeClr val="accent1"/>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Table'!$B$69:$B$81</c:f>
              <c:numCache>
                <c:formatCode>_-* #,##0_-;\-* #,##0_-;_-* "-"??_-;_-@_-</c:formatCode>
                <c:ptCount val="12"/>
                <c:pt idx="0">
                  <c:v>9062</c:v>
                </c:pt>
                <c:pt idx="1">
                  <c:v>14046</c:v>
                </c:pt>
                <c:pt idx="2">
                  <c:v>22810</c:v>
                </c:pt>
                <c:pt idx="3">
                  <c:v>1113</c:v>
                </c:pt>
                <c:pt idx="4">
                  <c:v>10894</c:v>
                </c:pt>
                <c:pt idx="5">
                  <c:v>8891</c:v>
                </c:pt>
                <c:pt idx="6">
                  <c:v>16382</c:v>
                </c:pt>
                <c:pt idx="8">
                  <c:v>12134</c:v>
                </c:pt>
                <c:pt idx="9">
                  <c:v>14278</c:v>
                </c:pt>
                <c:pt idx="10">
                  <c:v>9014</c:v>
                </c:pt>
                <c:pt idx="11">
                  <c:v>13089</c:v>
                </c:pt>
              </c:numCache>
            </c:numRef>
          </c:val>
          <c:extLst>
            <c:ext xmlns:c16="http://schemas.microsoft.com/office/drawing/2014/chart" uri="{C3380CC4-5D6E-409C-BE32-E72D297353CC}">
              <c16:uniqueId val="{00000000-5061-4114-80F3-F64EC2DAF23F}"/>
            </c:ext>
          </c:extLst>
        </c:ser>
        <c:ser>
          <c:idx val="1"/>
          <c:order val="1"/>
          <c:tx>
            <c:strRef>
              <c:f>'Two-dimensional Pivot Table'!$C$67:$C$68</c:f>
              <c:strCache>
                <c:ptCount val="1"/>
                <c:pt idx="0">
                  <c:v>Canada</c:v>
                </c:pt>
              </c:strCache>
            </c:strRef>
          </c:tx>
          <c:spPr>
            <a:solidFill>
              <a:schemeClr val="accent2"/>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Table'!$C$69:$C$81</c:f>
              <c:numCache>
                <c:formatCode>_-* #,##0_-;\-* #,##0_-;_-* "-"??_-;_-@_-</c:formatCode>
                <c:ptCount val="12"/>
                <c:pt idx="0">
                  <c:v>18639</c:v>
                </c:pt>
                <c:pt idx="1">
                  <c:v>3642</c:v>
                </c:pt>
                <c:pt idx="2">
                  <c:v>135</c:v>
                </c:pt>
                <c:pt idx="3">
                  <c:v>16358</c:v>
                </c:pt>
                <c:pt idx="4">
                  <c:v>19713</c:v>
                </c:pt>
                <c:pt idx="5">
                  <c:v>7462</c:v>
                </c:pt>
                <c:pt idx="6">
                  <c:v>8530</c:v>
                </c:pt>
                <c:pt idx="7">
                  <c:v>7333</c:v>
                </c:pt>
                <c:pt idx="8">
                  <c:v>352</c:v>
                </c:pt>
                <c:pt idx="10">
                  <c:v>9990</c:v>
                </c:pt>
                <c:pt idx="11">
                  <c:v>2591</c:v>
                </c:pt>
              </c:numCache>
            </c:numRef>
          </c:val>
          <c:extLst>
            <c:ext xmlns:c16="http://schemas.microsoft.com/office/drawing/2014/chart" uri="{C3380CC4-5D6E-409C-BE32-E72D297353CC}">
              <c16:uniqueId val="{0000005C-3048-48A4-A6C4-016DB58097F8}"/>
            </c:ext>
          </c:extLst>
        </c:ser>
        <c:ser>
          <c:idx val="2"/>
          <c:order val="2"/>
          <c:tx>
            <c:strRef>
              <c:f>'Two-dimensional Pivot Table'!$D$67:$D$68</c:f>
              <c:strCache>
                <c:ptCount val="1"/>
                <c:pt idx="0">
                  <c:v>France</c:v>
                </c:pt>
              </c:strCache>
            </c:strRef>
          </c:tx>
          <c:spPr>
            <a:solidFill>
              <a:schemeClr val="accent3"/>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Table'!$D$69:$D$81</c:f>
              <c:numCache>
                <c:formatCode>_-* #,##0_-;\-* #,##0_-;_-* "-"??_-;_-@_-</c:formatCode>
                <c:ptCount val="12"/>
                <c:pt idx="0">
                  <c:v>9363</c:v>
                </c:pt>
                <c:pt idx="1">
                  <c:v>19306</c:v>
                </c:pt>
                <c:pt idx="2">
                  <c:v>16631</c:v>
                </c:pt>
                <c:pt idx="3">
                  <c:v>8758</c:v>
                </c:pt>
                <c:pt idx="4">
                  <c:v>23732</c:v>
                </c:pt>
                <c:pt idx="5">
                  <c:v>5712</c:v>
                </c:pt>
                <c:pt idx="6">
                  <c:v>5002</c:v>
                </c:pt>
                <c:pt idx="7">
                  <c:v>18478</c:v>
                </c:pt>
                <c:pt idx="8">
                  <c:v>7090</c:v>
                </c:pt>
                <c:pt idx="9">
                  <c:v>8160</c:v>
                </c:pt>
                <c:pt idx="10">
                  <c:v>7263</c:v>
                </c:pt>
                <c:pt idx="11">
                  <c:v>11561</c:v>
                </c:pt>
              </c:numCache>
            </c:numRef>
          </c:val>
          <c:extLst>
            <c:ext xmlns:c16="http://schemas.microsoft.com/office/drawing/2014/chart" uri="{C3380CC4-5D6E-409C-BE32-E72D297353CC}">
              <c16:uniqueId val="{00000064-3048-48A4-A6C4-016DB58097F8}"/>
            </c:ext>
          </c:extLst>
        </c:ser>
        <c:ser>
          <c:idx val="3"/>
          <c:order val="3"/>
          <c:tx>
            <c:strRef>
              <c:f>'Two-dimensional Pivot Table'!$E$67:$E$68</c:f>
              <c:strCache>
                <c:ptCount val="1"/>
                <c:pt idx="0">
                  <c:v>Germany</c:v>
                </c:pt>
              </c:strCache>
            </c:strRef>
          </c:tx>
          <c:spPr>
            <a:solidFill>
              <a:schemeClr val="accent4"/>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Table'!$E$69:$E$81</c:f>
              <c:numCache>
                <c:formatCode>_-* #,##0_-;\-* #,##0_-;_-* "-"??_-;_-@_-</c:formatCode>
                <c:ptCount val="12"/>
                <c:pt idx="0">
                  <c:v>12779</c:v>
                </c:pt>
                <c:pt idx="1">
                  <c:v>6658</c:v>
                </c:pt>
                <c:pt idx="2">
                  <c:v>18597</c:v>
                </c:pt>
                <c:pt idx="3">
                  <c:v>277</c:v>
                </c:pt>
                <c:pt idx="4">
                  <c:v>37201</c:v>
                </c:pt>
                <c:pt idx="5">
                  <c:v>9630</c:v>
                </c:pt>
                <c:pt idx="6">
                  <c:v>330</c:v>
                </c:pt>
                <c:pt idx="7">
                  <c:v>13080</c:v>
                </c:pt>
                <c:pt idx="8">
                  <c:v>23086</c:v>
                </c:pt>
                <c:pt idx="9">
                  <c:v>7748</c:v>
                </c:pt>
                <c:pt idx="10">
                  <c:v>284</c:v>
                </c:pt>
                <c:pt idx="11">
                  <c:v>25498</c:v>
                </c:pt>
              </c:numCache>
            </c:numRef>
          </c:val>
          <c:extLst>
            <c:ext xmlns:c16="http://schemas.microsoft.com/office/drawing/2014/chart" uri="{C3380CC4-5D6E-409C-BE32-E72D297353CC}">
              <c16:uniqueId val="{00000065-3048-48A4-A6C4-016DB58097F8}"/>
            </c:ext>
          </c:extLst>
        </c:ser>
        <c:ser>
          <c:idx val="4"/>
          <c:order val="4"/>
          <c:tx>
            <c:strRef>
              <c:f>'Two-dimensional Pivot Table'!$F$67:$F$68</c:f>
              <c:strCache>
                <c:ptCount val="1"/>
                <c:pt idx="0">
                  <c:v>New Zealand</c:v>
                </c:pt>
              </c:strCache>
            </c:strRef>
          </c:tx>
          <c:spPr>
            <a:solidFill>
              <a:schemeClr val="accent5"/>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Table'!$F$69:$F$81</c:f>
              <c:numCache>
                <c:formatCode>_-* #,##0_-;\-* #,##0_-;_-* "-"??_-;_-@_-</c:formatCode>
                <c:ptCount val="12"/>
                <c:pt idx="0">
                  <c:v>6906</c:v>
                </c:pt>
                <c:pt idx="1">
                  <c:v>1004</c:v>
                </c:pt>
                <c:pt idx="2">
                  <c:v>5820</c:v>
                </c:pt>
                <c:pt idx="3">
                  <c:v>1054</c:v>
                </c:pt>
                <c:pt idx="4">
                  <c:v>13567</c:v>
                </c:pt>
                <c:pt idx="6">
                  <c:v>12010</c:v>
                </c:pt>
                <c:pt idx="8">
                  <c:v>11254</c:v>
                </c:pt>
                <c:pt idx="9">
                  <c:v>10655</c:v>
                </c:pt>
                <c:pt idx="11">
                  <c:v>4512</c:v>
                </c:pt>
              </c:numCache>
            </c:numRef>
          </c:val>
          <c:extLst>
            <c:ext xmlns:c16="http://schemas.microsoft.com/office/drawing/2014/chart" uri="{C3380CC4-5D6E-409C-BE32-E72D297353CC}">
              <c16:uniqueId val="{00000066-3048-48A4-A6C4-016DB58097F8}"/>
            </c:ext>
          </c:extLst>
        </c:ser>
        <c:ser>
          <c:idx val="5"/>
          <c:order val="5"/>
          <c:tx>
            <c:strRef>
              <c:f>'Two-dimensional Pivot Table'!$G$67:$G$68</c:f>
              <c:strCache>
                <c:ptCount val="1"/>
                <c:pt idx="0">
                  <c:v>United Kingdom</c:v>
                </c:pt>
              </c:strCache>
            </c:strRef>
          </c:tx>
          <c:spPr>
            <a:solidFill>
              <a:schemeClr val="accent6"/>
            </a:solidFill>
            <a:ln>
              <a:noFill/>
            </a:ln>
            <a:effectLst/>
          </c:spPr>
          <c:invertIfNegative val="0"/>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Table'!$G$69:$G$81</c:f>
              <c:numCache>
                <c:formatCode>_-* #,##0_-;\-* #,##0_-;_-* "-"??_-;_-@_-</c:formatCode>
                <c:ptCount val="12"/>
                <c:pt idx="0">
                  <c:v>15289</c:v>
                </c:pt>
                <c:pt idx="1">
                  <c:v>3559</c:v>
                </c:pt>
                <c:pt idx="2">
                  <c:v>18057</c:v>
                </c:pt>
                <c:pt idx="3">
                  <c:v>8505</c:v>
                </c:pt>
                <c:pt idx="4">
                  <c:v>39765</c:v>
                </c:pt>
                <c:pt idx="5">
                  <c:v>7231</c:v>
                </c:pt>
                <c:pt idx="6">
                  <c:v>28349</c:v>
                </c:pt>
                <c:pt idx="7">
                  <c:v>3944</c:v>
                </c:pt>
                <c:pt idx="8">
                  <c:v>14701</c:v>
                </c:pt>
                <c:pt idx="9">
                  <c:v>7171</c:v>
                </c:pt>
                <c:pt idx="10">
                  <c:v>22243</c:v>
                </c:pt>
                <c:pt idx="11">
                  <c:v>4323</c:v>
                </c:pt>
              </c:numCache>
            </c:numRef>
          </c:val>
          <c:extLst>
            <c:ext xmlns:c16="http://schemas.microsoft.com/office/drawing/2014/chart" uri="{C3380CC4-5D6E-409C-BE32-E72D297353CC}">
              <c16:uniqueId val="{00000067-3048-48A4-A6C4-016DB58097F8}"/>
            </c:ext>
          </c:extLst>
        </c:ser>
        <c:ser>
          <c:idx val="6"/>
          <c:order val="6"/>
          <c:tx>
            <c:strRef>
              <c:f>'Two-dimensional Pivot Table'!$H$67:$H$68</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9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Table'!$A$69:$A$81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Table'!$H$69:$H$81</c:f>
              <c:numCache>
                <c:formatCode>_-* #,##0_-;\-* #,##0_-;_-* "-"??_-;_-@_-</c:formatCode>
                <c:ptCount val="12"/>
                <c:pt idx="0">
                  <c:v>17625</c:v>
                </c:pt>
                <c:pt idx="1">
                  <c:v>14547</c:v>
                </c:pt>
                <c:pt idx="2">
                  <c:v>22516</c:v>
                </c:pt>
                <c:pt idx="3">
                  <c:v>13409</c:v>
                </c:pt>
                <c:pt idx="4">
                  <c:v>58467</c:v>
                </c:pt>
                <c:pt idx="5">
                  <c:v>12674</c:v>
                </c:pt>
                <c:pt idx="6">
                  <c:v>10132</c:v>
                </c:pt>
                <c:pt idx="7">
                  <c:v>26159</c:v>
                </c:pt>
                <c:pt idx="8">
                  <c:v>33816</c:v>
                </c:pt>
                <c:pt idx="9">
                  <c:v>4603</c:v>
                </c:pt>
                <c:pt idx="10">
                  <c:v>24946</c:v>
                </c:pt>
                <c:pt idx="11">
                  <c:v>28239</c:v>
                </c:pt>
              </c:numCache>
            </c:numRef>
          </c:val>
          <c:extLst>
            <c:ext xmlns:c16="http://schemas.microsoft.com/office/drawing/2014/chart" uri="{C3380CC4-5D6E-409C-BE32-E72D297353CC}">
              <c16:uniqueId val="{00000068-3048-48A4-A6C4-016DB58097F8}"/>
            </c:ext>
          </c:extLst>
        </c:ser>
        <c:dLbls>
          <c:showLegendKey val="0"/>
          <c:showVal val="0"/>
          <c:showCatName val="0"/>
          <c:showSerName val="0"/>
          <c:showPercent val="0"/>
          <c:showBubbleSize val="0"/>
        </c:dLbls>
        <c:gapWidth val="219"/>
        <c:overlap val="-27"/>
        <c:axId val="1976561039"/>
        <c:axId val="1976561871"/>
      </c:barChart>
      <c:catAx>
        <c:axId val="197656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76561871"/>
        <c:crosses val="autoZero"/>
        <c:auto val="1"/>
        <c:lblAlgn val="ctr"/>
        <c:lblOffset val="100"/>
        <c:noMultiLvlLbl val="0"/>
      </c:catAx>
      <c:valAx>
        <c:axId val="197656187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7656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4.xml"/><Relationship Id="rId13" Type="http://schemas.microsoft.com/office/2007/relationships/hdphoto" Target="../media/hdphoto2.wdp"/><Relationship Id="rId18" Type="http://schemas.openxmlformats.org/officeDocument/2006/relationships/image" Target="../media/image9.png"/><Relationship Id="rId3" Type="http://schemas.microsoft.com/office/2007/relationships/hdphoto" Target="../media/hdphoto1.wdp"/><Relationship Id="rId7" Type="http://schemas.openxmlformats.org/officeDocument/2006/relationships/chart" Target="../charts/chart13.xml"/><Relationship Id="rId12" Type="http://schemas.openxmlformats.org/officeDocument/2006/relationships/image" Target="../media/image6.png"/><Relationship Id="rId17" Type="http://schemas.microsoft.com/office/2007/relationships/hdphoto" Target="../media/hdphoto4.wdp"/><Relationship Id="rId2" Type="http://schemas.openxmlformats.org/officeDocument/2006/relationships/image" Target="../media/image4.png"/><Relationship Id="rId16" Type="http://schemas.openxmlformats.org/officeDocument/2006/relationships/image" Target="../media/image8.png"/><Relationship Id="rId20" Type="http://schemas.microsoft.com/office/2007/relationships/hdphoto" Target="../media/hdphoto5.wdp"/><Relationship Id="rId1" Type="http://schemas.openxmlformats.org/officeDocument/2006/relationships/image" Target="../media/image3.png"/><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5" Type="http://schemas.microsoft.com/office/2007/relationships/hdphoto" Target="../media/hdphoto3.wdp"/><Relationship Id="rId10" Type="http://schemas.openxmlformats.org/officeDocument/2006/relationships/hyperlink" Target="#Table!A1"/><Relationship Id="rId19" Type="http://schemas.openxmlformats.org/officeDocument/2006/relationships/image" Target="../media/image10.png"/><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8</xdr:col>
      <xdr:colOff>581024</xdr:colOff>
      <xdr:row>5</xdr:row>
      <xdr:rowOff>171451</xdr:rowOff>
    </xdr:from>
    <xdr:to>
      <xdr:col>10</xdr:col>
      <xdr:colOff>28575</xdr:colOff>
      <xdr:row>9</xdr:row>
      <xdr:rowOff>184969</xdr:rowOff>
    </xdr:to>
    <xdr:pic>
      <xdr:nvPicPr>
        <xdr:cNvPr id="3" name="Picture 2">
          <a:hlinkClick xmlns:r="http://schemas.openxmlformats.org/officeDocument/2006/relationships" r:id="rId1"/>
          <a:extLst>
            <a:ext uri="{FF2B5EF4-FFF2-40B4-BE49-F238E27FC236}">
              <a16:creationId xmlns:a16="http://schemas.microsoft.com/office/drawing/2014/main" id="{A3D31A53-7641-4AC6-9BFA-FC528EBD99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57999" y="1123951"/>
          <a:ext cx="1143001" cy="7755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485774</xdr:colOff>
      <xdr:row>0</xdr:row>
      <xdr:rowOff>52388</xdr:rowOff>
    </xdr:from>
    <xdr:to>
      <xdr:col>7</xdr:col>
      <xdr:colOff>638175</xdr:colOff>
      <xdr:row>14</xdr:row>
      <xdr:rowOff>76200</xdr:rowOff>
    </xdr:to>
    <xdr:graphicFrame macro="">
      <xdr:nvGraphicFramePr>
        <xdr:cNvPr id="2" name="Chart 1">
          <a:extLst>
            <a:ext uri="{FF2B5EF4-FFF2-40B4-BE49-F238E27FC236}">
              <a16:creationId xmlns:a16="http://schemas.microsoft.com/office/drawing/2014/main" id="{C904C008-D424-4F85-94DB-6CE0F0C24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409574</xdr:colOff>
      <xdr:row>18</xdr:row>
      <xdr:rowOff>166686</xdr:rowOff>
    </xdr:from>
    <xdr:to>
      <xdr:col>8</xdr:col>
      <xdr:colOff>847724</xdr:colOff>
      <xdr:row>33</xdr:row>
      <xdr:rowOff>123824</xdr:rowOff>
    </xdr:to>
    <xdr:graphicFrame macro="">
      <xdr:nvGraphicFramePr>
        <xdr:cNvPr id="3" name="Chart 2">
          <a:extLst>
            <a:ext uri="{FF2B5EF4-FFF2-40B4-BE49-F238E27FC236}">
              <a16:creationId xmlns:a16="http://schemas.microsoft.com/office/drawing/2014/main" id="{3BB6F402-66D2-4066-BE1C-E8D22ED4F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23811</xdr:rowOff>
    </xdr:from>
    <xdr:to>
      <xdr:col>4</xdr:col>
      <xdr:colOff>1057276</xdr:colOff>
      <xdr:row>66</xdr:row>
      <xdr:rowOff>9525</xdr:rowOff>
    </xdr:to>
    <xdr:graphicFrame macro="">
      <xdr:nvGraphicFramePr>
        <xdr:cNvPr id="6" name="Chart 5">
          <a:extLst>
            <a:ext uri="{FF2B5EF4-FFF2-40B4-BE49-F238E27FC236}">
              <a16:creationId xmlns:a16="http://schemas.microsoft.com/office/drawing/2014/main" id="{95668DB6-FB28-44CF-97F6-897C11FEF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4760</xdr:colOff>
      <xdr:row>50</xdr:row>
      <xdr:rowOff>57150</xdr:rowOff>
    </xdr:from>
    <xdr:to>
      <xdr:col>12</xdr:col>
      <xdr:colOff>47624</xdr:colOff>
      <xdr:row>66</xdr:row>
      <xdr:rowOff>9525</xdr:rowOff>
    </xdr:to>
    <xdr:graphicFrame macro="">
      <xdr:nvGraphicFramePr>
        <xdr:cNvPr id="7" name="Chart 6">
          <a:extLst>
            <a:ext uri="{FF2B5EF4-FFF2-40B4-BE49-F238E27FC236}">
              <a16:creationId xmlns:a16="http://schemas.microsoft.com/office/drawing/2014/main" id="{BEE86C28-ECCE-47B7-A7DC-6FDB78D16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87</xdr:row>
      <xdr:rowOff>76201</xdr:rowOff>
    </xdr:from>
    <xdr:to>
      <xdr:col>5</xdr:col>
      <xdr:colOff>600075</xdr:colOff>
      <xdr:row>106</xdr:row>
      <xdr:rowOff>161925</xdr:rowOff>
    </xdr:to>
    <xdr:graphicFrame macro="">
      <xdr:nvGraphicFramePr>
        <xdr:cNvPr id="8" name="Chart 7">
          <a:extLst>
            <a:ext uri="{FF2B5EF4-FFF2-40B4-BE49-F238E27FC236}">
              <a16:creationId xmlns:a16="http://schemas.microsoft.com/office/drawing/2014/main" id="{A39C893F-F46C-49DB-8BB1-46CD65DD1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828674</xdr:colOff>
      <xdr:row>87</xdr:row>
      <xdr:rowOff>33335</xdr:rowOff>
    </xdr:from>
    <xdr:to>
      <xdr:col>11</xdr:col>
      <xdr:colOff>314323</xdr:colOff>
      <xdr:row>107</xdr:row>
      <xdr:rowOff>0</xdr:rowOff>
    </xdr:to>
    <xdr:graphicFrame macro="">
      <xdr:nvGraphicFramePr>
        <xdr:cNvPr id="9" name="Chart 8">
          <a:extLst>
            <a:ext uri="{FF2B5EF4-FFF2-40B4-BE49-F238E27FC236}">
              <a16:creationId xmlns:a16="http://schemas.microsoft.com/office/drawing/2014/main" id="{9871360E-4EF6-40BF-8F23-295E0EF26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1028699</xdr:colOff>
      <xdr:row>0</xdr:row>
      <xdr:rowOff>19050</xdr:rowOff>
    </xdr:from>
    <xdr:to>
      <xdr:col>12</xdr:col>
      <xdr:colOff>666749</xdr:colOff>
      <xdr:row>17</xdr:row>
      <xdr:rowOff>171450</xdr:rowOff>
    </xdr:to>
    <xdr:graphicFrame macro="">
      <xdr:nvGraphicFramePr>
        <xdr:cNvPr id="2" name="Chart 1">
          <a:extLst>
            <a:ext uri="{FF2B5EF4-FFF2-40B4-BE49-F238E27FC236}">
              <a16:creationId xmlns:a16="http://schemas.microsoft.com/office/drawing/2014/main" id="{D3F9D1BB-5670-4859-A7A6-FE3D42B3E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35</xdr:row>
      <xdr:rowOff>185736</xdr:rowOff>
    </xdr:from>
    <xdr:to>
      <xdr:col>11</xdr:col>
      <xdr:colOff>542925</xdr:colOff>
      <xdr:row>55</xdr:row>
      <xdr:rowOff>0</xdr:rowOff>
    </xdr:to>
    <xdr:graphicFrame macro="">
      <xdr:nvGraphicFramePr>
        <xdr:cNvPr id="4" name="Chart 3">
          <a:extLst>
            <a:ext uri="{FF2B5EF4-FFF2-40B4-BE49-F238E27FC236}">
              <a16:creationId xmlns:a16="http://schemas.microsoft.com/office/drawing/2014/main" id="{D939406C-749C-48A4-8B20-71053CF03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82</xdr:row>
      <xdr:rowOff>19050</xdr:rowOff>
    </xdr:from>
    <xdr:to>
      <xdr:col>10</xdr:col>
      <xdr:colOff>742950</xdr:colOff>
      <xdr:row>100</xdr:row>
      <xdr:rowOff>28575</xdr:rowOff>
    </xdr:to>
    <xdr:graphicFrame macro="">
      <xdr:nvGraphicFramePr>
        <xdr:cNvPr id="5" name="Chart 4">
          <a:extLst>
            <a:ext uri="{FF2B5EF4-FFF2-40B4-BE49-F238E27FC236}">
              <a16:creationId xmlns:a16="http://schemas.microsoft.com/office/drawing/2014/main" id="{89E60DBB-F02D-4FD8-824E-F4EFF45CA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495300</xdr:colOff>
      <xdr:row>4</xdr:row>
      <xdr:rowOff>133350</xdr:rowOff>
    </xdr:from>
    <xdr:to>
      <xdr:col>3</xdr:col>
      <xdr:colOff>28575</xdr:colOff>
      <xdr:row>6</xdr:row>
      <xdr:rowOff>57150</xdr:rowOff>
    </xdr:to>
    <xdr:sp macro="" textlink="">
      <xdr:nvSpPr>
        <xdr:cNvPr id="26" name="TextBox 25">
          <a:extLst>
            <a:ext uri="{FF2B5EF4-FFF2-40B4-BE49-F238E27FC236}">
              <a16:creationId xmlns:a16="http://schemas.microsoft.com/office/drawing/2014/main" id="{9396379C-FF30-47E1-8C72-247285855CFC}"/>
            </a:ext>
          </a:extLst>
        </xdr:cNvPr>
        <xdr:cNvSpPr txBox="1"/>
      </xdr:nvSpPr>
      <xdr:spPr>
        <a:xfrm>
          <a:off x="495300" y="895350"/>
          <a:ext cx="12763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Times New Roman" panose="02020603050405020304" pitchFamily="18" charset="0"/>
              <a:cs typeface="Times New Roman" panose="02020603050405020304" pitchFamily="18" charset="0"/>
            </a:rPr>
            <a:t>Total Revenue</a:t>
          </a:r>
          <a:endParaRPr lang="en-GH" sz="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400050</xdr:colOff>
      <xdr:row>4</xdr:row>
      <xdr:rowOff>133350</xdr:rowOff>
    </xdr:from>
    <xdr:to>
      <xdr:col>6</xdr:col>
      <xdr:colOff>561975</xdr:colOff>
      <xdr:row>6</xdr:row>
      <xdr:rowOff>19050</xdr:rowOff>
    </xdr:to>
    <xdr:sp macro="" textlink="">
      <xdr:nvSpPr>
        <xdr:cNvPr id="31" name="TextBox 30">
          <a:extLst>
            <a:ext uri="{FF2B5EF4-FFF2-40B4-BE49-F238E27FC236}">
              <a16:creationId xmlns:a16="http://schemas.microsoft.com/office/drawing/2014/main" id="{D5882A74-527E-442E-9BDD-DA3979B785EB}"/>
            </a:ext>
          </a:extLst>
        </xdr:cNvPr>
        <xdr:cNvSpPr txBox="1"/>
      </xdr:nvSpPr>
      <xdr:spPr>
        <a:xfrm>
          <a:off x="2724150" y="895350"/>
          <a:ext cx="1323975" cy="26670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rPr>
            <a:t>Average Revenue</a:t>
          </a:r>
          <a:endParaRPr kumimoji="0" lang="en-GH"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endParaRPr>
        </a:p>
      </xdr:txBody>
    </xdr:sp>
    <xdr:clientData/>
  </xdr:twoCellAnchor>
  <xdr:twoCellAnchor>
    <xdr:from>
      <xdr:col>7</xdr:col>
      <xdr:colOff>314324</xdr:colOff>
      <xdr:row>4</xdr:row>
      <xdr:rowOff>114299</xdr:rowOff>
    </xdr:from>
    <xdr:to>
      <xdr:col>11</xdr:col>
      <xdr:colOff>457199</xdr:colOff>
      <xdr:row>5</xdr:row>
      <xdr:rowOff>161924</xdr:rowOff>
    </xdr:to>
    <xdr:sp macro="" textlink="">
      <xdr:nvSpPr>
        <xdr:cNvPr id="48" name="TextBox 47">
          <a:extLst>
            <a:ext uri="{FF2B5EF4-FFF2-40B4-BE49-F238E27FC236}">
              <a16:creationId xmlns:a16="http://schemas.microsoft.com/office/drawing/2014/main" id="{C33B8815-13BA-4F04-9FE1-43CE922E49E6}"/>
            </a:ext>
          </a:extLst>
        </xdr:cNvPr>
        <xdr:cNvSpPr txBox="1"/>
      </xdr:nvSpPr>
      <xdr:spPr>
        <a:xfrm>
          <a:off x="4381499" y="876299"/>
          <a:ext cx="2466975" cy="23812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rPr>
            <a:t>Higest Revenue Generating Country</a:t>
          </a:r>
          <a:endParaRPr kumimoji="0" lang="en-GH"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endParaRPr>
        </a:p>
      </xdr:txBody>
    </xdr:sp>
    <xdr:clientData/>
  </xdr:twoCellAnchor>
  <xdr:twoCellAnchor>
    <xdr:from>
      <xdr:col>12</xdr:col>
      <xdr:colOff>104776</xdr:colOff>
      <xdr:row>4</xdr:row>
      <xdr:rowOff>114300</xdr:rowOff>
    </xdr:from>
    <xdr:to>
      <xdr:col>15</xdr:col>
      <xdr:colOff>57151</xdr:colOff>
      <xdr:row>6</xdr:row>
      <xdr:rowOff>0</xdr:rowOff>
    </xdr:to>
    <xdr:sp macro="" textlink="">
      <xdr:nvSpPr>
        <xdr:cNvPr id="49" name="TextBox 48">
          <a:extLst>
            <a:ext uri="{FF2B5EF4-FFF2-40B4-BE49-F238E27FC236}">
              <a16:creationId xmlns:a16="http://schemas.microsoft.com/office/drawing/2014/main" id="{7178872B-94E0-4F1E-B6CF-10CB13ABB364}"/>
            </a:ext>
          </a:extLst>
        </xdr:cNvPr>
        <xdr:cNvSpPr txBox="1"/>
      </xdr:nvSpPr>
      <xdr:spPr>
        <a:xfrm>
          <a:off x="7077076" y="876300"/>
          <a:ext cx="1695450" cy="26670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rPr>
            <a:t>Total Number of Orders</a:t>
          </a:r>
          <a:endParaRPr kumimoji="0" lang="en-GH" sz="1200" b="0" i="0" u="none" strike="noStrike" kern="0" cap="none" spc="0" normalizeH="0" baseline="0" noProof="0">
            <a:ln>
              <a:noFill/>
            </a:ln>
            <a:solidFill>
              <a:schemeClr val="tx1"/>
            </a:solidFill>
            <a:effectLst/>
            <a:uLnTx/>
            <a:uFillTx/>
            <a:latin typeface="Times New Roman" panose="02020603050405020304" pitchFamily="18" charset="0"/>
            <a:ea typeface="Calibri"/>
            <a:cs typeface="Times New Roman" panose="02020603050405020304" pitchFamily="18" charset="0"/>
          </a:endParaRPr>
        </a:p>
      </xdr:txBody>
    </xdr:sp>
    <xdr:clientData/>
  </xdr:twoCellAnchor>
  <xdr:twoCellAnchor editAs="oneCell">
    <xdr:from>
      <xdr:col>18</xdr:col>
      <xdr:colOff>228600</xdr:colOff>
      <xdr:row>17</xdr:row>
      <xdr:rowOff>85725</xdr:rowOff>
    </xdr:from>
    <xdr:to>
      <xdr:col>21</xdr:col>
      <xdr:colOff>314325</xdr:colOff>
      <xdr:row>24</xdr:row>
      <xdr:rowOff>123825</xdr:rowOff>
    </xdr:to>
    <mc:AlternateContent xmlns:mc="http://schemas.openxmlformats.org/markup-compatibility/2006" xmlns:a14="http://schemas.microsoft.com/office/drawing/2010/main">
      <mc:Choice Requires="a14">
        <xdr:graphicFrame macro="">
          <xdr:nvGraphicFramePr>
            <xdr:cNvPr id="64" name="Product">
              <a:extLst>
                <a:ext uri="{FF2B5EF4-FFF2-40B4-BE49-F238E27FC236}">
                  <a16:creationId xmlns:a16="http://schemas.microsoft.com/office/drawing/2014/main" id="{4518466C-A66B-4F83-96A3-8233DC01B87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725539" y="3390317"/>
              <a:ext cx="1835215" cy="143769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142875</xdr:colOff>
      <xdr:row>4</xdr:row>
      <xdr:rowOff>47626</xdr:rowOff>
    </xdr:from>
    <xdr:to>
      <xdr:col>18</xdr:col>
      <xdr:colOff>228600</xdr:colOff>
      <xdr:row>9</xdr:row>
      <xdr:rowOff>9526</xdr:rowOff>
    </xdr:to>
    <mc:AlternateContent xmlns:mc="http://schemas.openxmlformats.org/markup-compatibility/2006" xmlns:a14="http://schemas.microsoft.com/office/drawing/2010/main">
      <mc:Choice Requires="a14">
        <xdr:graphicFrame macro="">
          <xdr:nvGraphicFramePr>
            <xdr:cNvPr id="69" name="Category">
              <a:extLst>
                <a:ext uri="{FF2B5EF4-FFF2-40B4-BE49-F238E27FC236}">
                  <a16:creationId xmlns:a16="http://schemas.microsoft.com/office/drawing/2014/main" id="{1FD8E8BE-D58C-4F07-B64E-2323453777D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890324" y="825177"/>
              <a:ext cx="1835215" cy="93383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228600</xdr:colOff>
      <xdr:row>4</xdr:row>
      <xdr:rowOff>47625</xdr:rowOff>
    </xdr:from>
    <xdr:to>
      <xdr:col>21</xdr:col>
      <xdr:colOff>314325</xdr:colOff>
      <xdr:row>17</xdr:row>
      <xdr:rowOff>114300</xdr:rowOff>
    </xdr:to>
    <mc:AlternateContent xmlns:mc="http://schemas.openxmlformats.org/markup-compatibility/2006" xmlns:a14="http://schemas.microsoft.com/office/drawing/2010/main">
      <mc:Choice Requires="a14">
        <xdr:graphicFrame macro="">
          <xdr:nvGraphicFramePr>
            <xdr:cNvPr id="72" name="Country">
              <a:extLst>
                <a:ext uri="{FF2B5EF4-FFF2-40B4-BE49-F238E27FC236}">
                  <a16:creationId xmlns:a16="http://schemas.microsoft.com/office/drawing/2014/main" id="{48F73682-C4F5-40A3-B386-F57B97FC9C4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725539" y="825176"/>
              <a:ext cx="1835215" cy="257466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142875</xdr:colOff>
      <xdr:row>9</xdr:row>
      <xdr:rowOff>9525</xdr:rowOff>
    </xdr:from>
    <xdr:to>
      <xdr:col>18</xdr:col>
      <xdr:colOff>228600</xdr:colOff>
      <xdr:row>24</xdr:row>
      <xdr:rowOff>152400</xdr:rowOff>
    </xdr:to>
    <mc:AlternateContent xmlns:mc="http://schemas.openxmlformats.org/markup-compatibility/2006" xmlns:a14="http://schemas.microsoft.com/office/drawing/2010/main">
      <mc:Choice Requires="a14">
        <xdr:graphicFrame macro="">
          <xdr:nvGraphicFramePr>
            <xdr:cNvPr id="73" name="Months">
              <a:extLst>
                <a:ext uri="{FF2B5EF4-FFF2-40B4-BE49-F238E27FC236}">
                  <a16:creationId xmlns:a16="http://schemas.microsoft.com/office/drawing/2014/main" id="{45D0A0E6-5DA8-472F-8175-7B481CE5C78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890324" y="1759015"/>
              <a:ext cx="1835215" cy="307851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22</xdr:col>
      <xdr:colOff>0</xdr:colOff>
      <xdr:row>4</xdr:row>
      <xdr:rowOff>57735</xdr:rowOff>
    </xdr:to>
    <xdr:grpSp>
      <xdr:nvGrpSpPr>
        <xdr:cNvPr id="78" name="Group 77">
          <a:extLst>
            <a:ext uri="{FF2B5EF4-FFF2-40B4-BE49-F238E27FC236}">
              <a16:creationId xmlns:a16="http://schemas.microsoft.com/office/drawing/2014/main" id="{E0448852-D5B9-497F-A921-12DB7342E868}"/>
            </a:ext>
          </a:extLst>
        </xdr:cNvPr>
        <xdr:cNvGrpSpPr/>
      </xdr:nvGrpSpPr>
      <xdr:grpSpPr>
        <a:xfrm>
          <a:off x="0" y="0"/>
          <a:ext cx="12714270" cy="828297"/>
          <a:chOff x="0" y="0"/>
          <a:chExt cx="14211300" cy="819735"/>
        </a:xfrm>
      </xdr:grpSpPr>
      <xdr:grpSp>
        <xdr:nvGrpSpPr>
          <xdr:cNvPr id="74" name="Group 73">
            <a:extLst>
              <a:ext uri="{FF2B5EF4-FFF2-40B4-BE49-F238E27FC236}">
                <a16:creationId xmlns:a16="http://schemas.microsoft.com/office/drawing/2014/main" id="{56ADF542-6E1B-4E84-BD9A-7FA767D7F377}"/>
              </a:ext>
            </a:extLst>
          </xdr:cNvPr>
          <xdr:cNvGrpSpPr/>
        </xdr:nvGrpSpPr>
        <xdr:grpSpPr>
          <a:xfrm>
            <a:off x="0" y="0"/>
            <a:ext cx="14211300" cy="790575"/>
            <a:chOff x="0" y="0"/>
            <a:chExt cx="14211300" cy="790575"/>
          </a:xfrm>
        </xdr:grpSpPr>
        <xdr:grpSp>
          <xdr:nvGrpSpPr>
            <xdr:cNvPr id="4" name="Group 3">
              <a:extLst>
                <a:ext uri="{FF2B5EF4-FFF2-40B4-BE49-F238E27FC236}">
                  <a16:creationId xmlns:a16="http://schemas.microsoft.com/office/drawing/2014/main" id="{214A59BA-4DC4-4EF9-9FC1-17CDD2F3D7D5}"/>
                </a:ext>
              </a:extLst>
            </xdr:cNvPr>
            <xdr:cNvGrpSpPr/>
          </xdr:nvGrpSpPr>
          <xdr:grpSpPr>
            <a:xfrm>
              <a:off x="0" y="0"/>
              <a:ext cx="14211300" cy="790575"/>
              <a:chOff x="0" y="0"/>
              <a:chExt cx="11864860" cy="768306"/>
            </a:xfrm>
            <a:solidFill>
              <a:schemeClr val="accent6"/>
            </a:solidFill>
          </xdr:grpSpPr>
          <xdr:sp macro="" textlink="">
            <xdr:nvSpPr>
              <xdr:cNvPr id="2" name="Rectangle: Rounded Corners 1">
                <a:extLst>
                  <a:ext uri="{FF2B5EF4-FFF2-40B4-BE49-F238E27FC236}">
                    <a16:creationId xmlns:a16="http://schemas.microsoft.com/office/drawing/2014/main" id="{BCE6DC92-9656-44AF-8463-4019AB5143FF}"/>
                  </a:ext>
                </a:extLst>
              </xdr:cNvPr>
              <xdr:cNvSpPr/>
            </xdr:nvSpPr>
            <xdr:spPr>
              <a:xfrm>
                <a:off x="0" y="0"/>
                <a:ext cx="11864860" cy="768306"/>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ysClr val="windowText" lastClr="000000"/>
                  </a:solidFill>
                </a:endParaRPr>
              </a:p>
            </xdr:txBody>
          </xdr:sp>
          <xdr:sp macro="" textlink="">
            <xdr:nvSpPr>
              <xdr:cNvPr id="3" name="TextBox 2">
                <a:extLst>
                  <a:ext uri="{FF2B5EF4-FFF2-40B4-BE49-F238E27FC236}">
                    <a16:creationId xmlns:a16="http://schemas.microsoft.com/office/drawing/2014/main" id="{7F6AA138-EF96-4CE4-880F-B8D5A74A29E2}"/>
                  </a:ext>
                </a:extLst>
              </xdr:cNvPr>
              <xdr:cNvSpPr txBox="1"/>
            </xdr:nvSpPr>
            <xdr:spPr>
              <a:xfrm>
                <a:off x="1824765" y="66138"/>
                <a:ext cx="92202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lumMod val="85000"/>
                      </a:schemeClr>
                    </a:solidFill>
                  </a:rPr>
                  <a:t>MARJOLES</a:t>
                </a:r>
                <a:r>
                  <a:rPr lang="en-US" sz="2800" baseline="0">
                    <a:solidFill>
                      <a:schemeClr val="bg1">
                        <a:lumMod val="85000"/>
                      </a:schemeClr>
                    </a:solidFill>
                  </a:rPr>
                  <a:t> FRUITS AND VEGETABLES STORE</a:t>
                </a:r>
                <a:endParaRPr lang="en-GH" sz="2800">
                  <a:solidFill>
                    <a:schemeClr val="bg1">
                      <a:lumMod val="85000"/>
                    </a:schemeClr>
                  </a:solidFill>
                </a:endParaRPr>
              </a:p>
            </xdr:txBody>
          </xdr:sp>
        </xdr:grpSp>
        <xdr:pic>
          <xdr:nvPicPr>
            <xdr:cNvPr id="63" name="Picture 62">
              <a:extLst>
                <a:ext uri="{FF2B5EF4-FFF2-40B4-BE49-F238E27FC236}">
                  <a16:creationId xmlns:a16="http://schemas.microsoft.com/office/drawing/2014/main" id="{7F092165-079F-4D63-B61C-379E2A5CC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2174" y="0"/>
              <a:ext cx="2030901" cy="742950"/>
            </a:xfrm>
            <a:prstGeom prst="ellipse">
              <a:avLst/>
            </a:prstGeom>
            <a:ln>
              <a:noFill/>
            </a:ln>
            <a:effectLst>
              <a:softEdge rad="112500"/>
            </a:effectLst>
          </xdr:spPr>
        </xdr:pic>
      </xdr:grpSp>
      <xdr:pic>
        <xdr:nvPicPr>
          <xdr:cNvPr id="77" name="Picture 76">
            <a:extLst>
              <a:ext uri="{FF2B5EF4-FFF2-40B4-BE49-F238E27FC236}">
                <a16:creationId xmlns:a16="http://schemas.microsoft.com/office/drawing/2014/main" id="{CF61294B-EC94-4CE9-A22C-5F3936B6A58F}"/>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9645" b="96447" l="7850" r="91980">
                        <a14:foregroundMark x1="92150" y1="86041" x2="92150" y2="86041"/>
                        <a14:foregroundMark x1="92150" y1="84772" x2="92150" y2="84772"/>
                        <a14:foregroundMark x1="8532" y1="88325" x2="8532" y2="88325"/>
                        <a14:foregroundMark x1="7850" y1="88325" x2="7850" y2="88325"/>
                        <a14:foregroundMark x1="26621" y1="86041" x2="26621" y2="86041"/>
                        <a14:foregroundMark x1="28157" y1="87056" x2="28157" y2="87056"/>
                        <a14:foregroundMark x1="32765" y1="96447" x2="32765" y2="96447"/>
                        <a14:foregroundMark x1="33618" y1="96447" x2="33618" y2="96447"/>
                        <a14:foregroundMark x1="40614" y1="19797" x2="40614" y2="19797"/>
                        <a14:foregroundMark x1="21843" y1="87056" x2="21843" y2="87056"/>
                        <a14:foregroundMark x1="20307" y1="87056" x2="20307" y2="87056"/>
                        <a14:backgroundMark x1="82765" y1="33756" x2="82765" y2="33756"/>
                        <a14:backgroundMark x1="79693" y1="34772" x2="79693" y2="34772"/>
                        <a14:backgroundMark x1="92833" y1="88325" x2="92833" y2="88325"/>
                        <a14:backgroundMark x1="93857" y1="83756" x2="93857" y2="83756"/>
                        <a14:backgroundMark x1="89761" y1="83756" x2="89761" y2="83756"/>
                        <a14:backgroundMark x1="7850" y1="91878" x2="7850" y2="91878"/>
                        <a14:backgroundMark x1="7850" y1="91878" x2="7850" y2="91878"/>
                        <a14:backgroundMark x1="41297" y1="30964" x2="41297" y2="30964"/>
                        <a14:backgroundMark x1="7850" y1="89848" x2="7850" y2="89848"/>
                        <a14:backgroundMark x1="6826" y1="88832" x2="6826" y2="88832"/>
                        <a14:backgroundMark x1="8191" y1="88325" x2="8191" y2="88325"/>
                        <a14:backgroundMark x1="8191" y1="88325" x2="8191" y2="88325"/>
                        <a14:backgroundMark x1="8191" y1="88325" x2="8191" y2="88325"/>
                        <a14:backgroundMark x1="8874" y1="88325" x2="8874" y2="88325"/>
                        <a14:backgroundMark x1="92150" y1="84772" x2="92150" y2="84772"/>
                        <a14:backgroundMark x1="91468" y1="87310" x2="91468" y2="87310"/>
                        <a14:backgroundMark x1="92150" y1="86802" x2="92150" y2="86802"/>
                      </a14:backgroundRemoval>
                    </a14:imgEffect>
                  </a14:imgLayer>
                </a14:imgProps>
              </a:ext>
              <a:ext uri="{28A0092B-C50C-407E-A947-70E740481C1C}">
                <a14:useLocalDpi xmlns:a14="http://schemas.microsoft.com/office/drawing/2010/main" val="0"/>
              </a:ext>
            </a:extLst>
          </a:blip>
          <a:stretch>
            <a:fillRect/>
          </a:stretch>
        </xdr:blipFill>
        <xdr:spPr>
          <a:xfrm flipH="1">
            <a:off x="10820401" y="0"/>
            <a:ext cx="1219200" cy="819735"/>
          </a:xfrm>
          <a:prstGeom prst="rect">
            <a:avLst/>
          </a:prstGeom>
          <a:ln>
            <a:noFill/>
          </a:ln>
          <a:effectLst>
            <a:outerShdw blurRad="190500" algn="tl" rotWithShape="0">
              <a:srgbClr val="000000">
                <a:alpha val="70000"/>
              </a:srgbClr>
            </a:outerShdw>
          </a:effectLst>
        </xdr:spPr>
      </xdr:pic>
    </xdr:grpSp>
    <xdr:clientData/>
  </xdr:twoCellAnchor>
  <xdr:twoCellAnchor>
    <xdr:from>
      <xdr:col>0</xdr:col>
      <xdr:colOff>171450</xdr:colOff>
      <xdr:row>11</xdr:row>
      <xdr:rowOff>161926</xdr:rowOff>
    </xdr:from>
    <xdr:to>
      <xdr:col>7</xdr:col>
      <xdr:colOff>276225</xdr:colOff>
      <xdr:row>24</xdr:row>
      <xdr:rowOff>114300</xdr:rowOff>
    </xdr:to>
    <xdr:graphicFrame macro="">
      <xdr:nvGraphicFramePr>
        <xdr:cNvPr id="50" name="Chart 49">
          <a:extLst>
            <a:ext uri="{FF2B5EF4-FFF2-40B4-BE49-F238E27FC236}">
              <a16:creationId xmlns:a16="http://schemas.microsoft.com/office/drawing/2014/main" id="{19AA3212-A4F2-4326-B416-737E54F85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314325</xdr:colOff>
      <xdr:row>11</xdr:row>
      <xdr:rowOff>152400</xdr:rowOff>
    </xdr:from>
    <xdr:to>
      <xdr:col>15</xdr:col>
      <xdr:colOff>19050</xdr:colOff>
      <xdr:row>24</xdr:row>
      <xdr:rowOff>114299</xdr:rowOff>
    </xdr:to>
    <xdr:graphicFrame macro="">
      <xdr:nvGraphicFramePr>
        <xdr:cNvPr id="56" name="Chart 55">
          <a:extLst>
            <a:ext uri="{FF2B5EF4-FFF2-40B4-BE49-F238E27FC236}">
              <a16:creationId xmlns:a16="http://schemas.microsoft.com/office/drawing/2014/main" id="{568F1D4E-68C0-492F-9590-111C1246D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152400</xdr:colOff>
      <xdr:row>24</xdr:row>
      <xdr:rowOff>152401</xdr:rowOff>
    </xdr:from>
    <xdr:to>
      <xdr:col>7</xdr:col>
      <xdr:colOff>276224</xdr:colOff>
      <xdr:row>38</xdr:row>
      <xdr:rowOff>85725</xdr:rowOff>
    </xdr:to>
    <xdr:graphicFrame macro="">
      <xdr:nvGraphicFramePr>
        <xdr:cNvPr id="59" name="Chart 58">
          <a:extLst>
            <a:ext uri="{FF2B5EF4-FFF2-40B4-BE49-F238E27FC236}">
              <a16:creationId xmlns:a16="http://schemas.microsoft.com/office/drawing/2014/main" id="{AB49A71C-C09C-4837-97D9-74327AC3A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314325</xdr:colOff>
      <xdr:row>24</xdr:row>
      <xdr:rowOff>152399</xdr:rowOff>
    </xdr:from>
    <xdr:to>
      <xdr:col>15</xdr:col>
      <xdr:colOff>19049</xdr:colOff>
      <xdr:row>38</xdr:row>
      <xdr:rowOff>85724</xdr:rowOff>
    </xdr:to>
    <xdr:graphicFrame macro="">
      <xdr:nvGraphicFramePr>
        <xdr:cNvPr id="66" name="Chart 65">
          <a:extLst>
            <a:ext uri="{FF2B5EF4-FFF2-40B4-BE49-F238E27FC236}">
              <a16:creationId xmlns:a16="http://schemas.microsoft.com/office/drawing/2014/main" id="{D3D8C256-1C32-4E43-A908-E213812BB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38101</xdr:colOff>
      <xdr:row>24</xdr:row>
      <xdr:rowOff>142874</xdr:rowOff>
    </xdr:from>
    <xdr:to>
      <xdr:col>21</xdr:col>
      <xdr:colOff>285750</xdr:colOff>
      <xdr:row>38</xdr:row>
      <xdr:rowOff>95249</xdr:rowOff>
    </xdr:to>
    <xdr:graphicFrame macro="">
      <xdr:nvGraphicFramePr>
        <xdr:cNvPr id="71" name="Chart 70">
          <a:extLst>
            <a:ext uri="{FF2B5EF4-FFF2-40B4-BE49-F238E27FC236}">
              <a16:creationId xmlns:a16="http://schemas.microsoft.com/office/drawing/2014/main" id="{D8C79D16-F362-431D-9460-4D9AFF419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152399</xdr:colOff>
      <xdr:row>38</xdr:row>
      <xdr:rowOff>114298</xdr:rowOff>
    </xdr:from>
    <xdr:to>
      <xdr:col>7</xdr:col>
      <xdr:colOff>295275</xdr:colOff>
      <xdr:row>51</xdr:row>
      <xdr:rowOff>76200</xdr:rowOff>
    </xdr:to>
    <xdr:graphicFrame macro="">
      <xdr:nvGraphicFramePr>
        <xdr:cNvPr id="75" name="Chart 74">
          <a:extLst>
            <a:ext uri="{FF2B5EF4-FFF2-40B4-BE49-F238E27FC236}">
              <a16:creationId xmlns:a16="http://schemas.microsoft.com/office/drawing/2014/main" id="{6974CA86-41A8-4459-BDF8-CE1AAA6F2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3</xdr:row>
      <xdr:rowOff>0</xdr:rowOff>
    </xdr:from>
    <xdr:to>
      <xdr:col>1</xdr:col>
      <xdr:colOff>209550</xdr:colOff>
      <xdr:row>4</xdr:row>
      <xdr:rowOff>19050</xdr:rowOff>
    </xdr:to>
    <xdr:sp macro="" textlink="">
      <xdr:nvSpPr>
        <xdr:cNvPr id="12" name="Rectangle: Rounded Corners 11">
          <a:extLst>
            <a:ext uri="{FF2B5EF4-FFF2-40B4-BE49-F238E27FC236}">
              <a16:creationId xmlns:a16="http://schemas.microsoft.com/office/drawing/2014/main" id="{E67BE3EF-275F-4FAA-9688-BB8D901EF7DC}"/>
            </a:ext>
          </a:extLst>
        </xdr:cNvPr>
        <xdr:cNvSpPr/>
      </xdr:nvSpPr>
      <xdr:spPr>
        <a:xfrm>
          <a:off x="0" y="571500"/>
          <a:ext cx="790575" cy="2095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Database</a:t>
          </a:r>
          <a:endParaRPr lang="en-GH" sz="1100" b="1">
            <a:solidFill>
              <a:schemeClr val="tx1"/>
            </a:solidFill>
          </a:endParaRPr>
        </a:p>
      </xdr:txBody>
    </xdr:sp>
    <xdr:clientData/>
  </xdr:twoCellAnchor>
  <xdr:twoCellAnchor editAs="oneCell">
    <xdr:from>
      <xdr:col>0</xdr:col>
      <xdr:colOff>38101</xdr:colOff>
      <xdr:row>0</xdr:row>
      <xdr:rowOff>66676</xdr:rowOff>
    </xdr:from>
    <xdr:to>
      <xdr:col>1</xdr:col>
      <xdr:colOff>38100</xdr:colOff>
      <xdr:row>3</xdr:row>
      <xdr:rowOff>76200</xdr:rowOff>
    </xdr:to>
    <xdr:pic>
      <xdr:nvPicPr>
        <xdr:cNvPr id="11" name="Picture 10">
          <a:hlinkClick xmlns:r="http://schemas.openxmlformats.org/officeDocument/2006/relationships" r:id="rId10"/>
          <a:extLst>
            <a:ext uri="{FF2B5EF4-FFF2-40B4-BE49-F238E27FC236}">
              <a16:creationId xmlns:a16="http://schemas.microsoft.com/office/drawing/2014/main" id="{2E63CC12-217E-4C0C-86E1-7646791A375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8101" y="66676"/>
          <a:ext cx="581024" cy="581024"/>
        </a:xfrm>
        <a:prstGeom prst="rect">
          <a:avLst/>
        </a:prstGeom>
      </xdr:spPr>
    </xdr:pic>
    <xdr:clientData/>
  </xdr:twoCellAnchor>
  <xdr:twoCellAnchor>
    <xdr:from>
      <xdr:col>7</xdr:col>
      <xdr:colOff>257175</xdr:colOff>
      <xdr:row>6</xdr:row>
      <xdr:rowOff>66675</xdr:rowOff>
    </xdr:from>
    <xdr:to>
      <xdr:col>11</xdr:col>
      <xdr:colOff>238126</xdr:colOff>
      <xdr:row>11</xdr:row>
      <xdr:rowOff>171451</xdr:rowOff>
    </xdr:to>
    <xdr:grpSp>
      <xdr:nvGrpSpPr>
        <xdr:cNvPr id="17" name="Group 16">
          <a:extLst>
            <a:ext uri="{FF2B5EF4-FFF2-40B4-BE49-F238E27FC236}">
              <a16:creationId xmlns:a16="http://schemas.microsoft.com/office/drawing/2014/main" id="{64B9FB57-E007-4BAA-B16A-4DA7C7514903}"/>
            </a:ext>
          </a:extLst>
        </xdr:cNvPr>
        <xdr:cNvGrpSpPr/>
      </xdr:nvGrpSpPr>
      <xdr:grpSpPr>
        <a:xfrm>
          <a:off x="4302624" y="1222518"/>
          <a:ext cx="2292637" cy="1046573"/>
          <a:chOff x="4324350" y="1209675"/>
          <a:chExt cx="2305051" cy="1038226"/>
        </a:xfrm>
      </xdr:grpSpPr>
      <xdr:sp macro="" textlink="'One-dimensional Pivot Table'!I77">
        <xdr:nvSpPr>
          <xdr:cNvPr id="29" name="Rectangle: Rounded Corners 28">
            <a:extLst>
              <a:ext uri="{FF2B5EF4-FFF2-40B4-BE49-F238E27FC236}">
                <a16:creationId xmlns:a16="http://schemas.microsoft.com/office/drawing/2014/main" id="{C4756D5D-B9BF-4D21-9069-F07905AE864C}"/>
              </a:ext>
            </a:extLst>
          </xdr:cNvPr>
          <xdr:cNvSpPr/>
        </xdr:nvSpPr>
        <xdr:spPr>
          <a:xfrm>
            <a:off x="4533901" y="1209675"/>
            <a:ext cx="2095500" cy="904875"/>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8C7DAB9-E619-4FA7-BA1F-3D35321DC578}" type="TxLink">
              <a:rPr lang="en-US" sz="2000" b="0" i="0" u="none" strike="noStrike">
                <a:solidFill>
                  <a:schemeClr val="bg1">
                    <a:lumMod val="95000"/>
                  </a:schemeClr>
                </a:solidFill>
                <a:latin typeface="Calibri"/>
                <a:ea typeface="Calibri"/>
                <a:cs typeface="Calibri"/>
              </a:rPr>
              <a:pPr marL="0" indent="0" algn="ctr"/>
              <a:t>United States</a:t>
            </a:fld>
            <a:endParaRPr lang="en-US" sz="2000" b="0" i="0" u="none" strike="noStrike">
              <a:solidFill>
                <a:schemeClr val="bg1">
                  <a:lumMod val="95000"/>
                </a:schemeClr>
              </a:solidFill>
              <a:latin typeface="Calibri"/>
              <a:ea typeface="Calibri"/>
              <a:cs typeface="Calibri"/>
            </a:endParaRPr>
          </a:p>
        </xdr:txBody>
      </xdr:sp>
      <xdr:pic>
        <xdr:nvPicPr>
          <xdr:cNvPr id="44" name="Picture 43">
            <a:extLst>
              <a:ext uri="{FF2B5EF4-FFF2-40B4-BE49-F238E27FC236}">
                <a16:creationId xmlns:a16="http://schemas.microsoft.com/office/drawing/2014/main" id="{F97BF68B-FAA1-4EEF-AD91-F960C2ACEB27}"/>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ackgroundRemoval t="9898" b="96954" l="9898" r="89932">
                        <a14:foregroundMark x1="26792" y1="96954" x2="26792" y2="96954"/>
                        <a14:foregroundMark x1="35780" y1="52740" x2="35780" y2="52740"/>
                        <a14:foregroundMark x1="41339" y1="53216" x2="41339" y2="53216"/>
                        <a14:foregroundMark x1="36220" y1="42105" x2="36220" y2="42105"/>
                        <a14:foregroundMark x1="34252" y1="47953" x2="34252" y2="47953"/>
                        <a14:foregroundMark x1="33465" y1="74269" x2="33465" y2="74269"/>
                        <a14:backgroundMark x1="24232" y1="88071" x2="24232" y2="88071"/>
                        <a14:backgroundMark x1="32253" y1="89340" x2="32253" y2="89340"/>
                        <a14:backgroundMark x1="32253" y1="90609" x2="32253" y2="90609"/>
                        <a14:backgroundMark x1="32253" y1="98731" x2="32253" y2="98731"/>
                        <a14:backgroundMark x1="31399" y1="93401" x2="31399" y2="93401"/>
                        <a14:backgroundMark x1="19795" y1="89340" x2="19795" y2="89340"/>
                        <a14:backgroundMark x1="25939" y1="81218" x2="25939" y2="81218"/>
                        <a14:backgroundMark x1="33106" y1="89340" x2="33106" y2="89340"/>
                        <a14:backgroundMark x1="33106" y1="89340" x2="33106" y2="89340"/>
                        <a14:backgroundMark x1="24232" y1="94670" x2="24232" y2="94670"/>
                        <a14:backgroundMark x1="25939" y1="95939" x2="25939" y2="95939"/>
                        <a14:backgroundMark x1="25939" y1="95939" x2="25939" y2="95939"/>
                        <a14:backgroundMark x1="28669" y1="97208" x2="28669" y2="97208"/>
                        <a14:backgroundMark x1="28669" y1="97208" x2="28669" y2="97208"/>
                        <a14:backgroundMark x1="27816" y1="97208" x2="27816" y2="97208"/>
                        <a14:backgroundMark x1="25939" y1="97208" x2="25939" y2="97208"/>
                        <a14:backgroundMark x1="25085" y1="97208" x2="25085" y2="97208"/>
                        <a14:backgroundMark x1="28669" y1="98731" x2="28669" y2="98731"/>
                        <a14:backgroundMark x1="26962" y1="97208" x2="26962" y2="97208"/>
                        <a14:backgroundMark x1="22441" y1="80117" x2="22441" y2="80117"/>
                        <a14:backgroundMark x1="22441" y1="71930" x2="22441" y2="71930"/>
                        <a14:backgroundMark x1="22441" y1="76023" x2="22441" y2="76023"/>
                        <a14:backgroundMark x1="28740" y1="82456" x2="28740" y2="82456"/>
                        <a14:backgroundMark x1="26378" y1="97076" x2="26378" y2="97076"/>
                      </a14:backgroundRemoval>
                    </a14:imgEffect>
                  </a14:imgLayer>
                </a14:imgProps>
              </a:ext>
              <a:ext uri="{28A0092B-C50C-407E-A947-70E740481C1C}">
                <a14:useLocalDpi xmlns:a14="http://schemas.microsoft.com/office/drawing/2010/main" val="0"/>
              </a:ext>
            </a:extLst>
          </a:blip>
          <a:stretch>
            <a:fillRect/>
          </a:stretch>
        </xdr:blipFill>
        <xdr:spPr>
          <a:xfrm>
            <a:off x="4324350" y="1537037"/>
            <a:ext cx="1057275" cy="710864"/>
          </a:xfrm>
          <a:prstGeom prst="rect">
            <a:avLst/>
          </a:prstGeom>
        </xdr:spPr>
      </xdr:pic>
    </xdr:grpSp>
    <xdr:clientData/>
  </xdr:twoCellAnchor>
  <xdr:twoCellAnchor>
    <xdr:from>
      <xdr:col>3</xdr:col>
      <xdr:colOff>504825</xdr:colOff>
      <xdr:row>6</xdr:row>
      <xdr:rowOff>76200</xdr:rowOff>
    </xdr:from>
    <xdr:to>
      <xdr:col>7</xdr:col>
      <xdr:colOff>104774</xdr:colOff>
      <xdr:row>11</xdr:row>
      <xdr:rowOff>161925</xdr:rowOff>
    </xdr:to>
    <xdr:grpSp>
      <xdr:nvGrpSpPr>
        <xdr:cNvPr id="16" name="Group 15">
          <a:extLst>
            <a:ext uri="{FF2B5EF4-FFF2-40B4-BE49-F238E27FC236}">
              <a16:creationId xmlns:a16="http://schemas.microsoft.com/office/drawing/2014/main" id="{EB1E34B0-B777-470A-96D0-5616CD04999D}"/>
            </a:ext>
          </a:extLst>
        </xdr:cNvPr>
        <xdr:cNvGrpSpPr/>
      </xdr:nvGrpSpPr>
      <xdr:grpSpPr>
        <a:xfrm>
          <a:off x="2238589" y="1232043"/>
          <a:ext cx="1911634" cy="1027522"/>
          <a:chOff x="2247900" y="1219200"/>
          <a:chExt cx="1924049" cy="1019175"/>
        </a:xfrm>
      </xdr:grpSpPr>
      <xdr:sp macro="" textlink="'One-dimensional Pivot Table'!G43">
        <xdr:nvSpPr>
          <xdr:cNvPr id="27" name="Rectangle: Rounded Corners 26">
            <a:extLst>
              <a:ext uri="{FF2B5EF4-FFF2-40B4-BE49-F238E27FC236}">
                <a16:creationId xmlns:a16="http://schemas.microsoft.com/office/drawing/2014/main" id="{AE75E790-869D-47B9-8D92-DD7D4742C413}"/>
              </a:ext>
            </a:extLst>
          </xdr:cNvPr>
          <xdr:cNvSpPr/>
        </xdr:nvSpPr>
        <xdr:spPr>
          <a:xfrm>
            <a:off x="2409824" y="1219200"/>
            <a:ext cx="1762125" cy="885825"/>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254F52D-AFDE-42BB-8189-5C154E737F6D}" type="TxLink">
              <a:rPr lang="en-US" sz="2000" b="0" i="0" u="none" strike="noStrike">
                <a:solidFill>
                  <a:schemeClr val="bg1">
                    <a:lumMod val="95000"/>
                  </a:schemeClr>
                </a:solidFill>
                <a:latin typeface="Calibri"/>
                <a:ea typeface="Calibri"/>
                <a:cs typeface="Calibri"/>
              </a:rPr>
              <a:pPr marL="0" indent="0" algn="ctr"/>
              <a:t> $4,834.43 </a:t>
            </a:fld>
            <a:endParaRPr lang="en-GH" sz="2000" b="0" i="0" u="none" strike="noStrike">
              <a:solidFill>
                <a:schemeClr val="bg1">
                  <a:lumMod val="95000"/>
                </a:schemeClr>
              </a:solidFill>
              <a:latin typeface="Calibri"/>
              <a:ea typeface="Calibri"/>
              <a:cs typeface="Calibri"/>
            </a:endParaRPr>
          </a:p>
        </xdr:txBody>
      </xdr:sp>
      <xdr:pic>
        <xdr:nvPicPr>
          <xdr:cNvPr id="46" name="Picture 45">
            <a:extLst>
              <a:ext uri="{FF2B5EF4-FFF2-40B4-BE49-F238E27FC236}">
                <a16:creationId xmlns:a16="http://schemas.microsoft.com/office/drawing/2014/main" id="{C711B44A-5AC4-4FCD-87AE-C5F6A6994671}"/>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9898" b="96954" l="9898" r="89932">
                        <a14:foregroundMark x1="26792" y1="96954" x2="26792" y2="96954"/>
                        <a14:foregroundMark x1="36719" y1="42442" x2="36719" y2="42442"/>
                        <a14:foregroundMark x1="42969" y1="41279" x2="42969" y2="41279"/>
                        <a14:foregroundMark x1="21875" y1="77326" x2="21875" y2="77326"/>
                        <a14:foregroundMark x1="22266" y1="78488" x2="22266" y2="78488"/>
                        <a14:backgroundMark x1="24232" y1="88071" x2="24232" y2="88071"/>
                        <a14:backgroundMark x1="32253" y1="89340" x2="32253" y2="89340"/>
                        <a14:backgroundMark x1="32253" y1="90609" x2="32253" y2="90609"/>
                        <a14:backgroundMark x1="32253" y1="98731" x2="32253" y2="98731"/>
                        <a14:backgroundMark x1="31399" y1="93401" x2="31399" y2="93401"/>
                        <a14:backgroundMark x1="19795" y1="89340" x2="19795" y2="89340"/>
                        <a14:backgroundMark x1="25939" y1="81218" x2="25939" y2="81218"/>
                        <a14:backgroundMark x1="33106" y1="89340" x2="33106" y2="89340"/>
                        <a14:backgroundMark x1="33106" y1="89340" x2="33106" y2="89340"/>
                        <a14:backgroundMark x1="24232" y1="94670" x2="24232" y2="94670"/>
                        <a14:backgroundMark x1="25939" y1="95939" x2="25939" y2="95939"/>
                        <a14:backgroundMark x1="25939" y1="95939" x2="25939" y2="95939"/>
                        <a14:backgroundMark x1="28669" y1="97208" x2="28669" y2="97208"/>
                        <a14:backgroundMark x1="28669" y1="97208" x2="28669" y2="97208"/>
                        <a14:backgroundMark x1="27816" y1="97208" x2="27816" y2="97208"/>
                        <a14:backgroundMark x1="25939" y1="97208" x2="25939" y2="97208"/>
                        <a14:backgroundMark x1="25085" y1="97208" x2="25085" y2="97208"/>
                        <a14:backgroundMark x1="28669" y1="98731" x2="28669" y2="98731"/>
                        <a14:backgroundMark x1="26962" y1="97208" x2="26962" y2="97208"/>
                        <a14:backgroundMark x1="27344" y1="95349" x2="27344" y2="95349"/>
                        <a14:backgroundMark x1="21484" y1="78488" x2="21484" y2="78488"/>
                        <a14:backgroundMark x1="22656" y1="83721" x2="22656" y2="83721"/>
                        <a14:backgroundMark x1="37743" y1="91429" x2="37743" y2="91429"/>
                        <a14:backgroundMark x1="24514" y1="90286" x2="24514" y2="90286"/>
                        <a14:backgroundMark x1="23735" y1="88571" x2="23735" y2="88571"/>
                        <a14:backgroundMark x1="26070" y1="95429" x2="26070" y2="95429"/>
                        <a14:backgroundMark x1="26459" y1="94857" x2="26459" y2="94857"/>
                        <a14:backgroundMark x1="26459" y1="95429" x2="26459" y2="95429"/>
                      </a14:backgroundRemoval>
                    </a14:imgEffect>
                  </a14:imgLayer>
                </a14:imgProps>
              </a:ext>
              <a:ext uri="{28A0092B-C50C-407E-A947-70E740481C1C}">
                <a14:useLocalDpi xmlns:a14="http://schemas.microsoft.com/office/drawing/2010/main" val="0"/>
              </a:ext>
            </a:extLst>
          </a:blip>
          <a:stretch>
            <a:fillRect/>
          </a:stretch>
        </xdr:blipFill>
        <xdr:spPr>
          <a:xfrm>
            <a:off x="2247900" y="1524000"/>
            <a:ext cx="1062497" cy="714375"/>
          </a:xfrm>
          <a:prstGeom prst="rect">
            <a:avLst/>
          </a:prstGeom>
        </xdr:spPr>
      </xdr:pic>
    </xdr:grpSp>
    <xdr:clientData/>
  </xdr:twoCellAnchor>
  <xdr:twoCellAnchor>
    <xdr:from>
      <xdr:col>0</xdr:col>
      <xdr:colOff>0</xdr:colOff>
      <xdr:row>6</xdr:row>
      <xdr:rowOff>57150</xdr:rowOff>
    </xdr:from>
    <xdr:to>
      <xdr:col>3</xdr:col>
      <xdr:colOff>238125</xdr:colOff>
      <xdr:row>12</xdr:row>
      <xdr:rowOff>114300</xdr:rowOff>
    </xdr:to>
    <xdr:grpSp>
      <xdr:nvGrpSpPr>
        <xdr:cNvPr id="15" name="Group 14">
          <a:extLst>
            <a:ext uri="{FF2B5EF4-FFF2-40B4-BE49-F238E27FC236}">
              <a16:creationId xmlns:a16="http://schemas.microsoft.com/office/drawing/2014/main" id="{4BC5ECD9-C571-40F0-B550-0AA47A30E729}"/>
            </a:ext>
          </a:extLst>
        </xdr:cNvPr>
        <xdr:cNvGrpSpPr/>
      </xdr:nvGrpSpPr>
      <xdr:grpSpPr>
        <a:xfrm>
          <a:off x="0" y="1212993"/>
          <a:ext cx="1971889" cy="1191588"/>
          <a:chOff x="0" y="1200150"/>
          <a:chExt cx="1981200" cy="1181100"/>
        </a:xfrm>
      </xdr:grpSpPr>
      <xdr:sp macro="" textlink="'One-dimensional Pivot Table'!G40">
        <xdr:nvSpPr>
          <xdr:cNvPr id="6" name="Rectangle: Rounded Corners 5">
            <a:extLst>
              <a:ext uri="{FF2B5EF4-FFF2-40B4-BE49-F238E27FC236}">
                <a16:creationId xmlns:a16="http://schemas.microsoft.com/office/drawing/2014/main" id="{A7CEEB39-7EFE-4E21-933F-648CC279552D}"/>
              </a:ext>
            </a:extLst>
          </xdr:cNvPr>
          <xdr:cNvSpPr/>
        </xdr:nvSpPr>
        <xdr:spPr>
          <a:xfrm>
            <a:off x="190500" y="1200150"/>
            <a:ext cx="1790700" cy="91440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7BA4265-0A30-4853-95DA-96390152F1E4}" type="TxLink">
              <a:rPr lang="en-US" sz="2000" b="0" i="0" u="none" strike="noStrike">
                <a:solidFill>
                  <a:schemeClr val="bg1">
                    <a:lumMod val="95000"/>
                  </a:schemeClr>
                </a:solidFill>
                <a:latin typeface="Calibri"/>
                <a:ea typeface="Calibri"/>
                <a:cs typeface="Calibri"/>
              </a:rPr>
              <a:pPr marL="0" indent="0" algn="ctr"/>
              <a:t> $1,029,734 </a:t>
            </a:fld>
            <a:endParaRPr lang="en-US" sz="2000" b="0" i="0" u="none" strike="noStrike">
              <a:solidFill>
                <a:schemeClr val="bg1">
                  <a:lumMod val="95000"/>
                </a:schemeClr>
              </a:solidFill>
              <a:latin typeface="Calibri"/>
              <a:ea typeface="Calibri"/>
              <a:cs typeface="Calibri"/>
            </a:endParaRPr>
          </a:p>
        </xdr:txBody>
      </xdr:sp>
      <xdr:pic>
        <xdr:nvPicPr>
          <xdr:cNvPr id="47" name="Picture 46">
            <a:extLst>
              <a:ext uri="{FF2B5EF4-FFF2-40B4-BE49-F238E27FC236}">
                <a16:creationId xmlns:a16="http://schemas.microsoft.com/office/drawing/2014/main" id="{704E93DE-951A-4690-AA10-39B6BBFFDAF4}"/>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9898" b="96954" l="9898" r="89932">
                        <a14:foregroundMark x1="26792" y1="96954" x2="26792" y2="96954"/>
                        <a14:foregroundMark x1="41365" y1="46512" x2="41365" y2="46512"/>
                        <a14:foregroundMark x1="41365" y1="46512" x2="41365" y2="46512"/>
                        <a14:foregroundMark x1="44980" y1="55814" x2="44980" y2="55814"/>
                        <a14:backgroundMark x1="24232" y1="88071" x2="24232" y2="88071"/>
                        <a14:backgroundMark x1="32253" y1="89340" x2="32253" y2="89340"/>
                        <a14:backgroundMark x1="32253" y1="90609" x2="32253" y2="90609"/>
                        <a14:backgroundMark x1="32253" y1="98731" x2="32253" y2="98731"/>
                        <a14:backgroundMark x1="31399" y1="93401" x2="31399" y2="93401"/>
                        <a14:backgroundMark x1="19795" y1="89340" x2="19795" y2="89340"/>
                        <a14:backgroundMark x1="25939" y1="81218" x2="25939" y2="81218"/>
                        <a14:backgroundMark x1="33106" y1="89340" x2="33106" y2="89340"/>
                        <a14:backgroundMark x1="33106" y1="89340" x2="33106" y2="89340"/>
                        <a14:backgroundMark x1="24232" y1="94670" x2="24232" y2="94670"/>
                        <a14:backgroundMark x1="25939" y1="95939" x2="25939" y2="95939"/>
                        <a14:backgroundMark x1="25939" y1="95939" x2="25939" y2="95939"/>
                        <a14:backgroundMark x1="28669" y1="97208" x2="28669" y2="97208"/>
                        <a14:backgroundMark x1="28669" y1="97208" x2="28669" y2="97208"/>
                        <a14:backgroundMark x1="27816" y1="97208" x2="27816" y2="97208"/>
                        <a14:backgroundMark x1="25939" y1="97208" x2="25939" y2="97208"/>
                        <a14:backgroundMark x1="25085" y1="97208" x2="25085" y2="97208"/>
                        <a14:backgroundMark x1="28669" y1="98731" x2="28669" y2="98731"/>
                        <a14:backgroundMark x1="26962" y1="97208" x2="26962" y2="97208"/>
                        <a14:backgroundMark x1="27059" y1="96045" x2="27059" y2="96045"/>
                        <a14:backgroundMark x1="20784" y1="81356" x2="20784" y2="81356"/>
                      </a14:backgroundRemoval>
                    </a14:imgEffect>
                  </a14:imgLayer>
                </a14:imgProps>
              </a:ext>
              <a:ext uri="{28A0092B-C50C-407E-A947-70E740481C1C}">
                <a14:useLocalDpi xmlns:a14="http://schemas.microsoft.com/office/drawing/2010/main" val="0"/>
              </a:ext>
            </a:extLst>
          </a:blip>
          <a:stretch>
            <a:fillRect/>
          </a:stretch>
        </xdr:blipFill>
        <xdr:spPr>
          <a:xfrm>
            <a:off x="0" y="1647825"/>
            <a:ext cx="1061492" cy="733425"/>
          </a:xfrm>
          <a:prstGeom prst="rect">
            <a:avLst/>
          </a:prstGeom>
        </xdr:spPr>
      </xdr:pic>
    </xdr:grpSp>
    <xdr:clientData/>
  </xdr:twoCellAnchor>
  <xdr:twoCellAnchor>
    <xdr:from>
      <xdr:col>11</xdr:col>
      <xdr:colOff>476250</xdr:colOff>
      <xdr:row>6</xdr:row>
      <xdr:rowOff>104775</xdr:rowOff>
    </xdr:from>
    <xdr:to>
      <xdr:col>15</xdr:col>
      <xdr:colOff>28575</xdr:colOff>
      <xdr:row>11</xdr:row>
      <xdr:rowOff>171450</xdr:rowOff>
    </xdr:to>
    <xdr:grpSp>
      <xdr:nvGrpSpPr>
        <xdr:cNvPr id="14" name="Group 13">
          <a:extLst>
            <a:ext uri="{FF2B5EF4-FFF2-40B4-BE49-F238E27FC236}">
              <a16:creationId xmlns:a16="http://schemas.microsoft.com/office/drawing/2014/main" id="{F3A99EEF-58C6-4C52-8BB3-57862AA983FF}"/>
            </a:ext>
          </a:extLst>
        </xdr:cNvPr>
        <xdr:cNvGrpSpPr/>
      </xdr:nvGrpSpPr>
      <xdr:grpSpPr>
        <a:xfrm>
          <a:off x="6833385" y="1260618"/>
          <a:ext cx="1864010" cy="1008472"/>
          <a:chOff x="6867525" y="1247775"/>
          <a:chExt cx="1876425" cy="1000125"/>
        </a:xfrm>
      </xdr:grpSpPr>
      <xdr:sp macro="" textlink="'One-dimensional Pivot Table'!G46">
        <xdr:nvSpPr>
          <xdr:cNvPr id="40" name="Rectangle: Rounded Corners 39">
            <a:extLst>
              <a:ext uri="{FF2B5EF4-FFF2-40B4-BE49-F238E27FC236}">
                <a16:creationId xmlns:a16="http://schemas.microsoft.com/office/drawing/2014/main" id="{398CE5D0-12C9-4E60-AA34-FC90D9F0DC56}"/>
              </a:ext>
            </a:extLst>
          </xdr:cNvPr>
          <xdr:cNvSpPr/>
        </xdr:nvSpPr>
        <xdr:spPr>
          <a:xfrm>
            <a:off x="6991350" y="1247775"/>
            <a:ext cx="1752600" cy="866775"/>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F1E00AC-F164-4276-8F17-D7123C612298}" type="TxLink">
              <a:rPr lang="en-US" sz="2000" b="0" i="0" u="none" strike="noStrike">
                <a:solidFill>
                  <a:schemeClr val="bg1">
                    <a:lumMod val="95000"/>
                  </a:schemeClr>
                </a:solidFill>
                <a:latin typeface="Calibri"/>
                <a:ea typeface="Calibri"/>
                <a:cs typeface="Calibri"/>
              </a:rPr>
              <a:pPr marL="0" indent="0" algn="ctr"/>
              <a:t>213</a:t>
            </a:fld>
            <a:endParaRPr lang="en-GH" sz="2000" b="0" i="0" u="none" strike="noStrike">
              <a:solidFill>
                <a:schemeClr val="bg1">
                  <a:lumMod val="95000"/>
                </a:schemeClr>
              </a:solidFill>
              <a:latin typeface="Calibri"/>
              <a:ea typeface="Calibri"/>
              <a:cs typeface="Calibri"/>
            </a:endParaRPr>
          </a:p>
        </xdr:txBody>
      </xdr:sp>
      <xdr:pic>
        <xdr:nvPicPr>
          <xdr:cNvPr id="10" name="Picture 9">
            <a:extLst>
              <a:ext uri="{FF2B5EF4-FFF2-40B4-BE49-F238E27FC236}">
                <a16:creationId xmlns:a16="http://schemas.microsoft.com/office/drawing/2014/main" id="{D39CF3E8-46F5-48C8-B3AB-D1C0EEAA9C84}"/>
              </a:ext>
            </a:extLst>
          </xdr:cNvPr>
          <xdr:cNvPicPr>
            <a:picLocks noChangeAspect="1"/>
          </xdr:cNvPicPr>
        </xdr:nvPicPr>
        <xdr:blipFill>
          <a:blip xmlns:r="http://schemas.openxmlformats.org/officeDocument/2006/relationships" r:embed="rId18" cstate="print">
            <a:extLst>
              <a:ext uri="{BEBA8EAE-BF5A-486C-A8C5-ECC9F3942E4B}">
                <a14:imgProps xmlns:a14="http://schemas.microsoft.com/office/drawing/2010/main">
                  <a14:imgLayer r:embed="rId15">
                    <a14:imgEffect>
                      <a14:backgroundRemoval t="9898" b="96954" l="9898" r="89932">
                        <a14:foregroundMark x1="26792" y1="96954" x2="26792" y2="96954"/>
                        <a14:foregroundMark x1="32422" y1="48256" x2="32422" y2="48256"/>
                        <a14:foregroundMark x1="40234" y1="48256" x2="40234" y2="48256"/>
                        <a14:backgroundMark x1="24232" y1="88071" x2="24232" y2="88071"/>
                        <a14:backgroundMark x1="32253" y1="89340" x2="32253" y2="89340"/>
                        <a14:backgroundMark x1="32253" y1="90609" x2="32253" y2="90609"/>
                        <a14:backgroundMark x1="32253" y1="98731" x2="32253" y2="98731"/>
                        <a14:backgroundMark x1="31399" y1="93401" x2="31399" y2="93401"/>
                        <a14:backgroundMark x1="19795" y1="89340" x2="19795" y2="89340"/>
                        <a14:backgroundMark x1="25939" y1="81218" x2="25939" y2="81218"/>
                        <a14:backgroundMark x1="33106" y1="89340" x2="33106" y2="89340"/>
                        <a14:backgroundMark x1="33106" y1="89340" x2="33106" y2="89340"/>
                        <a14:backgroundMark x1="24232" y1="94670" x2="24232" y2="94670"/>
                        <a14:backgroundMark x1="25939" y1="95939" x2="25939" y2="95939"/>
                        <a14:backgroundMark x1="25939" y1="95939" x2="25939" y2="95939"/>
                        <a14:backgroundMark x1="28669" y1="97208" x2="28669" y2="97208"/>
                        <a14:backgroundMark x1="28669" y1="97208" x2="28669" y2="97208"/>
                        <a14:backgroundMark x1="27816" y1="97208" x2="27816" y2="97208"/>
                        <a14:backgroundMark x1="25939" y1="97208" x2="25939" y2="97208"/>
                        <a14:backgroundMark x1="25085" y1="97208" x2="25085" y2="97208"/>
                        <a14:backgroundMark x1="28669" y1="98731" x2="28669" y2="98731"/>
                        <a14:backgroundMark x1="26962" y1="97208" x2="26962" y2="97208"/>
                        <a14:backgroundMark x1="26563" y1="94186" x2="26563" y2="94186"/>
                        <a14:backgroundMark x1="26953" y1="95930" x2="26953" y2="95930"/>
                        <a14:backgroundMark x1="37743" y1="90857" x2="37743" y2="90857"/>
                      </a14:backgroundRemoval>
                    </a14:imgEffect>
                  </a14:imgLayer>
                </a14:imgProps>
              </a:ext>
              <a:ext uri="{28A0092B-C50C-407E-A947-70E740481C1C}">
                <a14:useLocalDpi xmlns:a14="http://schemas.microsoft.com/office/drawing/2010/main" val="0"/>
              </a:ext>
            </a:extLst>
          </a:blip>
          <a:stretch>
            <a:fillRect/>
          </a:stretch>
        </xdr:blipFill>
        <xdr:spPr>
          <a:xfrm>
            <a:off x="6867525" y="1533525"/>
            <a:ext cx="1062497" cy="714375"/>
          </a:xfrm>
          <a:prstGeom prst="rect">
            <a:avLst/>
          </a:prstGeom>
        </xdr:spPr>
      </xdr:pic>
    </xdr:grpSp>
    <xdr:clientData/>
  </xdr:twoCellAnchor>
  <xdr:twoCellAnchor editAs="oneCell">
    <xdr:from>
      <xdr:col>12</xdr:col>
      <xdr:colOff>489972</xdr:colOff>
      <xdr:row>9</xdr:row>
      <xdr:rowOff>166521</xdr:rowOff>
    </xdr:from>
    <xdr:to>
      <xdr:col>13</xdr:col>
      <xdr:colOff>122245</xdr:colOff>
      <xdr:row>10</xdr:row>
      <xdr:rowOff>89922</xdr:rowOff>
    </xdr:to>
    <xdr:pic>
      <xdr:nvPicPr>
        <xdr:cNvPr id="19" name="Picture 18">
          <a:extLst>
            <a:ext uri="{FF2B5EF4-FFF2-40B4-BE49-F238E27FC236}">
              <a16:creationId xmlns:a16="http://schemas.microsoft.com/office/drawing/2014/main" id="{FC12C921-B901-4057-A776-DB48E882A23E}"/>
            </a:ext>
          </a:extLst>
        </xdr:cNvPr>
        <xdr:cNvPicPr>
          <a:picLocks noChangeAspect="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7443888" y="1875026"/>
          <a:ext cx="211766" cy="11323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imatu Saadia" refreshedDate="45563.056666435186" createdVersion="7" refreshedVersion="7" minRefreshableVersion="3" recordCount="213" xr:uid="{A36B3B19-C71D-40C6-8BAF-3C9DFCEC02D0}">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426397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E9572-1CF3-4193-BAF8-EFBC61A0D635}" name="PivotTable18"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E77:G87" firstHeaderRow="1" firstDataRow="1" firstDataCol="2" rowPageCount="1" colPageCount="1"/>
  <pivotFields count="7">
    <pivotField compact="0" outline="0" showAll="0"/>
    <pivotField axis="axisRow"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axis="axisRow"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2">
    <field x="2"/>
    <field x="1"/>
  </rowFields>
  <rowItems count="10">
    <i>
      <x/>
      <x v="1"/>
    </i>
    <i r="1">
      <x/>
    </i>
    <i r="1">
      <x v="6"/>
    </i>
    <i r="1">
      <x v="5"/>
    </i>
    <i t="default">
      <x/>
    </i>
    <i>
      <x v="1"/>
      <x v="3"/>
    </i>
    <i r="1">
      <x v="4"/>
    </i>
    <i r="1">
      <x v="2"/>
    </i>
    <i t="default">
      <x v="1"/>
    </i>
    <i t="grand">
      <x/>
    </i>
  </rowItems>
  <colItems count="1">
    <i/>
  </colItems>
  <pageFields count="1">
    <pageField fld="6" hier="-1"/>
  </pageFields>
  <dataFields count="1">
    <dataField name="Total Revenue" fld="3" baseField="1" baseItem="1"/>
  </dataFields>
  <formats count="1">
    <format dxfId="3">
      <pivotArea outline="0" fieldPosition="0">
        <references count="1">
          <reference field="2" count="0" selected="0" defaultSubtotal="1"/>
        </references>
      </pivotArea>
    </format>
  </formats>
  <chartFormats count="17">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3">
          <reference field="4294967294" count="1" selected="0">
            <x v="0"/>
          </reference>
          <reference field="1" count="1" selected="0">
            <x v="0"/>
          </reference>
          <reference field="2" count="1" selected="0">
            <x v="0"/>
          </reference>
        </references>
      </pivotArea>
    </chartFormat>
    <chartFormat chart="5" format="2">
      <pivotArea type="data" outline="0" fieldPosition="0">
        <references count="3">
          <reference field="4294967294" count="1" selected="0">
            <x v="0"/>
          </reference>
          <reference field="1" count="1" selected="0">
            <x v="1"/>
          </reference>
          <reference field="2" count="1" selected="0">
            <x v="0"/>
          </reference>
        </references>
      </pivotArea>
    </chartFormat>
    <chartFormat chart="5" format="3">
      <pivotArea type="data" outline="0" fieldPosition="0">
        <references count="3">
          <reference field="4294967294" count="1" selected="0">
            <x v="0"/>
          </reference>
          <reference field="1" count="1" selected="0">
            <x v="5"/>
          </reference>
          <reference field="2" count="1" selected="0">
            <x v="0"/>
          </reference>
        </references>
      </pivotArea>
    </chartFormat>
    <chartFormat chart="5" format="4">
      <pivotArea type="data" outline="0" fieldPosition="0">
        <references count="3">
          <reference field="4294967294" count="1" selected="0">
            <x v="0"/>
          </reference>
          <reference field="1" count="1" selected="0">
            <x v="2"/>
          </reference>
          <reference field="2" count="1" selected="0">
            <x v="1"/>
          </reference>
        </references>
      </pivotArea>
    </chartFormat>
    <chartFormat chart="5" format="5">
      <pivotArea type="data" outline="0" fieldPosition="0">
        <references count="3">
          <reference field="4294967294" count="1" selected="0">
            <x v="0"/>
          </reference>
          <reference field="1" count="1" selected="0">
            <x v="4"/>
          </reference>
          <reference field="2" count="1" selected="0">
            <x v="1"/>
          </reference>
        </references>
      </pivotArea>
    </chartFormat>
    <chartFormat chart="5" format="6">
      <pivotArea type="data" outline="0" fieldPosition="0">
        <references count="3">
          <reference field="4294967294" count="1" selected="0">
            <x v="0"/>
          </reference>
          <reference field="1" count="1" selected="0">
            <x v="3"/>
          </reference>
          <reference field="2" count="1" selected="0">
            <x v="1"/>
          </reference>
        </references>
      </pivotArea>
    </chartFormat>
    <chartFormat chart="5" format="7">
      <pivotArea type="data" outline="0" fieldPosition="0">
        <references count="3">
          <reference field="4294967294" count="1" selected="0">
            <x v="0"/>
          </reference>
          <reference field="1" count="1" selected="0">
            <x v="6"/>
          </reference>
          <reference field="2" count="1" selected="0">
            <x v="0"/>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3">
          <reference field="4294967294" count="1" selected="0">
            <x v="0"/>
          </reference>
          <reference field="1" count="1" selected="0">
            <x v="1"/>
          </reference>
          <reference field="2" count="1" selected="0">
            <x v="0"/>
          </reference>
        </references>
      </pivotArea>
    </chartFormat>
    <chartFormat chart="11" format="18">
      <pivotArea type="data" outline="0" fieldPosition="0">
        <references count="3">
          <reference field="4294967294" count="1" selected="0">
            <x v="0"/>
          </reference>
          <reference field="1" count="1" selected="0">
            <x v="0"/>
          </reference>
          <reference field="2" count="1" selected="0">
            <x v="0"/>
          </reference>
        </references>
      </pivotArea>
    </chartFormat>
    <chartFormat chart="11" format="19">
      <pivotArea type="data" outline="0" fieldPosition="0">
        <references count="3">
          <reference field="4294967294" count="1" selected="0">
            <x v="0"/>
          </reference>
          <reference field="1" count="1" selected="0">
            <x v="6"/>
          </reference>
          <reference field="2" count="1" selected="0">
            <x v="0"/>
          </reference>
        </references>
      </pivotArea>
    </chartFormat>
    <chartFormat chart="11" format="20">
      <pivotArea type="data" outline="0" fieldPosition="0">
        <references count="3">
          <reference field="4294967294" count="1" selected="0">
            <x v="0"/>
          </reference>
          <reference field="1" count="1" selected="0">
            <x v="5"/>
          </reference>
          <reference field="2" count="1" selected="0">
            <x v="0"/>
          </reference>
        </references>
      </pivotArea>
    </chartFormat>
    <chartFormat chart="11" format="21">
      <pivotArea type="data" outline="0" fieldPosition="0">
        <references count="3">
          <reference field="4294967294" count="1" selected="0">
            <x v="0"/>
          </reference>
          <reference field="1" count="1" selected="0">
            <x v="3"/>
          </reference>
          <reference field="2" count="1" selected="0">
            <x v="1"/>
          </reference>
        </references>
      </pivotArea>
    </chartFormat>
    <chartFormat chart="11" format="22">
      <pivotArea type="data" outline="0" fieldPosition="0">
        <references count="3">
          <reference field="4294967294" count="1" selected="0">
            <x v="0"/>
          </reference>
          <reference field="1" count="1" selected="0">
            <x v="4"/>
          </reference>
          <reference field="2" count="1" selected="0">
            <x v="1"/>
          </reference>
        </references>
      </pivotArea>
    </chartFormat>
    <chartFormat chart="11" format="23">
      <pivotArea type="data" outline="0" fieldPosition="0">
        <references count="3">
          <reference field="4294967294" count="1" selected="0">
            <x v="0"/>
          </reference>
          <reference field="1" count="1" selected="0">
            <x v="2"/>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2A363C-1539-44E2-9320-01F0B35A6D7E}"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G42:G43" firstHeaderRow="1" firstDataRow="1" firstDataCol="0"/>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Revenue" fld="3" subtotal="average" baseField="0" baseItem="9" numFmtId="167"/>
  </dataFields>
  <formats count="1">
    <format dxfId="10">
      <pivotArea outline="0" collapsedLevelsAreSubtotals="1"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D41AE5-65E2-4D03-9CCE-F1EB20860EFB}" name="PivotTable14"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G45:G46" firstHeaderRow="1" firstDataRow="1" firstDataCol="0"/>
  <pivotFields count="7">
    <pivotField dataField="1" compact="0" outline="0" showAll="0"/>
    <pivotField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Number of Orders" fld="0" subtotal="count" baseField="0" baseItem="9" numFmtId="1"/>
  </dataFields>
  <formats count="1">
    <format dxfId="11">
      <pivotArea outline="0" collapsedLevelsAreSubtotals="1"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7EE019-244B-43D9-8E50-CBC9FD38ACDD}"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2:D11" firstHeaderRow="1" firstDataRow="2" firstDataCol="1"/>
  <pivotFields count="7">
    <pivotField compact="0" outline="0" showAll="0"/>
    <pivotField compact="0" outline="0" showAll="0">
      <items count="8">
        <item x="5"/>
        <item x="2"/>
        <item x="3"/>
        <item x="1"/>
        <item x="0"/>
        <item x="6"/>
        <item x="4"/>
        <item t="default"/>
      </items>
    </pivotField>
    <pivotField axis="axisCol"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formats count="1">
    <format dxfId="0">
      <pivotArea outline="0" fieldPosition="0">
        <references count="1">
          <reference field="5" count="0" selected="0"/>
        </references>
      </pivotArea>
    </format>
  </format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AE481D9-19CB-4699-A9F8-1D6BDA844499}" name="PivotTable9"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A67:I81" firstHeaderRow="1" firstDataRow="2" firstDataCol="1" rowPageCount="2" colPageCount="1"/>
  <pivotFields count="7">
    <pivotField compact="0" outline="0" showAll="0"/>
    <pivotField axis="axisPage" compact="0" outline="0" multipleItemSelectionAllowed="1" showAll="0">
      <items count="8">
        <item x="5"/>
        <item x="2"/>
        <item x="3"/>
        <item x="1"/>
        <item x="0"/>
        <item sd="0" x="6"/>
        <item sd="0" x="4"/>
        <item t="default"/>
      </items>
    </pivotField>
    <pivotField axis="axisPage" compact="0" outline="0" multipleItemSelectionAllowed="1" showAll="0">
      <items count="3">
        <item sd="0" x="1"/>
        <item sd="0" x="0"/>
        <item t="default" sd="0"/>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compact="0" outline="0" showAll="0">
      <items count="8">
        <item x="4"/>
        <item x="2"/>
        <item x="6"/>
        <item x="3"/>
        <item x="5"/>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pageFields count="2">
    <pageField fld="2" hier="-1"/>
    <pageField fld="1" hier="-1"/>
  </pageFields>
  <dataFields count="1">
    <dataField name="Sum of Amount" fld="3" baseField="0" baseItem="0"/>
  </dataFields>
  <formats count="1">
    <format dxfId="1">
      <pivotArea outline="0" fieldPosition="0">
        <references count="1">
          <reference field="6" count="12" selected="0">
            <x v="1"/>
            <x v="2"/>
            <x v="3"/>
            <x v="4"/>
            <x v="5"/>
            <x v="6"/>
            <x v="7"/>
            <x v="8"/>
            <x v="9"/>
            <x v="10"/>
            <x v="11"/>
            <x v="12"/>
          </reference>
        </references>
      </pivotArea>
    </format>
  </formats>
  <chartFormats count="20">
    <chartFormat chart="2" format="0" series="1">
      <pivotArea type="data" outline="0" fieldPosition="0">
        <references count="2">
          <reference field="4294967294" count="1" selected="0">
            <x v="0"/>
          </reference>
          <reference field="6" count="1" selected="0">
            <x v="1"/>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2" format="5" series="1">
      <pivotArea type="data" outline="0" fieldPosition="0">
        <references count="2">
          <reference field="4294967294" count="1" selected="0">
            <x v="0"/>
          </reference>
          <reference field="6" count="1" selected="0">
            <x v="6"/>
          </reference>
        </references>
      </pivotArea>
    </chartFormat>
    <chartFormat chart="2" format="6" series="1">
      <pivotArea type="data" outline="0" fieldPosition="0">
        <references count="2">
          <reference field="4294967294" count="1" selected="0">
            <x v="0"/>
          </reference>
          <reference field="6" count="1" selected="0">
            <x v="7"/>
          </reference>
        </references>
      </pivotArea>
    </chartFormat>
    <chartFormat chart="2" format="7" series="1">
      <pivotArea type="data" outline="0" fieldPosition="0">
        <references count="2">
          <reference field="4294967294" count="1" selected="0">
            <x v="0"/>
          </reference>
          <reference field="6" count="1" selected="0">
            <x v="8"/>
          </reference>
        </references>
      </pivotArea>
    </chartFormat>
    <chartFormat chart="2" format="8" series="1">
      <pivotArea type="data" outline="0" fieldPosition="0">
        <references count="2">
          <reference field="4294967294" count="1" selected="0">
            <x v="0"/>
          </reference>
          <reference field="6" count="1" selected="0">
            <x v="9"/>
          </reference>
        </references>
      </pivotArea>
    </chartFormat>
    <chartFormat chart="2" format="9" series="1">
      <pivotArea type="data" outline="0" fieldPosition="0">
        <references count="2">
          <reference field="4294967294" count="1" selected="0">
            <x v="0"/>
          </reference>
          <reference field="6" count="1" selected="0">
            <x v="10"/>
          </reference>
        </references>
      </pivotArea>
    </chartFormat>
    <chartFormat chart="2" format="10" series="1">
      <pivotArea type="data" outline="0" fieldPosition="0">
        <references count="2">
          <reference field="4294967294" count="1" selected="0">
            <x v="0"/>
          </reference>
          <reference field="6" count="1" selected="0">
            <x v="11"/>
          </reference>
        </references>
      </pivotArea>
    </chartFormat>
    <chartFormat chart="2" format="11" series="1">
      <pivotArea type="data" outline="0" fieldPosition="0">
        <references count="2">
          <reference field="4294967294" count="1" selected="0">
            <x v="0"/>
          </reference>
          <reference field="6" count="1" selected="0">
            <x v="12"/>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 chart="2" format="18" series="1">
      <pivotArea type="data" outline="0" fieldPosition="0">
        <references count="2">
          <reference field="4294967294" count="1" selected="0">
            <x v="0"/>
          </reference>
          <reference field="5" count="1" selected="0">
            <x v="6"/>
          </reference>
        </references>
      </pivotArea>
    </chartFormat>
    <chartFormat chart="2" format="19"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0B5D919-0DEB-4F33-A43F-89B21555429E}" name="PivotTable7"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25:I34" firstHeaderRow="1" firstDataRow="2" firstDataCol="1" rowPageCount="1" colPageCount="1"/>
  <pivotFields count="7">
    <pivotField compact="0" outline="0" showAll="0"/>
    <pivotField axis="axisCol" compact="0" outline="0" showAll="0">
      <items count="8">
        <item x="5"/>
        <item x="2"/>
        <item x="3"/>
        <item x="1"/>
        <item x="0"/>
        <item sd="0" x="6"/>
        <item sd="0" x="4"/>
        <item t="default"/>
      </items>
    </pivotField>
    <pivotField compact="0" outline="0" showAll="0">
      <items count="3">
        <item x="1"/>
        <item x="0"/>
        <item t="default"/>
      </items>
    </pivotField>
    <pivotField dataField="1" compact="0" numFmtId="164" outline="0" showAll="0"/>
    <pivotField axis="axisPage"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pageFields count="1">
    <pageField fld="4" hier="-1"/>
  </pageFields>
  <dataFields count="1">
    <dataField name="Sum of Amount" fld="3" baseField="0" baseItem="0"/>
  </dataFields>
  <formats count="1">
    <format dxfId="2">
      <pivotArea outline="0" fieldPosition="0">
        <references count="1">
          <reference field="5" count="0" selected="0"/>
        </references>
      </pivotArea>
    </format>
  </formats>
  <chartFormats count="5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3">
          <reference field="4294967294" count="1" selected="0">
            <x v="0"/>
          </reference>
          <reference field="1" count="1" selected="0">
            <x v="0"/>
          </reference>
          <reference field="5" count="1" selected="0">
            <x v="1"/>
          </reference>
        </references>
      </pivotArea>
    </chartFormat>
    <chartFormat chart="1" format="8" series="1">
      <pivotArea type="data" outline="0" fieldPosition="0">
        <references count="3">
          <reference field="4294967294" count="1" selected="0">
            <x v="0"/>
          </reference>
          <reference field="1" count="1" selected="0">
            <x v="1"/>
          </reference>
          <reference field="5" count="1" selected="0">
            <x v="1"/>
          </reference>
        </references>
      </pivotArea>
    </chartFormat>
    <chartFormat chart="1" format="9" series="1">
      <pivotArea type="data" outline="0" fieldPosition="0">
        <references count="3">
          <reference field="4294967294" count="1" selected="0">
            <x v="0"/>
          </reference>
          <reference field="1" count="1" selected="0">
            <x v="3"/>
          </reference>
          <reference field="5" count="1" selected="0">
            <x v="1"/>
          </reference>
        </references>
      </pivotArea>
    </chartFormat>
    <chartFormat chart="1" format="10" series="1">
      <pivotArea type="data" outline="0" fieldPosition="0">
        <references count="3">
          <reference field="4294967294" count="1" selected="0">
            <x v="0"/>
          </reference>
          <reference field="1" count="1" selected="0">
            <x v="5"/>
          </reference>
          <reference field="5" count="1" selected="0">
            <x v="1"/>
          </reference>
        </references>
      </pivotArea>
    </chartFormat>
    <chartFormat chart="1" format="11" series="1">
      <pivotArea type="data" outline="0" fieldPosition="0">
        <references count="3">
          <reference field="4294967294" count="1" selected="0">
            <x v="0"/>
          </reference>
          <reference field="1" count="1" selected="0">
            <x v="6"/>
          </reference>
          <reference field="5" count="1" selected="0">
            <x v="1"/>
          </reference>
        </references>
      </pivotArea>
    </chartFormat>
    <chartFormat chart="1" format="12" series="1">
      <pivotArea type="data" outline="0" fieldPosition="0">
        <references count="3">
          <reference field="4294967294" count="1" selected="0">
            <x v="0"/>
          </reference>
          <reference field="1" count="1" selected="0">
            <x v="0"/>
          </reference>
          <reference field="5" count="1" selected="0">
            <x v="2"/>
          </reference>
        </references>
      </pivotArea>
    </chartFormat>
    <chartFormat chart="1" format="13" series="1">
      <pivotArea type="data" outline="0" fieldPosition="0">
        <references count="3">
          <reference field="4294967294" count="1" selected="0">
            <x v="0"/>
          </reference>
          <reference field="1" count="1" selected="0">
            <x v="1"/>
          </reference>
          <reference field="5" count="1" selected="0">
            <x v="2"/>
          </reference>
        </references>
      </pivotArea>
    </chartFormat>
    <chartFormat chart="1" format="14" series="1">
      <pivotArea type="data" outline="0" fieldPosition="0">
        <references count="3">
          <reference field="4294967294" count="1" selected="0">
            <x v="0"/>
          </reference>
          <reference field="1" count="1" selected="0">
            <x v="2"/>
          </reference>
          <reference field="5" count="1" selected="0">
            <x v="2"/>
          </reference>
        </references>
      </pivotArea>
    </chartFormat>
    <chartFormat chart="1" format="15" series="1">
      <pivotArea type="data" outline="0" fieldPosition="0">
        <references count="3">
          <reference field="4294967294" count="1" selected="0">
            <x v="0"/>
          </reference>
          <reference field="1" count="1" selected="0">
            <x v="3"/>
          </reference>
          <reference field="5" count="1" selected="0">
            <x v="2"/>
          </reference>
        </references>
      </pivotArea>
    </chartFormat>
    <chartFormat chart="1" format="16" series="1">
      <pivotArea type="data" outline="0" fieldPosition="0">
        <references count="3">
          <reference field="4294967294" count="1" selected="0">
            <x v="0"/>
          </reference>
          <reference field="1" count="1" selected="0">
            <x v="4"/>
          </reference>
          <reference field="5" count="1" selected="0">
            <x v="2"/>
          </reference>
        </references>
      </pivotArea>
    </chartFormat>
    <chartFormat chart="1" format="17" series="1">
      <pivotArea type="data" outline="0" fieldPosition="0">
        <references count="3">
          <reference field="4294967294" count="1" selected="0">
            <x v="0"/>
          </reference>
          <reference field="1" count="1" selected="0">
            <x v="5"/>
          </reference>
          <reference field="5" count="1" selected="0">
            <x v="2"/>
          </reference>
        </references>
      </pivotArea>
    </chartFormat>
    <chartFormat chart="1" format="18" series="1">
      <pivotArea type="data" outline="0" fieldPosition="0">
        <references count="3">
          <reference field="4294967294" count="1" selected="0">
            <x v="0"/>
          </reference>
          <reference field="1" count="1" selected="0">
            <x v="6"/>
          </reference>
          <reference field="5" count="1" selected="0">
            <x v="2"/>
          </reference>
        </references>
      </pivotArea>
    </chartFormat>
    <chartFormat chart="1" format="19" series="1">
      <pivotArea type="data" outline="0" fieldPosition="0">
        <references count="3">
          <reference field="4294967294" count="1" selected="0">
            <x v="0"/>
          </reference>
          <reference field="1" count="1" selected="0">
            <x v="0"/>
          </reference>
          <reference field="5" count="1" selected="0">
            <x v="3"/>
          </reference>
        </references>
      </pivotArea>
    </chartFormat>
    <chartFormat chart="1" format="20" series="1">
      <pivotArea type="data" outline="0" fieldPosition="0">
        <references count="3">
          <reference field="4294967294" count="1" selected="0">
            <x v="0"/>
          </reference>
          <reference field="1" count="1" selected="0">
            <x v="1"/>
          </reference>
          <reference field="5" count="1" selected="0">
            <x v="3"/>
          </reference>
        </references>
      </pivotArea>
    </chartFormat>
    <chartFormat chart="1" format="21" series="1">
      <pivotArea type="data" outline="0" fieldPosition="0">
        <references count="3">
          <reference field="4294967294" count="1" selected="0">
            <x v="0"/>
          </reference>
          <reference field="1" count="1" selected="0">
            <x v="2"/>
          </reference>
          <reference field="5" count="1" selected="0">
            <x v="3"/>
          </reference>
        </references>
      </pivotArea>
    </chartFormat>
    <chartFormat chart="1" format="22" series="1">
      <pivotArea type="data" outline="0" fieldPosition="0">
        <references count="3">
          <reference field="4294967294" count="1" selected="0">
            <x v="0"/>
          </reference>
          <reference field="1" count="1" selected="0">
            <x v="3"/>
          </reference>
          <reference field="5" count="1" selected="0">
            <x v="3"/>
          </reference>
        </references>
      </pivotArea>
    </chartFormat>
    <chartFormat chart="1" format="23" series="1">
      <pivotArea type="data" outline="0" fieldPosition="0">
        <references count="3">
          <reference field="4294967294" count="1" selected="0">
            <x v="0"/>
          </reference>
          <reference field="1" count="1" selected="0">
            <x v="4"/>
          </reference>
          <reference field="5" count="1" selected="0">
            <x v="3"/>
          </reference>
        </references>
      </pivotArea>
    </chartFormat>
    <chartFormat chart="1" format="24" series="1">
      <pivotArea type="data" outline="0" fieldPosition="0">
        <references count="3">
          <reference field="4294967294" count="1" selected="0">
            <x v="0"/>
          </reference>
          <reference field="1" count="1" selected="0">
            <x v="5"/>
          </reference>
          <reference field="5" count="1" selected="0">
            <x v="3"/>
          </reference>
        </references>
      </pivotArea>
    </chartFormat>
    <chartFormat chart="1" format="25" series="1">
      <pivotArea type="data" outline="0" fieldPosition="0">
        <references count="3">
          <reference field="4294967294" count="1" selected="0">
            <x v="0"/>
          </reference>
          <reference field="1" count="1" selected="0">
            <x v="6"/>
          </reference>
          <reference field="5" count="1" selected="0">
            <x v="3"/>
          </reference>
        </references>
      </pivotArea>
    </chartFormat>
    <chartFormat chart="1" format="26" series="1">
      <pivotArea type="data" outline="0" fieldPosition="0">
        <references count="3">
          <reference field="4294967294" count="1" selected="0">
            <x v="0"/>
          </reference>
          <reference field="1" count="1" selected="0">
            <x v="0"/>
          </reference>
          <reference field="5" count="1" selected="0">
            <x v="4"/>
          </reference>
        </references>
      </pivotArea>
    </chartFormat>
    <chartFormat chart="1" format="27" series="1">
      <pivotArea type="data" outline="0" fieldPosition="0">
        <references count="3">
          <reference field="4294967294" count="1" selected="0">
            <x v="0"/>
          </reference>
          <reference field="1" count="1" selected="0">
            <x v="1"/>
          </reference>
          <reference field="5" count="1" selected="0">
            <x v="4"/>
          </reference>
        </references>
      </pivotArea>
    </chartFormat>
    <chartFormat chart="1" format="28" series="1">
      <pivotArea type="data" outline="0" fieldPosition="0">
        <references count="3">
          <reference field="4294967294" count="1" selected="0">
            <x v="0"/>
          </reference>
          <reference field="1" count="1" selected="0">
            <x v="3"/>
          </reference>
          <reference field="5" count="1" selected="0">
            <x v="4"/>
          </reference>
        </references>
      </pivotArea>
    </chartFormat>
    <chartFormat chart="1" format="29" series="1">
      <pivotArea type="data" outline="0" fieldPosition="0">
        <references count="3">
          <reference field="4294967294" count="1" selected="0">
            <x v="0"/>
          </reference>
          <reference field="1" count="1" selected="0">
            <x v="6"/>
          </reference>
          <reference field="5" count="1" selected="0">
            <x v="4"/>
          </reference>
        </references>
      </pivotArea>
    </chartFormat>
    <chartFormat chart="1" format="30" series="1">
      <pivotArea type="data" outline="0" fieldPosition="0">
        <references count="3">
          <reference field="4294967294" count="1" selected="0">
            <x v="0"/>
          </reference>
          <reference field="1" count="1" selected="0">
            <x v="0"/>
          </reference>
          <reference field="5" count="1" selected="0">
            <x v="5"/>
          </reference>
        </references>
      </pivotArea>
    </chartFormat>
    <chartFormat chart="1" format="31" series="1">
      <pivotArea type="data" outline="0" fieldPosition="0">
        <references count="3">
          <reference field="4294967294" count="1" selected="0">
            <x v="0"/>
          </reference>
          <reference field="1" count="1" selected="0">
            <x v="1"/>
          </reference>
          <reference field="5" count="1" selected="0">
            <x v="5"/>
          </reference>
        </references>
      </pivotArea>
    </chartFormat>
    <chartFormat chart="1" format="32" series="1">
      <pivotArea type="data" outline="0" fieldPosition="0">
        <references count="3">
          <reference field="4294967294" count="1" selected="0">
            <x v="0"/>
          </reference>
          <reference field="1" count="1" selected="0">
            <x v="2"/>
          </reference>
          <reference field="5" count="1" selected="0">
            <x v="5"/>
          </reference>
        </references>
      </pivotArea>
    </chartFormat>
    <chartFormat chart="1" format="33" series="1">
      <pivotArea type="data" outline="0" fieldPosition="0">
        <references count="3">
          <reference field="4294967294" count="1" selected="0">
            <x v="0"/>
          </reference>
          <reference field="1" count="1" selected="0">
            <x v="3"/>
          </reference>
          <reference field="5" count="1" selected="0">
            <x v="5"/>
          </reference>
        </references>
      </pivotArea>
    </chartFormat>
    <chartFormat chart="1" format="34" series="1">
      <pivotArea type="data" outline="0" fieldPosition="0">
        <references count="3">
          <reference field="4294967294" count="1" selected="0">
            <x v="0"/>
          </reference>
          <reference field="1" count="1" selected="0">
            <x v="4"/>
          </reference>
          <reference field="5" count="1" selected="0">
            <x v="5"/>
          </reference>
        </references>
      </pivotArea>
    </chartFormat>
    <chartFormat chart="1" format="35" series="1">
      <pivotArea type="data" outline="0" fieldPosition="0">
        <references count="3">
          <reference field="4294967294" count="1" selected="0">
            <x v="0"/>
          </reference>
          <reference field="1" count="1" selected="0">
            <x v="5"/>
          </reference>
          <reference field="5" count="1" selected="0">
            <x v="5"/>
          </reference>
        </references>
      </pivotArea>
    </chartFormat>
    <chartFormat chart="1" format="36" series="1">
      <pivotArea type="data" outline="0" fieldPosition="0">
        <references count="3">
          <reference field="4294967294" count="1" selected="0">
            <x v="0"/>
          </reference>
          <reference field="1" count="1" selected="0">
            <x v="6"/>
          </reference>
          <reference field="5" count="1" selected="0">
            <x v="5"/>
          </reference>
        </references>
      </pivotArea>
    </chartFormat>
    <chartFormat chart="1" format="37" series="1">
      <pivotArea type="data" outline="0" fieldPosition="0">
        <references count="3">
          <reference field="4294967294" count="1" selected="0">
            <x v="0"/>
          </reference>
          <reference field="1" count="1" selected="0">
            <x v="0"/>
          </reference>
          <reference field="5" count="1" selected="0">
            <x v="6"/>
          </reference>
        </references>
      </pivotArea>
    </chartFormat>
    <chartFormat chart="1" format="38" series="1">
      <pivotArea type="data" outline="0" fieldPosition="0">
        <references count="3">
          <reference field="4294967294" count="1" selected="0">
            <x v="0"/>
          </reference>
          <reference field="1" count="1" selected="0">
            <x v="1"/>
          </reference>
          <reference field="5" count="1" selected="0">
            <x v="6"/>
          </reference>
        </references>
      </pivotArea>
    </chartFormat>
    <chartFormat chart="1" format="39" series="1">
      <pivotArea type="data" outline="0" fieldPosition="0">
        <references count="3">
          <reference field="4294967294" count="1" selected="0">
            <x v="0"/>
          </reference>
          <reference field="1" count="1" selected="0">
            <x v="2"/>
          </reference>
          <reference field="5" count="1" selected="0">
            <x v="6"/>
          </reference>
        </references>
      </pivotArea>
    </chartFormat>
    <chartFormat chart="1" format="40" series="1">
      <pivotArea type="data" outline="0" fieldPosition="0">
        <references count="3">
          <reference field="4294967294" count="1" selected="0">
            <x v="0"/>
          </reference>
          <reference field="1" count="1" selected="0">
            <x v="3"/>
          </reference>
          <reference field="5" count="1" selected="0">
            <x v="6"/>
          </reference>
        </references>
      </pivotArea>
    </chartFormat>
    <chartFormat chart="1" format="41" series="1">
      <pivotArea type="data" outline="0" fieldPosition="0">
        <references count="3">
          <reference field="4294967294" count="1" selected="0">
            <x v="0"/>
          </reference>
          <reference field="1" count="1" selected="0">
            <x v="4"/>
          </reference>
          <reference field="5" count="1" selected="0">
            <x v="6"/>
          </reference>
        </references>
      </pivotArea>
    </chartFormat>
    <chartFormat chart="1" format="42" series="1">
      <pivotArea type="data" outline="0" fieldPosition="0">
        <references count="3">
          <reference field="4294967294" count="1" selected="0">
            <x v="0"/>
          </reference>
          <reference field="1" count="1" selected="0">
            <x v="5"/>
          </reference>
          <reference field="5" count="1" selected="0">
            <x v="6"/>
          </reference>
        </references>
      </pivotArea>
    </chartFormat>
    <chartFormat chart="1" format="43" series="1">
      <pivotArea type="data" outline="0" fieldPosition="0">
        <references count="3">
          <reference field="4294967294" count="1" selected="0">
            <x v="0"/>
          </reference>
          <reference field="1" count="1" selected="0">
            <x v="6"/>
          </reference>
          <reference field="5" count="1" selected="0">
            <x v="6"/>
          </reference>
        </references>
      </pivotArea>
    </chartFormat>
    <chartFormat chart="1" format="44" series="1">
      <pivotArea type="data" outline="0" fieldPosition="0">
        <references count="2">
          <reference field="4294967294" count="1" selected="0">
            <x v="0"/>
          </reference>
          <reference field="1" count="1" selected="0">
            <x v="0"/>
          </reference>
        </references>
      </pivotArea>
    </chartFormat>
    <chartFormat chart="1" format="45" series="1">
      <pivotArea type="data" outline="0" fieldPosition="0">
        <references count="2">
          <reference field="4294967294" count="1" selected="0">
            <x v="0"/>
          </reference>
          <reference field="1" count="1" selected="0">
            <x v="1"/>
          </reference>
        </references>
      </pivotArea>
    </chartFormat>
    <chartFormat chart="1" format="46" series="1">
      <pivotArea type="data" outline="0" fieldPosition="0">
        <references count="2">
          <reference field="4294967294" count="1" selected="0">
            <x v="0"/>
          </reference>
          <reference field="1" count="1" selected="0">
            <x v="2"/>
          </reference>
        </references>
      </pivotArea>
    </chartFormat>
    <chartFormat chart="1" format="47" series="1">
      <pivotArea type="data" outline="0" fieldPosition="0">
        <references count="2">
          <reference field="4294967294" count="1" selected="0">
            <x v="0"/>
          </reference>
          <reference field="1" count="1" selected="0">
            <x v="3"/>
          </reference>
        </references>
      </pivotArea>
    </chartFormat>
    <chartFormat chart="1" format="48" series="1">
      <pivotArea type="data" outline="0" fieldPosition="0">
        <references count="2">
          <reference field="4294967294" count="1" selected="0">
            <x v="0"/>
          </reference>
          <reference field="1" count="1" selected="0">
            <x v="4"/>
          </reference>
        </references>
      </pivotArea>
    </chartFormat>
    <chartFormat chart="1" format="49" series="1">
      <pivotArea type="data" outline="0" fieldPosition="0">
        <references count="2">
          <reference field="4294967294" count="1" selected="0">
            <x v="0"/>
          </reference>
          <reference field="1" count="1" selected="0">
            <x v="5"/>
          </reference>
        </references>
      </pivotArea>
    </chartFormat>
    <chartFormat chart="1" format="50" series="1">
      <pivotArea type="data" outline="0" fieldPosition="0">
        <references count="2">
          <reference field="4294967294" count="1" selected="0">
            <x v="0"/>
          </reference>
          <reference field="1" count="1" selected="0">
            <x v="6"/>
          </reference>
        </references>
      </pivotArea>
    </chartFormat>
    <chartFormat chart="1" format="51" series="1">
      <pivotArea type="data" outline="0" fieldPosition="0">
        <references count="1">
          <reference field="4294967294" count="1" selected="0">
            <x v="0"/>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A6C25-0251-4112-A376-09BBB8142F8E}"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4">
  <location ref="I76:K84" firstHeaderRow="0" firstDataRow="1" firstDataCol="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sortType="descending">
      <items count="8">
        <item sd="0" x="4"/>
        <item sd="0" x="2"/>
        <item sd="0" x="6"/>
        <item sd="0" x="3"/>
        <item sd="0" x="5"/>
        <item sd="0" x="1"/>
        <item sd="0" x="0"/>
        <item t="default"/>
      </items>
      <autoSortScope>
        <pivotArea dataOnly="0" outline="0" fieldPosition="0">
          <references count="1">
            <reference field="4294967294" count="1" selected="0">
              <x v="0"/>
            </reference>
          </references>
        </pivotArea>
      </autoSortScope>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v="6"/>
    </i>
    <i>
      <x v="5"/>
    </i>
    <i>
      <x v="3"/>
    </i>
    <i>
      <x v="2"/>
    </i>
    <i>
      <x/>
    </i>
    <i>
      <x v="1"/>
    </i>
    <i>
      <x v="4"/>
    </i>
    <i t="grand">
      <x/>
    </i>
  </rowItems>
  <colFields count="1">
    <field x="-2"/>
  </colFields>
  <colItems count="2">
    <i>
      <x/>
    </i>
    <i i="1">
      <x v="1"/>
    </i>
  </colItems>
  <dataFields count="2">
    <dataField name="Sum of Amount2" fld="3" baseField="0" baseItem="0"/>
    <dataField name="Sum of Amount" fld="3" baseField="5" baseItem="0">
      <extLst>
        <ext xmlns:x14="http://schemas.microsoft.com/office/spreadsheetml/2009/9/main" uri="{E15A36E0-9728-4e99-A89B-3F7291B0FE68}">
          <x14:dataField pivotShowAs="rankDescending"/>
        </ext>
      </extLst>
    </dataField>
  </dataFields>
  <formats count="2">
    <format dxfId="5">
      <pivotArea outline="0" collapsedLevelsAreSubtotals="1" fieldPosition="0"/>
    </format>
    <format dxfId="4">
      <pivotArea outline="0" fieldPosition="0">
        <references count="1">
          <reference field="4294967294" count="1">
            <x v="1"/>
          </reference>
        </references>
      </pivotArea>
    </format>
  </formats>
  <chartFormats count="2">
    <chartFormat chart="21" format="7"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688156-AE48-426A-AC6E-1AEA9F8D7DD1}" name="PivotTable1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D42:E50" firstHeaderRow="1" firstDataRow="1" firstDataCol="1" rowPageCount="1" colPageCount="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sortType="descending">
      <items count="8">
        <item sd="0" x="4"/>
        <item sd="0" x="2"/>
        <item sd="0" x="6"/>
        <item sd="0" x="3"/>
        <item sd="0" x="5"/>
        <item sd="0" x="1"/>
        <item sd="0" x="0"/>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v="6"/>
    </i>
    <i>
      <x v="5"/>
    </i>
    <i>
      <x v="3"/>
    </i>
    <i>
      <x v="2"/>
    </i>
    <i>
      <x/>
    </i>
    <i>
      <x v="1"/>
    </i>
    <i>
      <x v="4"/>
    </i>
    <i t="grand">
      <x/>
    </i>
  </rowItems>
  <colItems count="1">
    <i/>
  </colItems>
  <pageFields count="1">
    <pageField fld="6" hier="-1"/>
  </pageFields>
  <dataFields count="1">
    <dataField name="Total Revenue" fld="3" baseField="5" baseItem="6"/>
  </dataFields>
  <formats count="1">
    <format dxfId="6">
      <pivotArea outline="0" fieldPosition="0">
        <references count="1">
          <reference field="5" count="0" selected="0"/>
        </references>
      </pivotArea>
    </format>
  </formats>
  <chartFormats count="2">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6893F6-3B43-483D-8438-F83550E692F4}"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A5:B13" firstHeaderRow="1" firstDataRow="1" firstDataCol="1" rowPageCount="1" colPageCount="1"/>
  <pivotFields count="7">
    <pivotField compact="0" outline="0" showAll="0"/>
    <pivotField axis="axisRow" dataField="1" compact="0" outline="0" showAll="0">
      <items count="8">
        <item x="5"/>
        <item x="2"/>
        <item x="3"/>
        <item x="1"/>
        <item x="0"/>
        <item x="6"/>
        <item x="4"/>
        <item t="default"/>
      </items>
    </pivotField>
    <pivotField axis="axisPage"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pageFields count="1">
    <pageField fld="2" hier="-1"/>
  </pageFields>
  <dataFields count="1">
    <dataField name="Count of Product" fld="1"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4" format="12">
      <pivotArea type="data" outline="0" fieldPosition="0">
        <references count="2">
          <reference field="4294967294" count="1" selected="0">
            <x v="0"/>
          </reference>
          <reference field="1" count="1" selected="0">
            <x v="3"/>
          </reference>
        </references>
      </pivotArea>
    </chartFormat>
    <chartFormat chart="4" format="13">
      <pivotArea type="data" outline="0" fieldPosition="0">
        <references count="2">
          <reference field="4294967294" count="1" selected="0">
            <x v="0"/>
          </reference>
          <reference field="1" count="1" selected="0">
            <x v="4"/>
          </reference>
        </references>
      </pivotArea>
    </chartFormat>
    <chartFormat chart="4" format="14">
      <pivotArea type="data" outline="0" fieldPosition="0">
        <references count="2">
          <reference field="4294967294" count="1" selected="0">
            <x v="0"/>
          </reference>
          <reference field="1" count="1" selected="0">
            <x v="5"/>
          </reference>
        </references>
      </pivotArea>
    </chartFormat>
    <chartFormat chart="4" format="15">
      <pivotArea type="data" outline="0" fieldPosition="0">
        <references count="2">
          <reference field="4294967294" count="1" selected="0">
            <x v="0"/>
          </reference>
          <reference field="1" count="1" selected="0">
            <x v="6"/>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 count="1" selected="0">
            <x v="0"/>
          </reference>
        </references>
      </pivotArea>
    </chartFormat>
    <chartFormat chart="5" format="18">
      <pivotArea type="data" outline="0" fieldPosition="0">
        <references count="2">
          <reference field="4294967294" count="1" selected="0">
            <x v="0"/>
          </reference>
          <reference field="1" count="1" selected="0">
            <x v="1"/>
          </reference>
        </references>
      </pivotArea>
    </chartFormat>
    <chartFormat chart="5" format="19">
      <pivotArea type="data" outline="0" fieldPosition="0">
        <references count="2">
          <reference field="4294967294" count="1" selected="0">
            <x v="0"/>
          </reference>
          <reference field="1" count="1" selected="0">
            <x v="2"/>
          </reference>
        </references>
      </pivotArea>
    </chartFormat>
    <chartFormat chart="5" format="20">
      <pivotArea type="data" outline="0" fieldPosition="0">
        <references count="2">
          <reference field="4294967294" count="1" selected="0">
            <x v="0"/>
          </reference>
          <reference field="1" count="1" selected="0">
            <x v="3"/>
          </reference>
        </references>
      </pivotArea>
    </chartFormat>
    <chartFormat chart="5" format="21">
      <pivotArea type="data" outline="0" fieldPosition="0">
        <references count="2">
          <reference field="4294967294" count="1" selected="0">
            <x v="0"/>
          </reference>
          <reference field="1" count="1" selected="0">
            <x v="4"/>
          </reference>
        </references>
      </pivotArea>
    </chartFormat>
    <chartFormat chart="5" format="22">
      <pivotArea type="data" outline="0" fieldPosition="0">
        <references count="2">
          <reference field="4294967294" count="1" selected="0">
            <x v="0"/>
          </reference>
          <reference field="1" count="1" selected="0">
            <x v="5"/>
          </reference>
        </references>
      </pivotArea>
    </chartFormat>
    <chartFormat chart="5" format="23">
      <pivotArea type="data" outline="0" fieldPosition="0">
        <references count="2">
          <reference field="4294967294" count="1" selected="0">
            <x v="0"/>
          </reference>
          <reference field="1" count="1" selected="0">
            <x v="6"/>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509000-C181-4194-899D-83D0C194C26F}" name="PivotTable4"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8">
  <location ref="A24:B27" firstHeaderRow="1" firstDataRow="1" firstDataCol="1" rowPageCount="2" colPageCount="1"/>
  <pivotFields count="7">
    <pivotField compact="0" outline="0" showAll="0"/>
    <pivotField compact="0" outline="0" showAll="0">
      <items count="8">
        <item x="5"/>
        <item x="2"/>
        <item x="3"/>
        <item x="1"/>
        <item x="0"/>
        <item x="6"/>
        <item x="4"/>
        <item t="default"/>
      </items>
    </pivotField>
    <pivotField axis="axisRow" dataField="1" compact="0" outline="0" showAll="0">
      <items count="3">
        <item x="1"/>
        <item x="0"/>
        <item t="default"/>
      </items>
    </pivotField>
    <pivotField compact="0" numFmtId="164" outline="0" showAll="0"/>
    <pivotField axis="axisPage"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compact="0" outline="0" multipleItemSelectionAllowed="1"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pageFields count="2">
    <pageField fld="4" hier="-1"/>
    <pageField fld="5" hier="-1"/>
  </pageFields>
  <dataFields count="1">
    <dataField name="Count of Category" fld="2"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A84CDD-9FB3-473B-B37F-C22BFDFE54FA}" name="PivotTable1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3">
  <location ref="A76:C86" firstHeaderRow="1" firstDataRow="1" firstDataCol="2"/>
  <pivotFields count="7">
    <pivotField compact="0" outline="0" showAll="0"/>
    <pivotField axis="axisRow"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axis="axisRow"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2"/>
    <field x="1"/>
  </rowFields>
  <rowItems count="10">
    <i>
      <x/>
      <x v="5"/>
    </i>
    <i r="1">
      <x v="1"/>
    </i>
    <i r="1">
      <x/>
    </i>
    <i r="1">
      <x v="6"/>
    </i>
    <i t="default">
      <x/>
    </i>
    <i>
      <x v="1"/>
      <x v="3"/>
    </i>
    <i r="1">
      <x v="4"/>
    </i>
    <i r="1">
      <x v="2"/>
    </i>
    <i t="default">
      <x v="1"/>
    </i>
    <i t="grand">
      <x/>
    </i>
  </rowItems>
  <colItems count="1">
    <i/>
  </colItems>
  <dataFields count="1">
    <dataField name="Average Revenue" fld="3" subtotal="average" baseField="1" baseItem="5"/>
  </dataFields>
  <formats count="2">
    <format dxfId="8">
      <pivotArea outline="0" fieldPosition="0">
        <references count="1">
          <reference field="2" count="0" selected="0" defaultSubtotal="1"/>
        </references>
      </pivotArea>
    </format>
    <format dxfId="7">
      <pivotArea outline="0" fieldPosition="0">
        <references count="2">
          <reference field="1" count="1" selected="0">
            <x v="5"/>
          </reference>
          <reference field="2" count="1" selected="0">
            <x v="0"/>
          </reference>
        </references>
      </pivotArea>
    </format>
  </formats>
  <chartFormats count="19">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3">
          <reference field="4294967294" count="1" selected="0">
            <x v="0"/>
          </reference>
          <reference field="1" count="1" selected="0">
            <x v="5"/>
          </reference>
          <reference field="2" count="1" selected="0">
            <x v="0"/>
          </reference>
        </references>
      </pivotArea>
    </chartFormat>
    <chartFormat chart="5" format="2">
      <pivotArea type="data" outline="0" fieldPosition="0">
        <references count="3">
          <reference field="4294967294" count="1" selected="0">
            <x v="0"/>
          </reference>
          <reference field="1" count="1" selected="0">
            <x v="0"/>
          </reference>
          <reference field="2" count="1" selected="0">
            <x v="0"/>
          </reference>
        </references>
      </pivotArea>
    </chartFormat>
    <chartFormat chart="5" format="3">
      <pivotArea type="data" outline="0" fieldPosition="0">
        <references count="3">
          <reference field="4294967294" count="1" selected="0">
            <x v="0"/>
          </reference>
          <reference field="1" count="1" selected="0">
            <x v="1"/>
          </reference>
          <reference field="2" count="1" selected="0">
            <x v="0"/>
          </reference>
        </references>
      </pivotArea>
    </chartFormat>
    <chartFormat chart="5" format="4">
      <pivotArea type="data" outline="0" fieldPosition="0">
        <references count="3">
          <reference field="4294967294" count="1" selected="0">
            <x v="0"/>
          </reference>
          <reference field="1" count="1" selected="0">
            <x v="4"/>
          </reference>
          <reference field="2" count="1" selected="0">
            <x v="1"/>
          </reference>
        </references>
      </pivotArea>
    </chartFormat>
    <chartFormat chart="5" format="5">
      <pivotArea type="data" outline="0" fieldPosition="0">
        <references count="3">
          <reference field="4294967294" count="1" selected="0">
            <x v="0"/>
          </reference>
          <reference field="1" count="1" selected="0">
            <x v="3"/>
          </reference>
          <reference field="2" count="1" selected="0">
            <x v="1"/>
          </reference>
        </references>
      </pivotArea>
    </chartFormat>
    <chartFormat chart="5" format="6">
      <pivotArea type="data" outline="0" fieldPosition="0">
        <references count="3">
          <reference field="4294967294" count="1" selected="0">
            <x v="0"/>
          </reference>
          <reference field="1" count="1" selected="0">
            <x v="6"/>
          </reference>
          <reference field="2" count="1" selected="0">
            <x v="0"/>
          </reference>
        </references>
      </pivotArea>
    </chartFormat>
    <chartFormat chart="5" format="7">
      <pivotArea type="data" outline="0" fieldPosition="0">
        <references count="3">
          <reference field="4294967294" count="1" selected="0">
            <x v="0"/>
          </reference>
          <reference field="1" count="1" selected="0">
            <x v="2"/>
          </reference>
          <reference field="2" count="1" selected="0">
            <x v="1"/>
          </reference>
        </references>
      </pivotArea>
    </chartFormat>
    <chartFormat chart="5" format="8">
      <pivotArea type="data" outline="0" fieldPosition="0">
        <references count="2">
          <reference field="4294967294" count="1" selected="0">
            <x v="0"/>
          </reference>
          <reference field="2" count="1" selected="0">
            <x v="0"/>
          </reference>
        </references>
      </pivotArea>
    </chartFormat>
    <chartFormat chart="5" format="9">
      <pivotArea type="data" outline="0" fieldPosition="0">
        <references count="2">
          <reference field="4294967294" count="1" selected="0">
            <x v="0"/>
          </reference>
          <reference field="2" count="1" selected="0">
            <x v="1"/>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3">
          <reference field="4294967294" count="1" selected="0">
            <x v="0"/>
          </reference>
          <reference field="1" count="1" selected="0">
            <x v="5"/>
          </reference>
          <reference field="2" count="1" selected="0">
            <x v="0"/>
          </reference>
        </references>
      </pivotArea>
    </chartFormat>
    <chartFormat chart="12" format="20">
      <pivotArea type="data" outline="0" fieldPosition="0">
        <references count="3">
          <reference field="4294967294" count="1" selected="0">
            <x v="0"/>
          </reference>
          <reference field="1" count="1" selected="0">
            <x v="1"/>
          </reference>
          <reference field="2" count="1" selected="0">
            <x v="0"/>
          </reference>
        </references>
      </pivotArea>
    </chartFormat>
    <chartFormat chart="12" format="21">
      <pivotArea type="data" outline="0" fieldPosition="0">
        <references count="3">
          <reference field="4294967294" count="1" selected="0">
            <x v="0"/>
          </reference>
          <reference field="1" count="1" selected="0">
            <x v="0"/>
          </reference>
          <reference field="2" count="1" selected="0">
            <x v="0"/>
          </reference>
        </references>
      </pivotArea>
    </chartFormat>
    <chartFormat chart="12" format="22">
      <pivotArea type="data" outline="0" fieldPosition="0">
        <references count="3">
          <reference field="4294967294" count="1" selected="0">
            <x v="0"/>
          </reference>
          <reference field="1" count="1" selected="0">
            <x v="6"/>
          </reference>
          <reference field="2" count="1" selected="0">
            <x v="0"/>
          </reference>
        </references>
      </pivotArea>
    </chartFormat>
    <chartFormat chart="12" format="23">
      <pivotArea type="data" outline="0" fieldPosition="0">
        <references count="3">
          <reference field="4294967294" count="1" selected="0">
            <x v="0"/>
          </reference>
          <reference field="1" count="1" selected="0">
            <x v="3"/>
          </reference>
          <reference field="2" count="1" selected="0">
            <x v="1"/>
          </reference>
        </references>
      </pivotArea>
    </chartFormat>
    <chartFormat chart="12" format="24">
      <pivotArea type="data" outline="0" fieldPosition="0">
        <references count="3">
          <reference field="4294967294" count="1" selected="0">
            <x v="0"/>
          </reference>
          <reference field="1" count="1" selected="0">
            <x v="4"/>
          </reference>
          <reference field="2" count="1" selected="0">
            <x v="1"/>
          </reference>
        </references>
      </pivotArea>
    </chartFormat>
    <chartFormat chart="12" format="25">
      <pivotArea type="data" outline="0" fieldPosition="0">
        <references count="3">
          <reference field="4294967294" count="1" selected="0">
            <x v="0"/>
          </reference>
          <reference field="1" count="1" selected="0">
            <x v="2"/>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3066BA-D05F-4EDB-B5AE-36DBA01A8AC9}" name="PivotTable1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A120:D141" firstHeaderRow="1" firstDataRow="1" firstDataCol="3" rowPageCount="2" colPageCount="1"/>
  <pivotFields count="7">
    <pivotField compact="0" outline="0" showAll="0"/>
    <pivotField axis="axisPage" compact="0" outline="0" multipleItemSelectionAllowed="1" showAll="0">
      <items count="8">
        <item x="5"/>
        <item x="2"/>
        <item x="3"/>
        <item x="1"/>
        <item x="0"/>
        <item x="6"/>
        <item x="4"/>
        <item t="default"/>
      </items>
    </pivotField>
    <pivotField axis="axisPage" compact="0" outline="0" showAll="0">
      <items count="3">
        <item x="1"/>
        <item x="0"/>
        <item t="default"/>
      </items>
    </pivotField>
    <pivotField compact="0" numFmtId="164" outline="0" showAll="0"/>
    <pivotField axis="axisRow" dataField="1"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sd="0" x="2"/>
        <item sd="0" x="6"/>
        <item sd="0" x="3"/>
        <item sd="0" x="5"/>
        <item sd="0" x="1"/>
        <item sd="0" x="0"/>
        <item t="default"/>
      </items>
    </pivotField>
    <pivotField axis="axisRow" compact="0" outline="0" showAll="0">
      <items count="15">
        <item sd="0" x="0"/>
        <item sd="0" x="1"/>
        <item x="2"/>
        <item sd="0" x="3"/>
        <item sd="0" x="4"/>
        <item sd="0" x="5"/>
        <item sd="0" x="6"/>
        <item sd="0" x="7"/>
        <item sd="0" x="8"/>
        <item sd="0" x="9"/>
        <item sd="0" x="10"/>
        <item sd="0" x="11"/>
        <item sd="0" x="12"/>
        <item sd="0" x="13"/>
        <item t="default"/>
      </items>
    </pivotField>
  </pivotFields>
  <rowFields count="3">
    <field x="5"/>
    <field x="6"/>
    <field x="4"/>
  </rowFields>
  <rowItems count="21">
    <i>
      <x/>
      <x v="1"/>
    </i>
    <i r="1">
      <x v="2"/>
      <x v="48"/>
    </i>
    <i r="2">
      <x v="54"/>
    </i>
    <i t="default" r="1">
      <x v="2"/>
    </i>
    <i r="1">
      <x v="3"/>
    </i>
    <i r="1">
      <x v="4"/>
    </i>
    <i r="1">
      <x v="5"/>
    </i>
    <i r="1">
      <x v="6"/>
    </i>
    <i r="1">
      <x v="7"/>
    </i>
    <i r="1">
      <x v="9"/>
    </i>
    <i r="1">
      <x v="10"/>
    </i>
    <i r="1">
      <x v="11"/>
    </i>
    <i r="1">
      <x v="12"/>
    </i>
    <i t="default">
      <x/>
    </i>
    <i>
      <x v="1"/>
    </i>
    <i>
      <x v="2"/>
    </i>
    <i>
      <x v="3"/>
    </i>
    <i>
      <x v="4"/>
    </i>
    <i>
      <x v="5"/>
    </i>
    <i>
      <x v="6"/>
    </i>
    <i t="grand">
      <x/>
    </i>
  </rowItems>
  <colItems count="1">
    <i/>
  </colItems>
  <pageFields count="2">
    <pageField fld="2" hier="-1"/>
    <pageField fld="1" hier="-1"/>
  </pageFields>
  <dataFields count="1">
    <dataField name="Count of Date" fld="4" subtotal="count"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A94C48-3F65-4B98-9A07-23F5C597D8CA}"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G39:G40" firstHeaderRow="1" firstDataRow="1" firstDataCol="0"/>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Revenue" fld="3" baseField="0" baseItem="9" numFmtId="168"/>
  </dataFields>
  <formats count="1">
    <format dxfId="9">
      <pivotArea outline="0" collapsedLevelsAreSubtotals="1"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56DBE5-E772-48F9-9C78-61B7AE5EA8EE}" name="PivotTable10"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A42:B50" firstHeaderRow="1" firstDataRow="1" firstDataCol="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sortType="descending">
      <items count="8">
        <item sd="0" x="4"/>
        <item sd="0" x="2"/>
        <item sd="0" x="6"/>
        <item sd="0" x="3"/>
        <item sd="0" x="5"/>
        <item sd="0" x="1"/>
        <item sd="0" x="0"/>
        <item t="default"/>
      </items>
      <autoSortScope>
        <pivotArea dataOnly="0" outline="0" fieldPosition="0">
          <references count="1">
            <reference field="4294967294" count="1" selected="0">
              <x v="0"/>
            </reference>
          </references>
        </pivotArea>
      </autoSortScope>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v="5"/>
    </i>
    <i>
      <x v="2"/>
    </i>
    <i>
      <x/>
    </i>
    <i>
      <x v="4"/>
    </i>
    <i>
      <x v="1"/>
    </i>
    <i>
      <x v="3"/>
    </i>
    <i>
      <x v="6"/>
    </i>
    <i t="grand">
      <x/>
    </i>
  </rowItems>
  <colItems count="1">
    <i/>
  </colItems>
  <dataFields count="1">
    <dataField name="Average Revenue" fld="3" subtotal="average" baseField="5" baseItem="5"/>
  </dataFields>
  <chartFormats count="2">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5A434B9-B5CE-4CA1-BE28-C27769C7E5FE}" sourceName="Product">
  <pivotTables>
    <pivotTable tabId="4" name="PivotTable4"/>
    <pivotTable tabId="4" name="PivotTable1"/>
    <pivotTable tabId="4" name="PivotTable10"/>
    <pivotTable tabId="4" name="PivotTable12"/>
    <pivotTable tabId="4" name="PivotTable13"/>
    <pivotTable tabId="4" name="PivotTable16"/>
    <pivotTable tabId="4" name="PivotTable18"/>
    <pivotTable tabId="5" name="PivotTable5"/>
    <pivotTable tabId="5" name="PivotTable7"/>
    <pivotTable tabId="5" name="PivotTable9"/>
    <pivotTable tabId="4" name="PivotTable3"/>
    <pivotTable tabId="4" name="PivotTable6"/>
    <pivotTable tabId="4" name="PivotTable14"/>
    <pivotTable tabId="4" name="PivotTable2"/>
  </pivotTables>
  <data>
    <tabular pivotCacheId="1426397212">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1C4C828-A997-4F06-B5B8-596BCC54EECA}" sourceName="Category">
  <pivotTables>
    <pivotTable tabId="4" name="PivotTable4"/>
    <pivotTable tabId="4" name="PivotTable1"/>
    <pivotTable tabId="4" name="PivotTable10"/>
    <pivotTable tabId="4" name="PivotTable12"/>
    <pivotTable tabId="4" name="PivotTable13"/>
    <pivotTable tabId="4" name="PivotTable16"/>
    <pivotTable tabId="4" name="PivotTable18"/>
    <pivotTable tabId="5" name="PivotTable5"/>
    <pivotTable tabId="5" name="PivotTable7"/>
    <pivotTable tabId="5" name="PivotTable9"/>
    <pivotTable tabId="4" name="PivotTable3"/>
    <pivotTable tabId="4" name="PivotTable6"/>
    <pivotTable tabId="4" name="PivotTable14"/>
    <pivotTable tabId="4" name="PivotTable2"/>
  </pivotTables>
  <data>
    <tabular pivotCacheId="142639721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E7444E6-A2F1-49AA-81A2-5B8B1B850AC2}" sourceName="Country">
  <pivotTables>
    <pivotTable tabId="4" name="PivotTable4"/>
    <pivotTable tabId="4" name="PivotTable1"/>
    <pivotTable tabId="4" name="PivotTable10"/>
    <pivotTable tabId="4" name="PivotTable12"/>
    <pivotTable tabId="4" name="PivotTable13"/>
    <pivotTable tabId="4" name="PivotTable16"/>
    <pivotTable tabId="4" name="PivotTable18"/>
    <pivotTable tabId="5" name="PivotTable5"/>
    <pivotTable tabId="5" name="PivotTable7"/>
    <pivotTable tabId="5" name="PivotTable9"/>
    <pivotTable tabId="4" name="PivotTable3"/>
    <pivotTable tabId="4" name="PivotTable6"/>
    <pivotTable tabId="4" name="PivotTable14"/>
    <pivotTable tabId="4" name="PivotTable2"/>
  </pivotTables>
  <data>
    <tabular pivotCacheId="1426397212">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799D4D0C-5CC3-40C3-B912-A82B8900067F}" sourceName="Months">
  <pivotTables>
    <pivotTable tabId="4" name="PivotTable4"/>
    <pivotTable tabId="4" name="PivotTable1"/>
    <pivotTable tabId="4" name="PivotTable10"/>
    <pivotTable tabId="4" name="PivotTable12"/>
    <pivotTable tabId="4" name="PivotTable13"/>
    <pivotTable tabId="4" name="PivotTable16"/>
    <pivotTable tabId="4" name="PivotTable18"/>
    <pivotTable tabId="5" name="PivotTable5"/>
    <pivotTable tabId="5" name="PivotTable7"/>
    <pivotTable tabId="5" name="PivotTable9"/>
    <pivotTable tabId="4" name="PivotTable3"/>
    <pivotTable tabId="4" name="PivotTable6"/>
    <pivotTable tabId="4" name="PivotTable14"/>
    <pivotTable tabId="4" name="PivotTable2"/>
  </pivotTables>
  <data>
    <tabular pivotCacheId="142639721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72FE00E-B0B2-422D-8941-35C12E21AD3E}" cache="Slicer_Product" caption="Product" style="SlicerStyleDark6" rowHeight="241300"/>
  <slicer name="Category" xr10:uid="{1CBB45D8-5FFD-42BD-B96C-F01DB3787E69}" cache="Slicer_Category" caption="Category" style="SlicerStyleDark6" rowHeight="241300"/>
  <slicer name="Country" xr10:uid="{7BCCDCF4-519D-4E6B-88DE-77EA5C1A3063}" cache="Slicer_Country" caption="Country" style="SlicerStyleDark6" rowHeight="241300"/>
  <slicer name="Months" xr10:uid="{01A3E902-4180-47EF-99D2-A06C0411AFAA}" cache="Slicer_Months" caption="Months" startItem="4"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dataDxfId="12"/>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topLeftCell="A7" workbookViewId="0">
      <selection activeCell="I34" sqref="I34"/>
    </sheetView>
  </sheetViews>
  <sheetFormatPr defaultColWidth="14.42578125" defaultRowHeight="15" customHeight="1" x14ac:dyDescent="0.25"/>
  <cols>
    <col min="1" max="1" width="10.5703125" customWidth="1"/>
    <col min="2" max="2" width="10" customWidth="1"/>
    <col min="3" max="3" width="11" customWidth="1"/>
    <col min="4" max="4" width="11.42578125" customWidth="1"/>
    <col min="5" max="5" width="10.7109375" customWidth="1"/>
    <col min="6" max="6" width="15.42578125" customWidth="1"/>
    <col min="7" max="7" width="8.7109375" customWidth="1"/>
    <col min="8" max="8" width="10.7109375" customWidth="1"/>
    <col min="9" max="9" width="8.7109375" customWidth="1"/>
    <col min="10" max="10" width="20.140625" bestFit="1" customWidth="1"/>
    <col min="11" max="11" width="9.7109375" bestFit="1" customWidth="1"/>
    <col min="12" max="12" width="11.28515625" bestFit="1" customWidth="1"/>
    <col min="13" max="13" width="13.85546875" customWidth="1"/>
    <col min="14" max="14" width="9.7109375" bestFit="1" customWidth="1"/>
    <col min="15" max="26" width="8.7109375" customWidth="1"/>
  </cols>
  <sheetData>
    <row r="1" spans="1:21" ht="15.75" x14ac:dyDescent="0.25">
      <c r="A1" s="1" t="s">
        <v>0</v>
      </c>
      <c r="B1" s="1" t="s">
        <v>1</v>
      </c>
      <c r="C1" s="1" t="s">
        <v>2</v>
      </c>
      <c r="D1" s="7" t="s">
        <v>3</v>
      </c>
      <c r="E1" s="1" t="s">
        <v>4</v>
      </c>
      <c r="F1" s="1" t="s">
        <v>5</v>
      </c>
      <c r="L1" s="19"/>
      <c r="M1" s="19" t="s">
        <v>32</v>
      </c>
      <c r="N1" s="19"/>
    </row>
    <row r="2" spans="1:21" x14ac:dyDescent="0.25">
      <c r="A2" s="2">
        <v>1</v>
      </c>
      <c r="B2" s="2" t="s">
        <v>6</v>
      </c>
      <c r="C2" s="2" t="s">
        <v>7</v>
      </c>
      <c r="D2" s="8">
        <v>4270</v>
      </c>
      <c r="E2" s="3">
        <v>42375</v>
      </c>
      <c r="F2" s="2" t="s">
        <v>8</v>
      </c>
      <c r="I2" s="9" t="s">
        <v>25</v>
      </c>
    </row>
    <row r="3" spans="1:21" x14ac:dyDescent="0.25">
      <c r="A3" s="2">
        <v>2</v>
      </c>
      <c r="B3" s="2" t="s">
        <v>9</v>
      </c>
      <c r="C3" s="2" t="s">
        <v>7</v>
      </c>
      <c r="D3" s="8">
        <v>8239</v>
      </c>
      <c r="E3" s="3">
        <v>42376</v>
      </c>
      <c r="F3" s="2" t="s">
        <v>10</v>
      </c>
    </row>
    <row r="4" spans="1:21" x14ac:dyDescent="0.25">
      <c r="A4" s="2">
        <v>3</v>
      </c>
      <c r="B4" s="2" t="s">
        <v>11</v>
      </c>
      <c r="C4" s="2" t="s">
        <v>12</v>
      </c>
      <c r="D4" s="8">
        <v>617</v>
      </c>
      <c r="E4" s="3">
        <v>42377</v>
      </c>
      <c r="F4" s="2" t="s">
        <v>8</v>
      </c>
      <c r="I4" s="9" t="s">
        <v>26</v>
      </c>
    </row>
    <row r="5" spans="1:21" x14ac:dyDescent="0.25">
      <c r="A5" s="2">
        <v>4</v>
      </c>
      <c r="B5" s="2" t="s">
        <v>11</v>
      </c>
      <c r="C5" s="2" t="s">
        <v>12</v>
      </c>
      <c r="D5" s="8">
        <v>8384</v>
      </c>
      <c r="E5" s="3">
        <v>42379</v>
      </c>
      <c r="F5" s="2" t="s">
        <v>13</v>
      </c>
    </row>
    <row r="6" spans="1:21" x14ac:dyDescent="0.25">
      <c r="A6" s="2">
        <v>5</v>
      </c>
      <c r="B6" s="2" t="s">
        <v>14</v>
      </c>
      <c r="C6" s="2" t="s">
        <v>7</v>
      </c>
      <c r="D6" s="8">
        <v>2626</v>
      </c>
      <c r="E6" s="3">
        <v>42379</v>
      </c>
      <c r="F6" s="2" t="s">
        <v>15</v>
      </c>
      <c r="I6" s="9" t="s">
        <v>27</v>
      </c>
    </row>
    <row r="7" spans="1:21" x14ac:dyDescent="0.25">
      <c r="A7" s="2">
        <v>6</v>
      </c>
      <c r="B7" s="2" t="s">
        <v>16</v>
      </c>
      <c r="C7" s="2" t="s">
        <v>12</v>
      </c>
      <c r="D7" s="8">
        <v>3610</v>
      </c>
      <c r="E7" s="3">
        <v>42380</v>
      </c>
      <c r="F7" s="2" t="s">
        <v>8</v>
      </c>
      <c r="J7" s="13" t="s">
        <v>28</v>
      </c>
      <c r="K7" s="14"/>
      <c r="L7" s="14">
        <f xml:space="preserve"> COUNTIF(Data!$D$2:$D$214,"&lt;4834.4")</f>
        <v>108</v>
      </c>
      <c r="M7" s="14"/>
      <c r="N7" s="15">
        <f>(L7/(L7+L9))*100%</f>
        <v>0.50704225352112675</v>
      </c>
      <c r="O7" s="14"/>
    </row>
    <row r="8" spans="1:21" x14ac:dyDescent="0.25">
      <c r="A8" s="2">
        <v>7</v>
      </c>
      <c r="B8" s="2" t="s">
        <v>9</v>
      </c>
      <c r="C8" s="2" t="s">
        <v>7</v>
      </c>
      <c r="D8" s="8">
        <v>9062</v>
      </c>
      <c r="E8" s="3">
        <v>42380</v>
      </c>
      <c r="F8" s="2" t="s">
        <v>17</v>
      </c>
      <c r="J8" s="12"/>
      <c r="K8" s="12"/>
      <c r="L8" s="12"/>
      <c r="M8" s="12"/>
      <c r="N8" s="12"/>
    </row>
    <row r="9" spans="1:21" x14ac:dyDescent="0.25">
      <c r="A9" s="2">
        <v>8</v>
      </c>
      <c r="B9" s="2" t="s">
        <v>11</v>
      </c>
      <c r="C9" s="2" t="s">
        <v>12</v>
      </c>
      <c r="D9" s="8">
        <v>6906</v>
      </c>
      <c r="E9" s="3">
        <v>42385</v>
      </c>
      <c r="F9" s="2" t="s">
        <v>18</v>
      </c>
      <c r="J9" s="16" t="s">
        <v>29</v>
      </c>
      <c r="K9" s="17"/>
      <c r="L9" s="17">
        <f>COUNTIF(D2:D214,"&gt;4834.4")</f>
        <v>105</v>
      </c>
      <c r="M9" s="17"/>
      <c r="N9" s="18">
        <f>(L9/(L7+L9))*100%</f>
        <v>0.49295774647887325</v>
      </c>
      <c r="O9" s="17"/>
    </row>
    <row r="10" spans="1:21" x14ac:dyDescent="0.25">
      <c r="A10" s="2">
        <v>9</v>
      </c>
      <c r="B10" s="2" t="s">
        <v>19</v>
      </c>
      <c r="C10" s="2" t="s">
        <v>12</v>
      </c>
      <c r="D10" s="8">
        <v>2417</v>
      </c>
      <c r="E10" s="3">
        <v>42385</v>
      </c>
      <c r="F10" s="2" t="s">
        <v>20</v>
      </c>
      <c r="I10" s="9" t="s">
        <v>30</v>
      </c>
    </row>
    <row r="11" spans="1:21" x14ac:dyDescent="0.25">
      <c r="A11" s="2">
        <v>10</v>
      </c>
      <c r="B11" s="2" t="s">
        <v>19</v>
      </c>
      <c r="C11" s="2" t="s">
        <v>12</v>
      </c>
      <c r="D11" s="8">
        <v>7431</v>
      </c>
      <c r="E11" s="3">
        <v>42385</v>
      </c>
      <c r="F11" s="2" t="s">
        <v>13</v>
      </c>
      <c r="I11" s="9" t="s">
        <v>31</v>
      </c>
    </row>
    <row r="12" spans="1:21" x14ac:dyDescent="0.25">
      <c r="A12" s="2">
        <v>11</v>
      </c>
      <c r="B12" s="2" t="s">
        <v>11</v>
      </c>
      <c r="C12" s="2" t="s">
        <v>12</v>
      </c>
      <c r="D12" s="8">
        <v>8250</v>
      </c>
      <c r="E12" s="3">
        <v>42385</v>
      </c>
      <c r="F12" s="2" t="s">
        <v>15</v>
      </c>
    </row>
    <row r="13" spans="1:21" x14ac:dyDescent="0.25">
      <c r="A13" s="2">
        <v>12</v>
      </c>
      <c r="B13" s="2" t="s">
        <v>9</v>
      </c>
      <c r="C13" s="2" t="s">
        <v>7</v>
      </c>
      <c r="D13" s="8">
        <v>7012</v>
      </c>
      <c r="E13" s="3">
        <v>42387</v>
      </c>
      <c r="F13" s="2" t="s">
        <v>8</v>
      </c>
      <c r="I13" s="9" t="s">
        <v>48</v>
      </c>
    </row>
    <row r="14" spans="1:21" x14ac:dyDescent="0.25">
      <c r="A14" s="2">
        <v>13</v>
      </c>
      <c r="B14" s="2" t="s">
        <v>6</v>
      </c>
      <c r="C14" s="2" t="s">
        <v>7</v>
      </c>
      <c r="D14" s="8">
        <v>1903</v>
      </c>
      <c r="E14" s="3">
        <v>42389</v>
      </c>
      <c r="F14" s="2" t="s">
        <v>15</v>
      </c>
      <c r="J14" s="47" t="s">
        <v>33</v>
      </c>
      <c r="K14" s="47"/>
      <c r="L14" s="47"/>
      <c r="M14" s="47"/>
    </row>
    <row r="15" spans="1:21" x14ac:dyDescent="0.25">
      <c r="A15" s="2">
        <v>14</v>
      </c>
      <c r="B15" s="2" t="s">
        <v>9</v>
      </c>
      <c r="C15" s="2" t="s">
        <v>7</v>
      </c>
      <c r="D15" s="8">
        <v>2824</v>
      </c>
      <c r="E15" s="3">
        <v>42391</v>
      </c>
      <c r="F15" s="2" t="s">
        <v>13</v>
      </c>
      <c r="J15" s="32" t="s">
        <v>43</v>
      </c>
      <c r="K15" s="33" t="s">
        <v>34</v>
      </c>
      <c r="L15" s="33" t="s">
        <v>35</v>
      </c>
      <c r="M15" s="34" t="s">
        <v>42</v>
      </c>
      <c r="U15" s="20"/>
    </row>
    <row r="16" spans="1:21" x14ac:dyDescent="0.25">
      <c r="A16" s="2">
        <v>15</v>
      </c>
      <c r="B16" s="2" t="s">
        <v>19</v>
      </c>
      <c r="C16" s="2" t="s">
        <v>12</v>
      </c>
      <c r="D16" s="8">
        <v>6946</v>
      </c>
      <c r="E16" s="3">
        <v>42393</v>
      </c>
      <c r="F16" s="2" t="s">
        <v>20</v>
      </c>
      <c r="H16" s="10"/>
      <c r="J16" s="35" t="s">
        <v>38</v>
      </c>
      <c r="K16" s="36">
        <f>SUM(D2:D53)</f>
        <v>256991</v>
      </c>
      <c r="L16" s="36">
        <v>250000</v>
      </c>
      <c r="M16" s="23" t="str">
        <f>IF(K16&gt;=L16,"Yes","No")</f>
        <v>Yes</v>
      </c>
    </row>
    <row r="17" spans="1:15" x14ac:dyDescent="0.25">
      <c r="A17" s="2">
        <v>16</v>
      </c>
      <c r="B17" s="2" t="s">
        <v>11</v>
      </c>
      <c r="C17" s="2" t="s">
        <v>12</v>
      </c>
      <c r="D17" s="8">
        <v>2320</v>
      </c>
      <c r="E17" s="3">
        <v>42396</v>
      </c>
      <c r="F17" s="2" t="s">
        <v>10</v>
      </c>
      <c r="J17" s="35" t="s">
        <v>39</v>
      </c>
      <c r="K17" s="36">
        <f>SUM(D54:D117)</f>
        <v>304413</v>
      </c>
      <c r="L17" s="36">
        <v>310000</v>
      </c>
      <c r="M17" s="23" t="str">
        <f t="shared" ref="M17:M18" si="0">IF(K17&gt;=L17,"Yes","No")</f>
        <v>No</v>
      </c>
    </row>
    <row r="18" spans="1:15" x14ac:dyDescent="0.25">
      <c r="A18" s="2">
        <v>17</v>
      </c>
      <c r="B18" s="2" t="s">
        <v>11</v>
      </c>
      <c r="C18" s="2" t="s">
        <v>12</v>
      </c>
      <c r="D18" s="8">
        <v>2116</v>
      </c>
      <c r="E18" s="3">
        <v>42397</v>
      </c>
      <c r="F18" s="2" t="s">
        <v>8</v>
      </c>
      <c r="J18" s="35" t="s">
        <v>40</v>
      </c>
      <c r="K18" s="36">
        <f>SUM(D118:D168)</f>
        <v>252162</v>
      </c>
      <c r="L18" s="36">
        <v>220000</v>
      </c>
      <c r="M18" s="23" t="str">
        <f t="shared" si="0"/>
        <v>Yes</v>
      </c>
    </row>
    <row r="19" spans="1:15" x14ac:dyDescent="0.25">
      <c r="A19" s="2">
        <v>18</v>
      </c>
      <c r="B19" s="2" t="s">
        <v>11</v>
      </c>
      <c r="C19" s="2" t="s">
        <v>12</v>
      </c>
      <c r="D19" s="8">
        <v>1135</v>
      </c>
      <c r="E19" s="3">
        <v>42399</v>
      </c>
      <c r="F19" s="2" t="s">
        <v>10</v>
      </c>
      <c r="J19" s="37" t="s">
        <v>41</v>
      </c>
      <c r="K19" s="36">
        <f>SUM(D169:D214)</f>
        <v>216168</v>
      </c>
      <c r="L19" s="36">
        <v>220000</v>
      </c>
      <c r="M19" s="23" t="str">
        <f>IF(K19&gt;=L19,"Yes","No")</f>
        <v>No</v>
      </c>
    </row>
    <row r="20" spans="1:15" x14ac:dyDescent="0.25">
      <c r="A20" s="2">
        <v>19</v>
      </c>
      <c r="B20" s="2" t="s">
        <v>9</v>
      </c>
      <c r="C20" s="2" t="s">
        <v>7</v>
      </c>
      <c r="D20" s="8">
        <v>3595</v>
      </c>
      <c r="E20" s="3">
        <v>42399</v>
      </c>
      <c r="F20" s="2" t="s">
        <v>10</v>
      </c>
      <c r="J20" s="24"/>
      <c r="K20" s="25"/>
      <c r="L20" s="36"/>
      <c r="M20" s="23"/>
    </row>
    <row r="21" spans="1:15" ht="15.75" customHeight="1" x14ac:dyDescent="0.25">
      <c r="A21" s="2">
        <v>20</v>
      </c>
      <c r="B21" s="2" t="s">
        <v>19</v>
      </c>
      <c r="C21" s="2" t="s">
        <v>12</v>
      </c>
      <c r="D21" s="8">
        <v>1161</v>
      </c>
      <c r="E21" s="3">
        <v>42402</v>
      </c>
      <c r="F21" s="2" t="s">
        <v>8</v>
      </c>
      <c r="J21" s="35" t="s">
        <v>36</v>
      </c>
      <c r="K21" s="36">
        <f>SUM(K16:K17)</f>
        <v>561404</v>
      </c>
      <c r="L21" s="36">
        <f>SUM(L16:L17)</f>
        <v>560000</v>
      </c>
      <c r="M21" s="23" t="str">
        <f>IF(K21&gt;=L21,"Yes","No")</f>
        <v>Yes</v>
      </c>
    </row>
    <row r="22" spans="1:15" ht="15.75" customHeight="1" x14ac:dyDescent="0.25">
      <c r="A22" s="2">
        <v>21</v>
      </c>
      <c r="B22" s="2" t="s">
        <v>16</v>
      </c>
      <c r="C22" s="2" t="s">
        <v>12</v>
      </c>
      <c r="D22" s="8">
        <v>2256</v>
      </c>
      <c r="E22" s="3">
        <v>42404</v>
      </c>
      <c r="F22" s="2" t="s">
        <v>20</v>
      </c>
      <c r="J22" s="38" t="s">
        <v>37</v>
      </c>
      <c r="K22" s="39">
        <f>SUM(K18:K19)</f>
        <v>468330</v>
      </c>
      <c r="L22" s="39">
        <f>SUM(L18:L19)</f>
        <v>440000</v>
      </c>
      <c r="M22" s="26" t="str">
        <f>IF(K22&gt;=L22,"Yes","No")</f>
        <v>Yes</v>
      </c>
    </row>
    <row r="23" spans="1:15" ht="15.75" customHeight="1" x14ac:dyDescent="0.25">
      <c r="A23" s="2">
        <v>22</v>
      </c>
      <c r="B23" s="2" t="s">
        <v>11</v>
      </c>
      <c r="C23" s="2" t="s">
        <v>12</v>
      </c>
      <c r="D23" s="8">
        <v>1004</v>
      </c>
      <c r="E23" s="3">
        <v>42411</v>
      </c>
      <c r="F23" s="2" t="s">
        <v>18</v>
      </c>
      <c r="I23" s="9" t="s">
        <v>44</v>
      </c>
      <c r="O23" s="9"/>
    </row>
    <row r="24" spans="1:15" ht="15.75" customHeight="1" x14ac:dyDescent="0.25">
      <c r="A24" s="2">
        <v>23</v>
      </c>
      <c r="B24" s="2" t="s">
        <v>11</v>
      </c>
      <c r="C24" s="2" t="s">
        <v>12</v>
      </c>
      <c r="D24" s="8">
        <v>3642</v>
      </c>
      <c r="E24" s="3">
        <v>42414</v>
      </c>
      <c r="F24" s="2" t="s">
        <v>13</v>
      </c>
      <c r="I24" s="9" t="s">
        <v>45</v>
      </c>
      <c r="O24" s="10"/>
    </row>
    <row r="25" spans="1:15" ht="15.75" customHeight="1" x14ac:dyDescent="0.25">
      <c r="A25" s="2">
        <v>24</v>
      </c>
      <c r="B25" s="2" t="s">
        <v>11</v>
      </c>
      <c r="C25" s="2" t="s">
        <v>12</v>
      </c>
      <c r="D25" s="8">
        <v>4582</v>
      </c>
      <c r="E25" s="3">
        <v>42417</v>
      </c>
      <c r="F25" s="2" t="s">
        <v>8</v>
      </c>
      <c r="I25" s="9" t="s">
        <v>46</v>
      </c>
      <c r="O25" s="9"/>
    </row>
    <row r="26" spans="1:15" ht="15.75" customHeight="1" x14ac:dyDescent="0.25">
      <c r="A26" s="2">
        <v>25</v>
      </c>
      <c r="B26" s="2" t="s">
        <v>14</v>
      </c>
      <c r="C26" s="2" t="s">
        <v>7</v>
      </c>
      <c r="D26" s="8">
        <v>3559</v>
      </c>
      <c r="E26" s="3">
        <v>42417</v>
      </c>
      <c r="F26" s="2" t="s">
        <v>10</v>
      </c>
      <c r="I26" s="9" t="s">
        <v>47</v>
      </c>
      <c r="O26" s="10"/>
    </row>
    <row r="27" spans="1:15" ht="15.75" customHeight="1" x14ac:dyDescent="0.25">
      <c r="A27" s="2">
        <v>26</v>
      </c>
      <c r="B27" s="2" t="s">
        <v>6</v>
      </c>
      <c r="C27" s="2" t="s">
        <v>7</v>
      </c>
      <c r="D27" s="8">
        <v>5154</v>
      </c>
      <c r="E27" s="3">
        <v>42417</v>
      </c>
      <c r="F27" s="2" t="s">
        <v>17</v>
      </c>
    </row>
    <row r="28" spans="1:15" ht="15.75" customHeight="1" x14ac:dyDescent="0.25">
      <c r="A28" s="2">
        <v>27</v>
      </c>
      <c r="B28" s="2" t="s">
        <v>21</v>
      </c>
      <c r="C28" s="2" t="s">
        <v>12</v>
      </c>
      <c r="D28" s="8">
        <v>7388</v>
      </c>
      <c r="E28" s="3">
        <v>42418</v>
      </c>
      <c r="F28" s="2" t="s">
        <v>20</v>
      </c>
      <c r="I28" s="9" t="s">
        <v>50</v>
      </c>
    </row>
    <row r="29" spans="1:15" ht="15.75" customHeight="1" x14ac:dyDescent="0.25">
      <c r="A29" s="2">
        <v>28</v>
      </c>
      <c r="B29" s="2" t="s">
        <v>14</v>
      </c>
      <c r="C29" s="2" t="s">
        <v>7</v>
      </c>
      <c r="D29" s="8">
        <v>7163</v>
      </c>
      <c r="E29" s="3">
        <v>42418</v>
      </c>
      <c r="F29" s="2" t="s">
        <v>8</v>
      </c>
      <c r="I29" s="9" t="s">
        <v>49</v>
      </c>
    </row>
    <row r="30" spans="1:15" ht="15.75" customHeight="1" x14ac:dyDescent="0.25">
      <c r="A30" s="2">
        <v>29</v>
      </c>
      <c r="B30" s="2" t="s">
        <v>14</v>
      </c>
      <c r="C30" s="2" t="s">
        <v>7</v>
      </c>
      <c r="D30" s="8">
        <v>5101</v>
      </c>
      <c r="E30" s="3">
        <v>42420</v>
      </c>
      <c r="F30" s="2" t="s">
        <v>15</v>
      </c>
      <c r="I30" s="9" t="s">
        <v>51</v>
      </c>
    </row>
    <row r="31" spans="1:15" ht="15.75" customHeight="1" x14ac:dyDescent="0.25">
      <c r="A31" s="2">
        <v>30</v>
      </c>
      <c r="B31" s="2" t="s">
        <v>19</v>
      </c>
      <c r="C31" s="2" t="s">
        <v>12</v>
      </c>
      <c r="D31" s="8">
        <v>7602</v>
      </c>
      <c r="E31" s="3">
        <v>42421</v>
      </c>
      <c r="F31" s="2" t="s">
        <v>20</v>
      </c>
    </row>
    <row r="32" spans="1:15" ht="15.75" customHeight="1" x14ac:dyDescent="0.25">
      <c r="A32" s="2">
        <v>31</v>
      </c>
      <c r="B32" s="2" t="s">
        <v>21</v>
      </c>
      <c r="C32" s="2" t="s">
        <v>12</v>
      </c>
      <c r="D32" s="8">
        <v>1641</v>
      </c>
      <c r="E32" s="3">
        <v>42422</v>
      </c>
      <c r="F32" s="2" t="s">
        <v>8</v>
      </c>
    </row>
    <row r="33" spans="1:6" ht="15.75" customHeight="1" x14ac:dyDescent="0.25">
      <c r="A33" s="2">
        <v>32</v>
      </c>
      <c r="B33" s="2" t="s">
        <v>19</v>
      </c>
      <c r="C33" s="2" t="s">
        <v>12</v>
      </c>
      <c r="D33" s="8">
        <v>8892</v>
      </c>
      <c r="E33" s="3">
        <v>42423</v>
      </c>
      <c r="F33" s="2" t="s">
        <v>17</v>
      </c>
    </row>
    <row r="34" spans="1:6" ht="15.75" customHeight="1" x14ac:dyDescent="0.25">
      <c r="A34" s="2">
        <v>33</v>
      </c>
      <c r="B34" s="2" t="s">
        <v>19</v>
      </c>
      <c r="C34" s="2" t="s">
        <v>12</v>
      </c>
      <c r="D34" s="8">
        <v>2060</v>
      </c>
      <c r="E34" s="3">
        <v>42429</v>
      </c>
      <c r="F34" s="2" t="s">
        <v>20</v>
      </c>
    </row>
    <row r="35" spans="1:6" ht="15.75" customHeight="1" x14ac:dyDescent="0.25">
      <c r="A35" s="2">
        <v>34</v>
      </c>
      <c r="B35" s="2" t="s">
        <v>9</v>
      </c>
      <c r="C35" s="2" t="s">
        <v>7</v>
      </c>
      <c r="D35" s="8">
        <v>1557</v>
      </c>
      <c r="E35" s="3">
        <v>42429</v>
      </c>
      <c r="F35" s="2" t="s">
        <v>15</v>
      </c>
    </row>
    <row r="36" spans="1:6" ht="15.75" customHeight="1" x14ac:dyDescent="0.25">
      <c r="A36" s="2">
        <v>35</v>
      </c>
      <c r="B36" s="2" t="s">
        <v>19</v>
      </c>
      <c r="C36" s="2" t="s">
        <v>12</v>
      </c>
      <c r="D36" s="8">
        <v>6509</v>
      </c>
      <c r="E36" s="3">
        <v>42430</v>
      </c>
      <c r="F36" s="2" t="s">
        <v>20</v>
      </c>
    </row>
    <row r="37" spans="1:6" ht="15.75" customHeight="1" x14ac:dyDescent="0.25">
      <c r="A37" s="2">
        <v>36</v>
      </c>
      <c r="B37" s="2" t="s">
        <v>19</v>
      </c>
      <c r="C37" s="2" t="s">
        <v>12</v>
      </c>
      <c r="D37" s="8">
        <v>5718</v>
      </c>
      <c r="E37" s="3">
        <v>42433</v>
      </c>
      <c r="F37" s="2" t="s">
        <v>17</v>
      </c>
    </row>
    <row r="38" spans="1:6" ht="15.75" customHeight="1" x14ac:dyDescent="0.25">
      <c r="A38" s="2">
        <v>37</v>
      </c>
      <c r="B38" s="2" t="s">
        <v>19</v>
      </c>
      <c r="C38" s="2" t="s">
        <v>12</v>
      </c>
      <c r="D38" s="8">
        <v>7655</v>
      </c>
      <c r="E38" s="3">
        <v>42434</v>
      </c>
      <c r="F38" s="2" t="s">
        <v>8</v>
      </c>
    </row>
    <row r="39" spans="1:6" ht="15.75" customHeight="1" x14ac:dyDescent="0.25">
      <c r="A39" s="2">
        <v>38</v>
      </c>
      <c r="B39" s="2" t="s">
        <v>6</v>
      </c>
      <c r="C39" s="2" t="s">
        <v>7</v>
      </c>
      <c r="D39" s="8">
        <v>9116</v>
      </c>
      <c r="E39" s="3">
        <v>42434</v>
      </c>
      <c r="F39" s="2" t="s">
        <v>10</v>
      </c>
    </row>
    <row r="40" spans="1:6" ht="15.75" customHeight="1" x14ac:dyDescent="0.25">
      <c r="A40" s="2">
        <v>39</v>
      </c>
      <c r="B40" s="2" t="s">
        <v>11</v>
      </c>
      <c r="C40" s="2" t="s">
        <v>12</v>
      </c>
      <c r="D40" s="8">
        <v>2795</v>
      </c>
      <c r="E40" s="3">
        <v>42444</v>
      </c>
      <c r="F40" s="2" t="s">
        <v>8</v>
      </c>
    </row>
    <row r="41" spans="1:6" ht="15.75" customHeight="1" x14ac:dyDescent="0.25">
      <c r="A41" s="2">
        <v>40</v>
      </c>
      <c r="B41" s="2" t="s">
        <v>11</v>
      </c>
      <c r="C41" s="2" t="s">
        <v>12</v>
      </c>
      <c r="D41" s="8">
        <v>5084</v>
      </c>
      <c r="E41" s="3">
        <v>42444</v>
      </c>
      <c r="F41" s="2" t="s">
        <v>8</v>
      </c>
    </row>
    <row r="42" spans="1:6" ht="15.75" customHeight="1" x14ac:dyDescent="0.25">
      <c r="A42" s="2">
        <v>41</v>
      </c>
      <c r="B42" s="2" t="s">
        <v>6</v>
      </c>
      <c r="C42" s="2" t="s">
        <v>7</v>
      </c>
      <c r="D42" s="8">
        <v>8941</v>
      </c>
      <c r="E42" s="3">
        <v>42444</v>
      </c>
      <c r="F42" s="2" t="s">
        <v>10</v>
      </c>
    </row>
    <row r="43" spans="1:6" ht="15.75" customHeight="1" x14ac:dyDescent="0.25">
      <c r="A43" s="2">
        <v>42</v>
      </c>
      <c r="B43" s="2" t="s">
        <v>9</v>
      </c>
      <c r="C43" s="2" t="s">
        <v>7</v>
      </c>
      <c r="D43" s="8">
        <v>5341</v>
      </c>
      <c r="E43" s="3">
        <v>42445</v>
      </c>
      <c r="F43" s="2" t="s">
        <v>20</v>
      </c>
    </row>
    <row r="44" spans="1:6" ht="15.75" customHeight="1" x14ac:dyDescent="0.25">
      <c r="A44" s="2">
        <v>43</v>
      </c>
      <c r="B44" s="2" t="s">
        <v>11</v>
      </c>
      <c r="C44" s="2" t="s">
        <v>12</v>
      </c>
      <c r="D44" s="8">
        <v>135</v>
      </c>
      <c r="E44" s="3">
        <v>42448</v>
      </c>
      <c r="F44" s="2" t="s">
        <v>13</v>
      </c>
    </row>
    <row r="45" spans="1:6" ht="15.75" customHeight="1" x14ac:dyDescent="0.25">
      <c r="A45" s="2">
        <v>44</v>
      </c>
      <c r="B45" s="2" t="s">
        <v>11</v>
      </c>
      <c r="C45" s="2" t="s">
        <v>12</v>
      </c>
      <c r="D45" s="8">
        <v>9400</v>
      </c>
      <c r="E45" s="3">
        <v>42448</v>
      </c>
      <c r="F45" s="2" t="s">
        <v>17</v>
      </c>
    </row>
    <row r="46" spans="1:6" ht="15.75" customHeight="1" x14ac:dyDescent="0.25">
      <c r="A46" s="2">
        <v>45</v>
      </c>
      <c r="B46" s="2" t="s">
        <v>14</v>
      </c>
      <c r="C46" s="2" t="s">
        <v>7</v>
      </c>
      <c r="D46" s="8">
        <v>6045</v>
      </c>
      <c r="E46" s="3">
        <v>42450</v>
      </c>
      <c r="F46" s="2" t="s">
        <v>15</v>
      </c>
    </row>
    <row r="47" spans="1:6" ht="15.75" customHeight="1" x14ac:dyDescent="0.25">
      <c r="A47" s="2">
        <v>46</v>
      </c>
      <c r="B47" s="2" t="s">
        <v>19</v>
      </c>
      <c r="C47" s="2" t="s">
        <v>12</v>
      </c>
      <c r="D47" s="8">
        <v>5820</v>
      </c>
      <c r="E47" s="3">
        <v>42451</v>
      </c>
      <c r="F47" s="2" t="s">
        <v>18</v>
      </c>
    </row>
    <row r="48" spans="1:6" ht="15.75" customHeight="1" x14ac:dyDescent="0.25">
      <c r="A48" s="2">
        <v>47</v>
      </c>
      <c r="B48" s="2" t="s">
        <v>16</v>
      </c>
      <c r="C48" s="2" t="s">
        <v>12</v>
      </c>
      <c r="D48" s="8">
        <v>8887</v>
      </c>
      <c r="E48" s="3">
        <v>42452</v>
      </c>
      <c r="F48" s="2" t="s">
        <v>15</v>
      </c>
    </row>
    <row r="49" spans="1:6" ht="15.75" customHeight="1" x14ac:dyDescent="0.25">
      <c r="A49" s="2">
        <v>48</v>
      </c>
      <c r="B49" s="2" t="s">
        <v>16</v>
      </c>
      <c r="C49" s="2" t="s">
        <v>12</v>
      </c>
      <c r="D49" s="8">
        <v>6982</v>
      </c>
      <c r="E49" s="3">
        <v>42453</v>
      </c>
      <c r="F49" s="2" t="s">
        <v>8</v>
      </c>
    </row>
    <row r="50" spans="1:6" ht="15.75" customHeight="1" x14ac:dyDescent="0.25">
      <c r="A50" s="2">
        <v>49</v>
      </c>
      <c r="B50" s="2" t="s">
        <v>11</v>
      </c>
      <c r="C50" s="2" t="s">
        <v>12</v>
      </c>
      <c r="D50" s="8">
        <v>4029</v>
      </c>
      <c r="E50" s="3">
        <v>42455</v>
      </c>
      <c r="F50" s="2" t="s">
        <v>17</v>
      </c>
    </row>
    <row r="51" spans="1:6" ht="15.75" customHeight="1" x14ac:dyDescent="0.25">
      <c r="A51" s="2">
        <v>50</v>
      </c>
      <c r="B51" s="2" t="s">
        <v>6</v>
      </c>
      <c r="C51" s="2" t="s">
        <v>7</v>
      </c>
      <c r="D51" s="8">
        <v>3665</v>
      </c>
      <c r="E51" s="3">
        <v>42455</v>
      </c>
      <c r="F51" s="2" t="s">
        <v>15</v>
      </c>
    </row>
    <row r="52" spans="1:6" ht="15.75" customHeight="1" x14ac:dyDescent="0.25">
      <c r="A52" s="2">
        <v>51</v>
      </c>
      <c r="B52" s="2" t="s">
        <v>11</v>
      </c>
      <c r="C52" s="2" t="s">
        <v>12</v>
      </c>
      <c r="D52" s="8">
        <v>4781</v>
      </c>
      <c r="E52" s="3">
        <v>42458</v>
      </c>
      <c r="F52" s="2" t="s">
        <v>20</v>
      </c>
    </row>
    <row r="53" spans="1:6" ht="15.75" customHeight="1" x14ac:dyDescent="0.25">
      <c r="A53" s="2">
        <v>52</v>
      </c>
      <c r="B53" s="2" t="s">
        <v>21</v>
      </c>
      <c r="C53" s="2" t="s">
        <v>12</v>
      </c>
      <c r="D53" s="8">
        <v>3663</v>
      </c>
      <c r="E53" s="3">
        <v>42459</v>
      </c>
      <c r="F53" s="2" t="s">
        <v>17</v>
      </c>
    </row>
    <row r="54" spans="1:6" ht="15.75" customHeight="1" x14ac:dyDescent="0.25">
      <c r="A54" s="2">
        <v>53</v>
      </c>
      <c r="B54" s="2" t="s">
        <v>19</v>
      </c>
      <c r="C54" s="2" t="s">
        <v>12</v>
      </c>
      <c r="D54" s="8">
        <v>6331</v>
      </c>
      <c r="E54" s="3">
        <v>42461</v>
      </c>
      <c r="F54" s="2" t="s">
        <v>20</v>
      </c>
    </row>
    <row r="55" spans="1:6" ht="15.75" customHeight="1" x14ac:dyDescent="0.25">
      <c r="A55" s="2">
        <v>54</v>
      </c>
      <c r="B55" s="2" t="s">
        <v>19</v>
      </c>
      <c r="C55" s="2" t="s">
        <v>12</v>
      </c>
      <c r="D55" s="8">
        <v>4364</v>
      </c>
      <c r="E55" s="3">
        <v>42461</v>
      </c>
      <c r="F55" s="2" t="s">
        <v>13</v>
      </c>
    </row>
    <row r="56" spans="1:6" ht="15.75" customHeight="1" x14ac:dyDescent="0.25">
      <c r="A56" s="2">
        <v>55</v>
      </c>
      <c r="B56" s="2" t="s">
        <v>6</v>
      </c>
      <c r="C56" s="2" t="s">
        <v>7</v>
      </c>
      <c r="D56" s="8">
        <v>607</v>
      </c>
      <c r="E56" s="3">
        <v>42463</v>
      </c>
      <c r="F56" s="2" t="s">
        <v>10</v>
      </c>
    </row>
    <row r="57" spans="1:6" ht="15.75" customHeight="1" x14ac:dyDescent="0.25">
      <c r="A57" s="2">
        <v>56</v>
      </c>
      <c r="B57" s="2" t="s">
        <v>11</v>
      </c>
      <c r="C57" s="2" t="s">
        <v>12</v>
      </c>
      <c r="D57" s="8">
        <v>1054</v>
      </c>
      <c r="E57" s="3">
        <v>42466</v>
      </c>
      <c r="F57" s="2" t="s">
        <v>18</v>
      </c>
    </row>
    <row r="58" spans="1:6" ht="15.75" customHeight="1" x14ac:dyDescent="0.25">
      <c r="A58" s="2">
        <v>57</v>
      </c>
      <c r="B58" s="2" t="s">
        <v>6</v>
      </c>
      <c r="C58" s="2" t="s">
        <v>7</v>
      </c>
      <c r="D58" s="8">
        <v>7659</v>
      </c>
      <c r="E58" s="3">
        <v>42466</v>
      </c>
      <c r="F58" s="2" t="s">
        <v>8</v>
      </c>
    </row>
    <row r="59" spans="1:6" ht="15.75" customHeight="1" x14ac:dyDescent="0.25">
      <c r="A59" s="2">
        <v>58</v>
      </c>
      <c r="B59" s="2" t="s">
        <v>9</v>
      </c>
      <c r="C59" s="2" t="s">
        <v>7</v>
      </c>
      <c r="D59" s="8">
        <v>277</v>
      </c>
      <c r="E59" s="3">
        <v>42472</v>
      </c>
      <c r="F59" s="2" t="s">
        <v>15</v>
      </c>
    </row>
    <row r="60" spans="1:6" ht="15.75" customHeight="1" x14ac:dyDescent="0.25">
      <c r="A60" s="2">
        <v>59</v>
      </c>
      <c r="B60" s="2" t="s">
        <v>11</v>
      </c>
      <c r="C60" s="2" t="s">
        <v>12</v>
      </c>
      <c r="D60" s="8">
        <v>235</v>
      </c>
      <c r="E60" s="3">
        <v>42477</v>
      </c>
      <c r="F60" s="2" t="s">
        <v>8</v>
      </c>
    </row>
    <row r="61" spans="1:6" ht="15.75" customHeight="1" x14ac:dyDescent="0.25">
      <c r="A61" s="2">
        <v>60</v>
      </c>
      <c r="B61" s="2" t="s">
        <v>16</v>
      </c>
      <c r="C61" s="2" t="s">
        <v>12</v>
      </c>
      <c r="D61" s="8">
        <v>1113</v>
      </c>
      <c r="E61" s="3">
        <v>42478</v>
      </c>
      <c r="F61" s="2" t="s">
        <v>17</v>
      </c>
    </row>
    <row r="62" spans="1:6" ht="15.75" customHeight="1" x14ac:dyDescent="0.25">
      <c r="A62" s="2">
        <v>61</v>
      </c>
      <c r="B62" s="2" t="s">
        <v>19</v>
      </c>
      <c r="C62" s="2" t="s">
        <v>12</v>
      </c>
      <c r="D62" s="8">
        <v>1128</v>
      </c>
      <c r="E62" s="3">
        <v>42481</v>
      </c>
      <c r="F62" s="2" t="s">
        <v>8</v>
      </c>
    </row>
    <row r="63" spans="1:6" ht="15.75" customHeight="1" x14ac:dyDescent="0.25">
      <c r="A63" s="2">
        <v>62</v>
      </c>
      <c r="B63" s="2" t="s">
        <v>9</v>
      </c>
      <c r="C63" s="2" t="s">
        <v>7</v>
      </c>
      <c r="D63" s="8">
        <v>9231</v>
      </c>
      <c r="E63" s="3">
        <v>42482</v>
      </c>
      <c r="F63" s="2" t="s">
        <v>13</v>
      </c>
    </row>
    <row r="64" spans="1:6" ht="15.75" customHeight="1" x14ac:dyDescent="0.25">
      <c r="A64" s="2">
        <v>63</v>
      </c>
      <c r="B64" s="2" t="s">
        <v>11</v>
      </c>
      <c r="C64" s="2" t="s">
        <v>12</v>
      </c>
      <c r="D64" s="8">
        <v>4387</v>
      </c>
      <c r="E64" s="3">
        <v>42483</v>
      </c>
      <c r="F64" s="2" t="s">
        <v>8</v>
      </c>
    </row>
    <row r="65" spans="1:6" ht="15.75" customHeight="1" x14ac:dyDescent="0.25">
      <c r="A65" s="2">
        <v>64</v>
      </c>
      <c r="B65" s="2" t="s">
        <v>19</v>
      </c>
      <c r="C65" s="2" t="s">
        <v>12</v>
      </c>
      <c r="D65" s="8">
        <v>2763</v>
      </c>
      <c r="E65" s="3">
        <v>42485</v>
      </c>
      <c r="F65" s="2" t="s">
        <v>13</v>
      </c>
    </row>
    <row r="66" spans="1:6" ht="15.75" customHeight="1" x14ac:dyDescent="0.25">
      <c r="A66" s="2">
        <v>65</v>
      </c>
      <c r="B66" s="2" t="s">
        <v>11</v>
      </c>
      <c r="C66" s="2" t="s">
        <v>12</v>
      </c>
      <c r="D66" s="8">
        <v>7898</v>
      </c>
      <c r="E66" s="3">
        <v>42487</v>
      </c>
      <c r="F66" s="2" t="s">
        <v>10</v>
      </c>
    </row>
    <row r="67" spans="1:6" ht="15.75" customHeight="1" x14ac:dyDescent="0.25">
      <c r="A67" s="2">
        <v>66</v>
      </c>
      <c r="B67" s="2" t="s">
        <v>11</v>
      </c>
      <c r="C67" s="2" t="s">
        <v>12</v>
      </c>
      <c r="D67" s="8">
        <v>2427</v>
      </c>
      <c r="E67" s="3">
        <v>42490</v>
      </c>
      <c r="F67" s="2" t="s">
        <v>20</v>
      </c>
    </row>
    <row r="68" spans="1:6" ht="15.75" customHeight="1" x14ac:dyDescent="0.25">
      <c r="A68" s="2">
        <v>67</v>
      </c>
      <c r="B68" s="2" t="s">
        <v>11</v>
      </c>
      <c r="C68" s="2" t="s">
        <v>12</v>
      </c>
      <c r="D68" s="8">
        <v>8663</v>
      </c>
      <c r="E68" s="3">
        <v>42491</v>
      </c>
      <c r="F68" s="2" t="s">
        <v>18</v>
      </c>
    </row>
    <row r="69" spans="1:6" ht="15.75" customHeight="1" x14ac:dyDescent="0.25">
      <c r="A69" s="2">
        <v>68</v>
      </c>
      <c r="B69" s="2" t="s">
        <v>6</v>
      </c>
      <c r="C69" s="2" t="s">
        <v>7</v>
      </c>
      <c r="D69" s="8">
        <v>2789</v>
      </c>
      <c r="E69" s="3">
        <v>42491</v>
      </c>
      <c r="F69" s="2" t="s">
        <v>15</v>
      </c>
    </row>
    <row r="70" spans="1:6" ht="15.75" customHeight="1" x14ac:dyDescent="0.25">
      <c r="A70" s="2">
        <v>69</v>
      </c>
      <c r="B70" s="2" t="s">
        <v>11</v>
      </c>
      <c r="C70" s="2" t="s">
        <v>12</v>
      </c>
      <c r="D70" s="8">
        <v>4054</v>
      </c>
      <c r="E70" s="3">
        <v>42492</v>
      </c>
      <c r="F70" s="2" t="s">
        <v>8</v>
      </c>
    </row>
    <row r="71" spans="1:6" ht="15.75" customHeight="1" x14ac:dyDescent="0.25">
      <c r="A71" s="2">
        <v>70</v>
      </c>
      <c r="B71" s="2" t="s">
        <v>21</v>
      </c>
      <c r="C71" s="2" t="s">
        <v>12</v>
      </c>
      <c r="D71" s="8">
        <v>2262</v>
      </c>
      <c r="E71" s="3">
        <v>42492</v>
      </c>
      <c r="F71" s="2" t="s">
        <v>8</v>
      </c>
    </row>
    <row r="72" spans="1:6" ht="15.75" customHeight="1" x14ac:dyDescent="0.25">
      <c r="A72" s="2">
        <v>71</v>
      </c>
      <c r="B72" s="2" t="s">
        <v>21</v>
      </c>
      <c r="C72" s="2" t="s">
        <v>12</v>
      </c>
      <c r="D72" s="8">
        <v>5600</v>
      </c>
      <c r="E72" s="3">
        <v>42492</v>
      </c>
      <c r="F72" s="2" t="s">
        <v>10</v>
      </c>
    </row>
    <row r="73" spans="1:6" ht="15.75" customHeight="1" x14ac:dyDescent="0.25">
      <c r="A73" s="2">
        <v>72</v>
      </c>
      <c r="B73" s="2" t="s">
        <v>11</v>
      </c>
      <c r="C73" s="2" t="s">
        <v>12</v>
      </c>
      <c r="D73" s="8">
        <v>5787</v>
      </c>
      <c r="E73" s="3">
        <v>42493</v>
      </c>
      <c r="F73" s="2" t="s">
        <v>8</v>
      </c>
    </row>
    <row r="74" spans="1:6" ht="15.75" customHeight="1" x14ac:dyDescent="0.25">
      <c r="A74" s="2">
        <v>73</v>
      </c>
      <c r="B74" s="2" t="s">
        <v>16</v>
      </c>
      <c r="C74" s="2" t="s">
        <v>12</v>
      </c>
      <c r="D74" s="8">
        <v>6295</v>
      </c>
      <c r="E74" s="3">
        <v>42493</v>
      </c>
      <c r="F74" s="2" t="s">
        <v>13</v>
      </c>
    </row>
    <row r="75" spans="1:6" ht="15.75" customHeight="1" x14ac:dyDescent="0.25">
      <c r="A75" s="2">
        <v>74</v>
      </c>
      <c r="B75" s="2" t="s">
        <v>11</v>
      </c>
      <c r="C75" s="2" t="s">
        <v>12</v>
      </c>
      <c r="D75" s="8">
        <v>474</v>
      </c>
      <c r="E75" s="3">
        <v>42495</v>
      </c>
      <c r="F75" s="2" t="s">
        <v>15</v>
      </c>
    </row>
    <row r="76" spans="1:6" ht="15.75" customHeight="1" x14ac:dyDescent="0.25">
      <c r="A76" s="2">
        <v>75</v>
      </c>
      <c r="B76" s="2" t="s">
        <v>19</v>
      </c>
      <c r="C76" s="2" t="s">
        <v>12</v>
      </c>
      <c r="D76" s="8">
        <v>4325</v>
      </c>
      <c r="E76" s="3">
        <v>42495</v>
      </c>
      <c r="F76" s="2" t="s">
        <v>20</v>
      </c>
    </row>
    <row r="77" spans="1:6" ht="15.75" customHeight="1" x14ac:dyDescent="0.25">
      <c r="A77" s="2">
        <v>76</v>
      </c>
      <c r="B77" s="2" t="s">
        <v>11</v>
      </c>
      <c r="C77" s="2" t="s">
        <v>12</v>
      </c>
      <c r="D77" s="8">
        <v>592</v>
      </c>
      <c r="E77" s="3">
        <v>42496</v>
      </c>
      <c r="F77" s="2" t="s">
        <v>8</v>
      </c>
    </row>
    <row r="78" spans="1:6" ht="15.75" customHeight="1" x14ac:dyDescent="0.25">
      <c r="A78" s="2">
        <v>77</v>
      </c>
      <c r="B78" s="2" t="s">
        <v>16</v>
      </c>
      <c r="C78" s="2" t="s">
        <v>12</v>
      </c>
      <c r="D78" s="8">
        <v>4330</v>
      </c>
      <c r="E78" s="3">
        <v>42498</v>
      </c>
      <c r="F78" s="2" t="s">
        <v>8</v>
      </c>
    </row>
    <row r="79" spans="1:6" ht="15.75" customHeight="1" x14ac:dyDescent="0.25">
      <c r="A79" s="2">
        <v>78</v>
      </c>
      <c r="B79" s="2" t="s">
        <v>11</v>
      </c>
      <c r="C79" s="2" t="s">
        <v>12</v>
      </c>
      <c r="D79" s="8">
        <v>9405</v>
      </c>
      <c r="E79" s="3">
        <v>42498</v>
      </c>
      <c r="F79" s="2" t="s">
        <v>10</v>
      </c>
    </row>
    <row r="80" spans="1:6" ht="15.75" customHeight="1" x14ac:dyDescent="0.25">
      <c r="A80" s="2">
        <v>79</v>
      </c>
      <c r="B80" s="2" t="s">
        <v>19</v>
      </c>
      <c r="C80" s="2" t="s">
        <v>12</v>
      </c>
      <c r="D80" s="8">
        <v>7671</v>
      </c>
      <c r="E80" s="3">
        <v>42498</v>
      </c>
      <c r="F80" s="2" t="s">
        <v>20</v>
      </c>
    </row>
    <row r="81" spans="1:6" ht="15.75" customHeight="1" x14ac:dyDescent="0.25">
      <c r="A81" s="2">
        <v>80</v>
      </c>
      <c r="B81" s="2" t="s">
        <v>6</v>
      </c>
      <c r="C81" s="2" t="s">
        <v>7</v>
      </c>
      <c r="D81" s="8">
        <v>5791</v>
      </c>
      <c r="E81" s="3">
        <v>42498</v>
      </c>
      <c r="F81" s="2" t="s">
        <v>10</v>
      </c>
    </row>
    <row r="82" spans="1:6" ht="15.75" customHeight="1" x14ac:dyDescent="0.25">
      <c r="A82" s="2">
        <v>81</v>
      </c>
      <c r="B82" s="2" t="s">
        <v>11</v>
      </c>
      <c r="C82" s="2" t="s">
        <v>12</v>
      </c>
      <c r="D82" s="8">
        <v>6007</v>
      </c>
      <c r="E82" s="3">
        <v>42502</v>
      </c>
      <c r="F82" s="2" t="s">
        <v>13</v>
      </c>
    </row>
    <row r="83" spans="1:6" ht="15.75" customHeight="1" x14ac:dyDescent="0.25">
      <c r="A83" s="2">
        <v>82</v>
      </c>
      <c r="B83" s="2" t="s">
        <v>11</v>
      </c>
      <c r="C83" s="2" t="s">
        <v>12</v>
      </c>
      <c r="D83" s="8">
        <v>5030</v>
      </c>
      <c r="E83" s="3">
        <v>42504</v>
      </c>
      <c r="F83" s="2" t="s">
        <v>15</v>
      </c>
    </row>
    <row r="84" spans="1:6" ht="15.75" customHeight="1" x14ac:dyDescent="0.25">
      <c r="A84" s="2">
        <v>83</v>
      </c>
      <c r="B84" s="2" t="s">
        <v>6</v>
      </c>
      <c r="C84" s="2" t="s">
        <v>7</v>
      </c>
      <c r="D84" s="8">
        <v>6763</v>
      </c>
      <c r="E84" s="3">
        <v>42504</v>
      </c>
      <c r="F84" s="2" t="s">
        <v>10</v>
      </c>
    </row>
    <row r="85" spans="1:6" ht="15.75" customHeight="1" x14ac:dyDescent="0.25">
      <c r="A85" s="2">
        <v>84</v>
      </c>
      <c r="B85" s="2" t="s">
        <v>11</v>
      </c>
      <c r="C85" s="2" t="s">
        <v>12</v>
      </c>
      <c r="D85" s="8">
        <v>4248</v>
      </c>
      <c r="E85" s="3">
        <v>42505</v>
      </c>
      <c r="F85" s="2" t="s">
        <v>17</v>
      </c>
    </row>
    <row r="86" spans="1:6" ht="15.75" customHeight="1" x14ac:dyDescent="0.25">
      <c r="A86" s="2">
        <v>85</v>
      </c>
      <c r="B86" s="2" t="s">
        <v>11</v>
      </c>
      <c r="C86" s="2" t="s">
        <v>12</v>
      </c>
      <c r="D86" s="8">
        <v>9543</v>
      </c>
      <c r="E86" s="3">
        <v>42506</v>
      </c>
      <c r="F86" s="2" t="s">
        <v>20</v>
      </c>
    </row>
    <row r="87" spans="1:6" ht="15.75" customHeight="1" x14ac:dyDescent="0.25">
      <c r="A87" s="2">
        <v>86</v>
      </c>
      <c r="B87" s="2" t="s">
        <v>9</v>
      </c>
      <c r="C87" s="2" t="s">
        <v>7</v>
      </c>
      <c r="D87" s="8">
        <v>2054</v>
      </c>
      <c r="E87" s="3">
        <v>42506</v>
      </c>
      <c r="F87" s="2" t="s">
        <v>10</v>
      </c>
    </row>
    <row r="88" spans="1:6" ht="15.75" customHeight="1" x14ac:dyDescent="0.25">
      <c r="A88" s="2">
        <v>87</v>
      </c>
      <c r="B88" s="2" t="s">
        <v>14</v>
      </c>
      <c r="C88" s="2" t="s">
        <v>7</v>
      </c>
      <c r="D88" s="8">
        <v>7094</v>
      </c>
      <c r="E88" s="3">
        <v>42506</v>
      </c>
      <c r="F88" s="2" t="s">
        <v>15</v>
      </c>
    </row>
    <row r="89" spans="1:6" ht="15.75" customHeight="1" x14ac:dyDescent="0.25">
      <c r="A89" s="2">
        <v>88</v>
      </c>
      <c r="B89" s="2" t="s">
        <v>6</v>
      </c>
      <c r="C89" s="2" t="s">
        <v>7</v>
      </c>
      <c r="D89" s="8">
        <v>6087</v>
      </c>
      <c r="E89" s="3">
        <v>42508</v>
      </c>
      <c r="F89" s="2" t="s">
        <v>8</v>
      </c>
    </row>
    <row r="90" spans="1:6" ht="15.75" customHeight="1" x14ac:dyDescent="0.25">
      <c r="A90" s="2">
        <v>89</v>
      </c>
      <c r="B90" s="2" t="s">
        <v>19</v>
      </c>
      <c r="C90" s="2" t="s">
        <v>12</v>
      </c>
      <c r="D90" s="8">
        <v>4264</v>
      </c>
      <c r="E90" s="3">
        <v>42509</v>
      </c>
      <c r="F90" s="2" t="s">
        <v>17</v>
      </c>
    </row>
    <row r="91" spans="1:6" ht="15.75" customHeight="1" x14ac:dyDescent="0.25">
      <c r="A91" s="2">
        <v>90</v>
      </c>
      <c r="B91" s="2" t="s">
        <v>21</v>
      </c>
      <c r="C91" s="2" t="s">
        <v>12</v>
      </c>
      <c r="D91" s="8">
        <v>9333</v>
      </c>
      <c r="E91" s="3">
        <v>42510</v>
      </c>
      <c r="F91" s="2" t="s">
        <v>8</v>
      </c>
    </row>
    <row r="92" spans="1:6" ht="15.75" customHeight="1" x14ac:dyDescent="0.25">
      <c r="A92" s="2">
        <v>91</v>
      </c>
      <c r="B92" s="2" t="s">
        <v>21</v>
      </c>
      <c r="C92" s="2" t="s">
        <v>12</v>
      </c>
      <c r="D92" s="8">
        <v>8775</v>
      </c>
      <c r="E92" s="3">
        <v>42512</v>
      </c>
      <c r="F92" s="2" t="s">
        <v>15</v>
      </c>
    </row>
    <row r="93" spans="1:6" ht="15.75" customHeight="1" x14ac:dyDescent="0.25">
      <c r="A93" s="2">
        <v>92</v>
      </c>
      <c r="B93" s="2" t="s">
        <v>9</v>
      </c>
      <c r="C93" s="2" t="s">
        <v>7</v>
      </c>
      <c r="D93" s="8">
        <v>2011</v>
      </c>
      <c r="E93" s="3">
        <v>42513</v>
      </c>
      <c r="F93" s="2" t="s">
        <v>10</v>
      </c>
    </row>
    <row r="94" spans="1:6" ht="15.75" customHeight="1" x14ac:dyDescent="0.25">
      <c r="A94" s="2">
        <v>93</v>
      </c>
      <c r="B94" s="2" t="s">
        <v>11</v>
      </c>
      <c r="C94" s="2" t="s">
        <v>12</v>
      </c>
      <c r="D94" s="8">
        <v>5632</v>
      </c>
      <c r="E94" s="3">
        <v>42515</v>
      </c>
      <c r="F94" s="2" t="s">
        <v>8</v>
      </c>
    </row>
    <row r="95" spans="1:6" ht="15.75" customHeight="1" x14ac:dyDescent="0.25">
      <c r="A95" s="2">
        <v>94</v>
      </c>
      <c r="B95" s="2" t="s">
        <v>11</v>
      </c>
      <c r="C95" s="2" t="s">
        <v>12</v>
      </c>
      <c r="D95" s="8">
        <v>4904</v>
      </c>
      <c r="E95" s="3">
        <v>42515</v>
      </c>
      <c r="F95" s="2" t="s">
        <v>18</v>
      </c>
    </row>
    <row r="96" spans="1:6" ht="15.75" customHeight="1" x14ac:dyDescent="0.25">
      <c r="A96" s="2">
        <v>95</v>
      </c>
      <c r="B96" s="2" t="s">
        <v>14</v>
      </c>
      <c r="C96" s="2" t="s">
        <v>7</v>
      </c>
      <c r="D96" s="8">
        <v>1002</v>
      </c>
      <c r="E96" s="3">
        <v>42515</v>
      </c>
      <c r="F96" s="2" t="s">
        <v>17</v>
      </c>
    </row>
    <row r="97" spans="1:6" ht="15.75" customHeight="1" x14ac:dyDescent="0.25">
      <c r="A97" s="2">
        <v>96</v>
      </c>
      <c r="B97" s="2" t="s">
        <v>16</v>
      </c>
      <c r="C97" s="2" t="s">
        <v>12</v>
      </c>
      <c r="D97" s="8">
        <v>8141</v>
      </c>
      <c r="E97" s="3">
        <v>42516</v>
      </c>
      <c r="F97" s="2" t="s">
        <v>10</v>
      </c>
    </row>
    <row r="98" spans="1:6" ht="15.75" customHeight="1" x14ac:dyDescent="0.25">
      <c r="A98" s="2">
        <v>97</v>
      </c>
      <c r="B98" s="2" t="s">
        <v>16</v>
      </c>
      <c r="C98" s="2" t="s">
        <v>12</v>
      </c>
      <c r="D98" s="8">
        <v>3644</v>
      </c>
      <c r="E98" s="3">
        <v>42516</v>
      </c>
      <c r="F98" s="2" t="s">
        <v>13</v>
      </c>
    </row>
    <row r="99" spans="1:6" ht="15.75" customHeight="1" x14ac:dyDescent="0.25">
      <c r="A99" s="2">
        <v>98</v>
      </c>
      <c r="B99" s="2" t="s">
        <v>16</v>
      </c>
      <c r="C99" s="2" t="s">
        <v>12</v>
      </c>
      <c r="D99" s="8">
        <v>1380</v>
      </c>
      <c r="E99" s="3">
        <v>42516</v>
      </c>
      <c r="F99" s="2" t="s">
        <v>17</v>
      </c>
    </row>
    <row r="100" spans="1:6" ht="15.75" customHeight="1" x14ac:dyDescent="0.25">
      <c r="A100" s="2">
        <v>99</v>
      </c>
      <c r="B100" s="2" t="s">
        <v>9</v>
      </c>
      <c r="C100" s="2" t="s">
        <v>7</v>
      </c>
      <c r="D100" s="8">
        <v>8354</v>
      </c>
      <c r="E100" s="3">
        <v>42516</v>
      </c>
      <c r="F100" s="2" t="s">
        <v>15</v>
      </c>
    </row>
    <row r="101" spans="1:6" ht="15.75" customHeight="1" x14ac:dyDescent="0.25">
      <c r="A101" s="2">
        <v>100</v>
      </c>
      <c r="B101" s="2" t="s">
        <v>11</v>
      </c>
      <c r="C101" s="2" t="s">
        <v>12</v>
      </c>
      <c r="D101" s="8">
        <v>5182</v>
      </c>
      <c r="E101" s="3">
        <v>42517</v>
      </c>
      <c r="F101" s="2" t="s">
        <v>8</v>
      </c>
    </row>
    <row r="102" spans="1:6" ht="15.75" customHeight="1" x14ac:dyDescent="0.25">
      <c r="A102" s="2">
        <v>101</v>
      </c>
      <c r="B102" s="2" t="s">
        <v>19</v>
      </c>
      <c r="C102" s="2" t="s">
        <v>12</v>
      </c>
      <c r="D102" s="8">
        <v>2193</v>
      </c>
      <c r="E102" s="3">
        <v>42517</v>
      </c>
      <c r="F102" s="2" t="s">
        <v>20</v>
      </c>
    </row>
    <row r="103" spans="1:6" ht="15.75" customHeight="1" x14ac:dyDescent="0.25">
      <c r="A103" s="2">
        <v>102</v>
      </c>
      <c r="B103" s="2" t="s">
        <v>21</v>
      </c>
      <c r="C103" s="2" t="s">
        <v>12</v>
      </c>
      <c r="D103" s="8">
        <v>3647</v>
      </c>
      <c r="E103" s="3">
        <v>42518</v>
      </c>
      <c r="F103" s="2" t="s">
        <v>8</v>
      </c>
    </row>
    <row r="104" spans="1:6" ht="15.75" customHeight="1" x14ac:dyDescent="0.25">
      <c r="A104" s="2">
        <v>103</v>
      </c>
      <c r="B104" s="2" t="s">
        <v>19</v>
      </c>
      <c r="C104" s="2" t="s">
        <v>12</v>
      </c>
      <c r="D104" s="8">
        <v>4104</v>
      </c>
      <c r="E104" s="3">
        <v>42518</v>
      </c>
      <c r="F104" s="2" t="s">
        <v>8</v>
      </c>
    </row>
    <row r="105" spans="1:6" ht="15.75" customHeight="1" x14ac:dyDescent="0.25">
      <c r="A105" s="2">
        <v>104</v>
      </c>
      <c r="B105" s="2" t="s">
        <v>6</v>
      </c>
      <c r="C105" s="2" t="s">
        <v>7</v>
      </c>
      <c r="D105" s="8">
        <v>7457</v>
      </c>
      <c r="E105" s="3">
        <v>42518</v>
      </c>
      <c r="F105" s="2" t="s">
        <v>8</v>
      </c>
    </row>
    <row r="106" spans="1:6" ht="15.75" customHeight="1" x14ac:dyDescent="0.25">
      <c r="A106" s="2">
        <v>105</v>
      </c>
      <c r="B106" s="2" t="s">
        <v>21</v>
      </c>
      <c r="C106" s="2" t="s">
        <v>12</v>
      </c>
      <c r="D106" s="8">
        <v>3767</v>
      </c>
      <c r="E106" s="3">
        <v>42519</v>
      </c>
      <c r="F106" s="2" t="s">
        <v>13</v>
      </c>
    </row>
    <row r="107" spans="1:6" ht="15.75" customHeight="1" x14ac:dyDescent="0.25">
      <c r="A107" s="2">
        <v>106</v>
      </c>
      <c r="B107" s="2" t="s">
        <v>9</v>
      </c>
      <c r="C107" s="2" t="s">
        <v>7</v>
      </c>
      <c r="D107" s="8">
        <v>4685</v>
      </c>
      <c r="E107" s="3">
        <v>42520</v>
      </c>
      <c r="F107" s="2" t="s">
        <v>15</v>
      </c>
    </row>
    <row r="108" spans="1:6" ht="15.75" customHeight="1" x14ac:dyDescent="0.25">
      <c r="A108" s="2">
        <v>107</v>
      </c>
      <c r="B108" s="2" t="s">
        <v>11</v>
      </c>
      <c r="C108" s="2" t="s">
        <v>12</v>
      </c>
      <c r="D108" s="8">
        <v>3917</v>
      </c>
      <c r="E108" s="3">
        <v>42525</v>
      </c>
      <c r="F108" s="2" t="s">
        <v>8</v>
      </c>
    </row>
    <row r="109" spans="1:6" ht="15.75" customHeight="1" x14ac:dyDescent="0.25">
      <c r="A109" s="2">
        <v>108</v>
      </c>
      <c r="B109" s="2" t="s">
        <v>19</v>
      </c>
      <c r="C109" s="2" t="s">
        <v>12</v>
      </c>
      <c r="D109" s="8">
        <v>521</v>
      </c>
      <c r="E109" s="3">
        <v>42525</v>
      </c>
      <c r="F109" s="2" t="s">
        <v>13</v>
      </c>
    </row>
    <row r="110" spans="1:6" ht="15.75" customHeight="1" x14ac:dyDescent="0.25">
      <c r="A110" s="2">
        <v>109</v>
      </c>
      <c r="B110" s="2" t="s">
        <v>19</v>
      </c>
      <c r="C110" s="2" t="s">
        <v>12</v>
      </c>
      <c r="D110" s="8">
        <v>5605</v>
      </c>
      <c r="E110" s="3">
        <v>42531</v>
      </c>
      <c r="F110" s="2" t="s">
        <v>20</v>
      </c>
    </row>
    <row r="111" spans="1:6" ht="15.75" customHeight="1" x14ac:dyDescent="0.25">
      <c r="A111" s="2">
        <v>110</v>
      </c>
      <c r="B111" s="2" t="s">
        <v>9</v>
      </c>
      <c r="C111" s="2" t="s">
        <v>7</v>
      </c>
      <c r="D111" s="8">
        <v>9630</v>
      </c>
      <c r="E111" s="3">
        <v>42532</v>
      </c>
      <c r="F111" s="2" t="s">
        <v>15</v>
      </c>
    </row>
    <row r="112" spans="1:6" ht="15.75" customHeight="1" x14ac:dyDescent="0.25">
      <c r="A112" s="2">
        <v>111</v>
      </c>
      <c r="B112" s="2" t="s">
        <v>11</v>
      </c>
      <c r="C112" s="2" t="s">
        <v>12</v>
      </c>
      <c r="D112" s="8">
        <v>6941</v>
      </c>
      <c r="E112" s="3">
        <v>42541</v>
      </c>
      <c r="F112" s="2" t="s">
        <v>13</v>
      </c>
    </row>
    <row r="113" spans="1:6" ht="15.75" customHeight="1" x14ac:dyDescent="0.25">
      <c r="A113" s="2">
        <v>112</v>
      </c>
      <c r="B113" s="2" t="s">
        <v>9</v>
      </c>
      <c r="C113" s="2" t="s">
        <v>7</v>
      </c>
      <c r="D113" s="8">
        <v>7231</v>
      </c>
      <c r="E113" s="3">
        <v>42541</v>
      </c>
      <c r="F113" s="2" t="s">
        <v>10</v>
      </c>
    </row>
    <row r="114" spans="1:6" ht="15.75" customHeight="1" x14ac:dyDescent="0.25">
      <c r="A114" s="2">
        <v>113</v>
      </c>
      <c r="B114" s="2" t="s">
        <v>9</v>
      </c>
      <c r="C114" s="2" t="s">
        <v>7</v>
      </c>
      <c r="D114" s="8">
        <v>8891</v>
      </c>
      <c r="E114" s="3">
        <v>42544</v>
      </c>
      <c r="F114" s="2" t="s">
        <v>17</v>
      </c>
    </row>
    <row r="115" spans="1:6" ht="15.75" customHeight="1" x14ac:dyDescent="0.25">
      <c r="A115" s="2">
        <v>114</v>
      </c>
      <c r="B115" s="2" t="s">
        <v>11</v>
      </c>
      <c r="C115" s="2" t="s">
        <v>12</v>
      </c>
      <c r="D115" s="8">
        <v>107</v>
      </c>
      <c r="E115" s="3">
        <v>42546</v>
      </c>
      <c r="F115" s="2" t="s">
        <v>20</v>
      </c>
    </row>
    <row r="116" spans="1:6" ht="15.75" customHeight="1" x14ac:dyDescent="0.25">
      <c r="A116" s="2">
        <v>115</v>
      </c>
      <c r="B116" s="2" t="s">
        <v>11</v>
      </c>
      <c r="C116" s="2" t="s">
        <v>12</v>
      </c>
      <c r="D116" s="8">
        <v>4243</v>
      </c>
      <c r="E116" s="3">
        <v>42547</v>
      </c>
      <c r="F116" s="2" t="s">
        <v>8</v>
      </c>
    </row>
    <row r="117" spans="1:6" ht="15.75" customHeight="1" x14ac:dyDescent="0.25">
      <c r="A117" s="2">
        <v>116</v>
      </c>
      <c r="B117" s="2" t="s">
        <v>16</v>
      </c>
      <c r="C117" s="2" t="s">
        <v>12</v>
      </c>
      <c r="D117" s="8">
        <v>4514</v>
      </c>
      <c r="E117" s="3">
        <v>42548</v>
      </c>
      <c r="F117" s="2" t="s">
        <v>8</v>
      </c>
    </row>
    <row r="118" spans="1:6" ht="15.75" customHeight="1" x14ac:dyDescent="0.25">
      <c r="A118" s="2">
        <v>117</v>
      </c>
      <c r="B118" s="2" t="s">
        <v>21</v>
      </c>
      <c r="C118" s="2" t="s">
        <v>12</v>
      </c>
      <c r="D118" s="8">
        <v>5480</v>
      </c>
      <c r="E118" s="3">
        <v>42553</v>
      </c>
      <c r="F118" s="2" t="s">
        <v>8</v>
      </c>
    </row>
    <row r="119" spans="1:6" ht="15.75" customHeight="1" x14ac:dyDescent="0.25">
      <c r="A119" s="2">
        <v>118</v>
      </c>
      <c r="B119" s="2" t="s">
        <v>11</v>
      </c>
      <c r="C119" s="2" t="s">
        <v>12</v>
      </c>
      <c r="D119" s="8">
        <v>5002</v>
      </c>
      <c r="E119" s="3">
        <v>42553</v>
      </c>
      <c r="F119" s="2" t="s">
        <v>20</v>
      </c>
    </row>
    <row r="120" spans="1:6" ht="15.75" customHeight="1" x14ac:dyDescent="0.25">
      <c r="A120" s="2">
        <v>119</v>
      </c>
      <c r="B120" s="2" t="s">
        <v>11</v>
      </c>
      <c r="C120" s="2" t="s">
        <v>12</v>
      </c>
      <c r="D120" s="8">
        <v>8530</v>
      </c>
      <c r="E120" s="3">
        <v>42556</v>
      </c>
      <c r="F120" s="2" t="s">
        <v>13</v>
      </c>
    </row>
    <row r="121" spans="1:6" ht="15.75" customHeight="1" x14ac:dyDescent="0.25">
      <c r="A121" s="2">
        <v>120</v>
      </c>
      <c r="B121" s="2" t="s">
        <v>16</v>
      </c>
      <c r="C121" s="2" t="s">
        <v>12</v>
      </c>
      <c r="D121" s="8">
        <v>4819</v>
      </c>
      <c r="E121" s="3">
        <v>42558</v>
      </c>
      <c r="F121" s="2" t="s">
        <v>18</v>
      </c>
    </row>
    <row r="122" spans="1:6" ht="15.75" customHeight="1" x14ac:dyDescent="0.25">
      <c r="A122" s="2">
        <v>121</v>
      </c>
      <c r="B122" s="2" t="s">
        <v>9</v>
      </c>
      <c r="C122" s="2" t="s">
        <v>7</v>
      </c>
      <c r="D122" s="8">
        <v>6343</v>
      </c>
      <c r="E122" s="3">
        <v>42562</v>
      </c>
      <c r="F122" s="2" t="s">
        <v>10</v>
      </c>
    </row>
    <row r="123" spans="1:6" ht="15.75" customHeight="1" x14ac:dyDescent="0.25">
      <c r="A123" s="2">
        <v>122</v>
      </c>
      <c r="B123" s="2" t="s">
        <v>16</v>
      </c>
      <c r="C123" s="2" t="s">
        <v>12</v>
      </c>
      <c r="D123" s="8">
        <v>2318</v>
      </c>
      <c r="E123" s="3">
        <v>42564</v>
      </c>
      <c r="F123" s="2" t="s">
        <v>10</v>
      </c>
    </row>
    <row r="124" spans="1:6" ht="15.75" customHeight="1" x14ac:dyDescent="0.25">
      <c r="A124" s="2">
        <v>123</v>
      </c>
      <c r="B124" s="2" t="s">
        <v>16</v>
      </c>
      <c r="C124" s="2" t="s">
        <v>12</v>
      </c>
      <c r="D124" s="8">
        <v>220</v>
      </c>
      <c r="E124" s="3">
        <v>42571</v>
      </c>
      <c r="F124" s="2" t="s">
        <v>10</v>
      </c>
    </row>
    <row r="125" spans="1:6" ht="15.75" customHeight="1" x14ac:dyDescent="0.25">
      <c r="A125" s="2">
        <v>124</v>
      </c>
      <c r="B125" s="2" t="s">
        <v>16</v>
      </c>
      <c r="C125" s="2" t="s">
        <v>12</v>
      </c>
      <c r="D125" s="8">
        <v>6341</v>
      </c>
      <c r="E125" s="3">
        <v>42571</v>
      </c>
      <c r="F125" s="2" t="s">
        <v>18</v>
      </c>
    </row>
    <row r="126" spans="1:6" ht="15.75" customHeight="1" x14ac:dyDescent="0.25">
      <c r="A126" s="2">
        <v>125</v>
      </c>
      <c r="B126" s="2" t="s">
        <v>19</v>
      </c>
      <c r="C126" s="2" t="s">
        <v>12</v>
      </c>
      <c r="D126" s="8">
        <v>330</v>
      </c>
      <c r="E126" s="3">
        <v>42571</v>
      </c>
      <c r="F126" s="2" t="s">
        <v>15</v>
      </c>
    </row>
    <row r="127" spans="1:6" ht="15.75" customHeight="1" x14ac:dyDescent="0.25">
      <c r="A127" s="2">
        <v>126</v>
      </c>
      <c r="B127" s="2" t="s">
        <v>9</v>
      </c>
      <c r="C127" s="2" t="s">
        <v>7</v>
      </c>
      <c r="D127" s="8">
        <v>3027</v>
      </c>
      <c r="E127" s="3">
        <v>42571</v>
      </c>
      <c r="F127" s="2" t="s">
        <v>10</v>
      </c>
    </row>
    <row r="128" spans="1:6" ht="15.75" customHeight="1" x14ac:dyDescent="0.25">
      <c r="A128" s="2">
        <v>127</v>
      </c>
      <c r="B128" s="2" t="s">
        <v>16</v>
      </c>
      <c r="C128" s="2" t="s">
        <v>12</v>
      </c>
      <c r="D128" s="8">
        <v>850</v>
      </c>
      <c r="E128" s="3">
        <v>42573</v>
      </c>
      <c r="F128" s="2" t="s">
        <v>18</v>
      </c>
    </row>
    <row r="129" spans="1:6" ht="15.75" customHeight="1" x14ac:dyDescent="0.25">
      <c r="A129" s="2">
        <v>128</v>
      </c>
      <c r="B129" s="2" t="s">
        <v>11</v>
      </c>
      <c r="C129" s="2" t="s">
        <v>12</v>
      </c>
      <c r="D129" s="8">
        <v>8986</v>
      </c>
      <c r="E129" s="3">
        <v>42574</v>
      </c>
      <c r="F129" s="2" t="s">
        <v>10</v>
      </c>
    </row>
    <row r="130" spans="1:6" ht="15.75" customHeight="1" x14ac:dyDescent="0.25">
      <c r="A130" s="2">
        <v>129</v>
      </c>
      <c r="B130" s="2" t="s">
        <v>9</v>
      </c>
      <c r="C130" s="2" t="s">
        <v>7</v>
      </c>
      <c r="D130" s="8">
        <v>3800</v>
      </c>
      <c r="E130" s="3">
        <v>42576</v>
      </c>
      <c r="F130" s="2" t="s">
        <v>8</v>
      </c>
    </row>
    <row r="131" spans="1:6" ht="15.75" customHeight="1" x14ac:dyDescent="0.25">
      <c r="A131" s="2">
        <v>130</v>
      </c>
      <c r="B131" s="2" t="s">
        <v>6</v>
      </c>
      <c r="C131" s="2" t="s">
        <v>7</v>
      </c>
      <c r="D131" s="8">
        <v>5751</v>
      </c>
      <c r="E131" s="3">
        <v>42579</v>
      </c>
      <c r="F131" s="2" t="s">
        <v>10</v>
      </c>
    </row>
    <row r="132" spans="1:6" ht="15.75" customHeight="1" x14ac:dyDescent="0.25">
      <c r="A132" s="2">
        <v>131</v>
      </c>
      <c r="B132" s="2" t="s">
        <v>19</v>
      </c>
      <c r="C132" s="2" t="s">
        <v>12</v>
      </c>
      <c r="D132" s="8">
        <v>1704</v>
      </c>
      <c r="E132" s="3">
        <v>42580</v>
      </c>
      <c r="F132" s="2" t="s">
        <v>10</v>
      </c>
    </row>
    <row r="133" spans="1:6" ht="15.75" customHeight="1" x14ac:dyDescent="0.25">
      <c r="A133" s="2">
        <v>132</v>
      </c>
      <c r="B133" s="2" t="s">
        <v>11</v>
      </c>
      <c r="C133" s="2" t="s">
        <v>12</v>
      </c>
      <c r="D133" s="8">
        <v>7966</v>
      </c>
      <c r="E133" s="3">
        <v>42581</v>
      </c>
      <c r="F133" s="2" t="s">
        <v>17</v>
      </c>
    </row>
    <row r="134" spans="1:6" ht="15.75" customHeight="1" x14ac:dyDescent="0.25">
      <c r="A134" s="2">
        <v>133</v>
      </c>
      <c r="B134" s="2" t="s">
        <v>11</v>
      </c>
      <c r="C134" s="2" t="s">
        <v>12</v>
      </c>
      <c r="D134" s="8">
        <v>852</v>
      </c>
      <c r="E134" s="3">
        <v>42582</v>
      </c>
      <c r="F134" s="2" t="s">
        <v>8</v>
      </c>
    </row>
    <row r="135" spans="1:6" ht="15.75" customHeight="1" x14ac:dyDescent="0.25">
      <c r="A135" s="2">
        <v>134</v>
      </c>
      <c r="B135" s="2" t="s">
        <v>14</v>
      </c>
      <c r="C135" s="2" t="s">
        <v>7</v>
      </c>
      <c r="D135" s="8">
        <v>8416</v>
      </c>
      <c r="E135" s="3">
        <v>42582</v>
      </c>
      <c r="F135" s="2" t="s">
        <v>17</v>
      </c>
    </row>
    <row r="136" spans="1:6" ht="15.75" customHeight="1" x14ac:dyDescent="0.25">
      <c r="A136" s="2">
        <v>135</v>
      </c>
      <c r="B136" s="2" t="s">
        <v>11</v>
      </c>
      <c r="C136" s="2" t="s">
        <v>12</v>
      </c>
      <c r="D136" s="8">
        <v>7144</v>
      </c>
      <c r="E136" s="3">
        <v>42583</v>
      </c>
      <c r="F136" s="2" t="s">
        <v>20</v>
      </c>
    </row>
    <row r="137" spans="1:6" ht="15.75" customHeight="1" x14ac:dyDescent="0.25">
      <c r="A137" s="2">
        <v>136</v>
      </c>
      <c r="B137" s="2" t="s">
        <v>9</v>
      </c>
      <c r="C137" s="2" t="s">
        <v>7</v>
      </c>
      <c r="D137" s="8">
        <v>7854</v>
      </c>
      <c r="E137" s="3">
        <v>42583</v>
      </c>
      <c r="F137" s="2" t="s">
        <v>8</v>
      </c>
    </row>
    <row r="138" spans="1:6" ht="15.75" customHeight="1" x14ac:dyDescent="0.25">
      <c r="A138" s="2">
        <v>137</v>
      </c>
      <c r="B138" s="2" t="s">
        <v>16</v>
      </c>
      <c r="C138" s="2" t="s">
        <v>12</v>
      </c>
      <c r="D138" s="8">
        <v>859</v>
      </c>
      <c r="E138" s="3">
        <v>42585</v>
      </c>
      <c r="F138" s="2" t="s">
        <v>8</v>
      </c>
    </row>
    <row r="139" spans="1:6" ht="15.75" customHeight="1" x14ac:dyDescent="0.25">
      <c r="A139" s="2">
        <v>138</v>
      </c>
      <c r="B139" s="2" t="s">
        <v>9</v>
      </c>
      <c r="C139" s="2" t="s">
        <v>7</v>
      </c>
      <c r="D139" s="8">
        <v>8049</v>
      </c>
      <c r="E139" s="3">
        <v>42594</v>
      </c>
      <c r="F139" s="2" t="s">
        <v>8</v>
      </c>
    </row>
    <row r="140" spans="1:6" ht="15.75" customHeight="1" x14ac:dyDescent="0.25">
      <c r="A140" s="2">
        <v>139</v>
      </c>
      <c r="B140" s="2" t="s">
        <v>11</v>
      </c>
      <c r="C140" s="2" t="s">
        <v>12</v>
      </c>
      <c r="D140" s="8">
        <v>2836</v>
      </c>
      <c r="E140" s="3">
        <v>42595</v>
      </c>
      <c r="F140" s="2" t="s">
        <v>15</v>
      </c>
    </row>
    <row r="141" spans="1:6" ht="15.75" customHeight="1" x14ac:dyDescent="0.25">
      <c r="A141" s="2">
        <v>140</v>
      </c>
      <c r="B141" s="2" t="s">
        <v>6</v>
      </c>
      <c r="C141" s="2" t="s">
        <v>7</v>
      </c>
      <c r="D141" s="8">
        <v>1743</v>
      </c>
      <c r="E141" s="3">
        <v>42601</v>
      </c>
      <c r="F141" s="2" t="s">
        <v>8</v>
      </c>
    </row>
    <row r="142" spans="1:6" ht="15.75" customHeight="1" x14ac:dyDescent="0.25">
      <c r="A142" s="2">
        <v>141</v>
      </c>
      <c r="B142" s="2" t="s">
        <v>19</v>
      </c>
      <c r="C142" s="2" t="s">
        <v>12</v>
      </c>
      <c r="D142" s="8">
        <v>3844</v>
      </c>
      <c r="E142" s="3">
        <v>42605</v>
      </c>
      <c r="F142" s="2" t="s">
        <v>20</v>
      </c>
    </row>
    <row r="143" spans="1:6" ht="15.75" customHeight="1" x14ac:dyDescent="0.25">
      <c r="A143" s="2">
        <v>142</v>
      </c>
      <c r="B143" s="2" t="s">
        <v>19</v>
      </c>
      <c r="C143" s="2" t="s">
        <v>12</v>
      </c>
      <c r="D143" s="8">
        <v>7490</v>
      </c>
      <c r="E143" s="3">
        <v>42606</v>
      </c>
      <c r="F143" s="2" t="s">
        <v>20</v>
      </c>
    </row>
    <row r="144" spans="1:6" ht="15.75" customHeight="1" x14ac:dyDescent="0.25">
      <c r="A144" s="2">
        <v>143</v>
      </c>
      <c r="B144" s="2" t="s">
        <v>9</v>
      </c>
      <c r="C144" s="2" t="s">
        <v>7</v>
      </c>
      <c r="D144" s="8">
        <v>4483</v>
      </c>
      <c r="E144" s="3">
        <v>42607</v>
      </c>
      <c r="F144" s="2" t="s">
        <v>15</v>
      </c>
    </row>
    <row r="145" spans="1:6" ht="15.75" customHeight="1" x14ac:dyDescent="0.25">
      <c r="A145" s="2">
        <v>144</v>
      </c>
      <c r="B145" s="2" t="s">
        <v>19</v>
      </c>
      <c r="C145" s="2" t="s">
        <v>12</v>
      </c>
      <c r="D145" s="8">
        <v>7333</v>
      </c>
      <c r="E145" s="3">
        <v>42609</v>
      </c>
      <c r="F145" s="2" t="s">
        <v>13</v>
      </c>
    </row>
    <row r="146" spans="1:6" ht="15.75" customHeight="1" x14ac:dyDescent="0.25">
      <c r="A146" s="2">
        <v>145</v>
      </c>
      <c r="B146" s="2" t="s">
        <v>6</v>
      </c>
      <c r="C146" s="2" t="s">
        <v>7</v>
      </c>
      <c r="D146" s="8">
        <v>7654</v>
      </c>
      <c r="E146" s="3">
        <v>42610</v>
      </c>
      <c r="F146" s="2" t="s">
        <v>8</v>
      </c>
    </row>
    <row r="147" spans="1:6" ht="15.75" customHeight="1" x14ac:dyDescent="0.25">
      <c r="A147" s="2">
        <v>146</v>
      </c>
      <c r="B147" s="2" t="s">
        <v>19</v>
      </c>
      <c r="C147" s="2" t="s">
        <v>12</v>
      </c>
      <c r="D147" s="8">
        <v>3944</v>
      </c>
      <c r="E147" s="3">
        <v>42611</v>
      </c>
      <c r="F147" s="2" t="s">
        <v>10</v>
      </c>
    </row>
    <row r="148" spans="1:6" ht="15.75" customHeight="1" x14ac:dyDescent="0.25">
      <c r="A148" s="2">
        <v>147</v>
      </c>
      <c r="B148" s="2" t="s">
        <v>14</v>
      </c>
      <c r="C148" s="2" t="s">
        <v>7</v>
      </c>
      <c r="D148" s="8">
        <v>5761</v>
      </c>
      <c r="E148" s="3">
        <v>42611</v>
      </c>
      <c r="F148" s="2" t="s">
        <v>15</v>
      </c>
    </row>
    <row r="149" spans="1:6" ht="15.75" customHeight="1" x14ac:dyDescent="0.25">
      <c r="A149" s="2">
        <v>148</v>
      </c>
      <c r="B149" s="2" t="s">
        <v>11</v>
      </c>
      <c r="C149" s="2" t="s">
        <v>12</v>
      </c>
      <c r="D149" s="8">
        <v>6864</v>
      </c>
      <c r="E149" s="3">
        <v>42614</v>
      </c>
      <c r="F149" s="2" t="s">
        <v>18</v>
      </c>
    </row>
    <row r="150" spans="1:6" ht="15.75" customHeight="1" x14ac:dyDescent="0.25">
      <c r="A150" s="2">
        <v>149</v>
      </c>
      <c r="B150" s="2" t="s">
        <v>11</v>
      </c>
      <c r="C150" s="2" t="s">
        <v>12</v>
      </c>
      <c r="D150" s="8">
        <v>4016</v>
      </c>
      <c r="E150" s="3">
        <v>42614</v>
      </c>
      <c r="F150" s="2" t="s">
        <v>15</v>
      </c>
    </row>
    <row r="151" spans="1:6" ht="15.75" customHeight="1" x14ac:dyDescent="0.25">
      <c r="A151" s="2">
        <v>150</v>
      </c>
      <c r="B151" s="2" t="s">
        <v>11</v>
      </c>
      <c r="C151" s="2" t="s">
        <v>12</v>
      </c>
      <c r="D151" s="8">
        <v>1841</v>
      </c>
      <c r="E151" s="3">
        <v>42615</v>
      </c>
      <c r="F151" s="2" t="s">
        <v>8</v>
      </c>
    </row>
    <row r="152" spans="1:6" ht="15.75" customHeight="1" x14ac:dyDescent="0.25">
      <c r="A152" s="2">
        <v>151</v>
      </c>
      <c r="B152" s="2" t="s">
        <v>11</v>
      </c>
      <c r="C152" s="2" t="s">
        <v>12</v>
      </c>
      <c r="D152" s="8">
        <v>424</v>
      </c>
      <c r="E152" s="3">
        <v>42618</v>
      </c>
      <c r="F152" s="2" t="s">
        <v>17</v>
      </c>
    </row>
    <row r="153" spans="1:6" ht="15.75" customHeight="1" x14ac:dyDescent="0.25">
      <c r="A153" s="2">
        <v>152</v>
      </c>
      <c r="B153" s="2" t="s">
        <v>11</v>
      </c>
      <c r="C153" s="2" t="s">
        <v>12</v>
      </c>
      <c r="D153" s="8">
        <v>8765</v>
      </c>
      <c r="E153" s="3">
        <v>42620</v>
      </c>
      <c r="F153" s="2" t="s">
        <v>10</v>
      </c>
    </row>
    <row r="154" spans="1:6" ht="15.75" customHeight="1" x14ac:dyDescent="0.25">
      <c r="A154" s="2">
        <v>153</v>
      </c>
      <c r="B154" s="2" t="s">
        <v>11</v>
      </c>
      <c r="C154" s="2" t="s">
        <v>12</v>
      </c>
      <c r="D154" s="8">
        <v>5583</v>
      </c>
      <c r="E154" s="3">
        <v>42621</v>
      </c>
      <c r="F154" s="2" t="s">
        <v>8</v>
      </c>
    </row>
    <row r="155" spans="1:6" ht="15.75" customHeight="1" x14ac:dyDescent="0.25">
      <c r="A155" s="2">
        <v>154</v>
      </c>
      <c r="B155" s="2" t="s">
        <v>9</v>
      </c>
      <c r="C155" s="2" t="s">
        <v>7</v>
      </c>
      <c r="D155" s="8">
        <v>4390</v>
      </c>
      <c r="E155" s="3">
        <v>42622</v>
      </c>
      <c r="F155" s="2" t="s">
        <v>18</v>
      </c>
    </row>
    <row r="156" spans="1:6" ht="15.75" customHeight="1" x14ac:dyDescent="0.25">
      <c r="A156" s="2">
        <v>155</v>
      </c>
      <c r="B156" s="2" t="s">
        <v>9</v>
      </c>
      <c r="C156" s="2" t="s">
        <v>7</v>
      </c>
      <c r="D156" s="8">
        <v>352</v>
      </c>
      <c r="E156" s="3">
        <v>42622</v>
      </c>
      <c r="F156" s="2" t="s">
        <v>13</v>
      </c>
    </row>
    <row r="157" spans="1:6" ht="15.75" customHeight="1" x14ac:dyDescent="0.25">
      <c r="A157" s="2">
        <v>156</v>
      </c>
      <c r="B157" s="2" t="s">
        <v>19</v>
      </c>
      <c r="C157" s="2" t="s">
        <v>12</v>
      </c>
      <c r="D157" s="8">
        <v>8489</v>
      </c>
      <c r="E157" s="3">
        <v>42624</v>
      </c>
      <c r="F157" s="2" t="s">
        <v>8</v>
      </c>
    </row>
    <row r="158" spans="1:6" ht="15.75" customHeight="1" x14ac:dyDescent="0.25">
      <c r="A158" s="2">
        <v>157</v>
      </c>
      <c r="B158" s="2" t="s">
        <v>11</v>
      </c>
      <c r="C158" s="2" t="s">
        <v>12</v>
      </c>
      <c r="D158" s="8">
        <v>7090</v>
      </c>
      <c r="E158" s="3">
        <v>42624</v>
      </c>
      <c r="F158" s="2" t="s">
        <v>20</v>
      </c>
    </row>
    <row r="159" spans="1:6" ht="15.75" customHeight="1" x14ac:dyDescent="0.25">
      <c r="A159" s="2">
        <v>158</v>
      </c>
      <c r="B159" s="2" t="s">
        <v>11</v>
      </c>
      <c r="C159" s="2" t="s">
        <v>12</v>
      </c>
      <c r="D159" s="8">
        <v>7880</v>
      </c>
      <c r="E159" s="3">
        <v>42628</v>
      </c>
      <c r="F159" s="2" t="s">
        <v>8</v>
      </c>
    </row>
    <row r="160" spans="1:6" ht="15.75" customHeight="1" x14ac:dyDescent="0.25">
      <c r="A160" s="2">
        <v>159</v>
      </c>
      <c r="B160" s="2" t="s">
        <v>16</v>
      </c>
      <c r="C160" s="2" t="s">
        <v>12</v>
      </c>
      <c r="D160" s="8">
        <v>3861</v>
      </c>
      <c r="E160" s="3">
        <v>42631</v>
      </c>
      <c r="F160" s="2" t="s">
        <v>8</v>
      </c>
    </row>
    <row r="161" spans="1:6" ht="15.75" customHeight="1" x14ac:dyDescent="0.25">
      <c r="A161" s="2">
        <v>160</v>
      </c>
      <c r="B161" s="2" t="s">
        <v>9</v>
      </c>
      <c r="C161" s="2" t="s">
        <v>7</v>
      </c>
      <c r="D161" s="8">
        <v>7927</v>
      </c>
      <c r="E161" s="3">
        <v>42632</v>
      </c>
      <c r="F161" s="2" t="s">
        <v>15</v>
      </c>
    </row>
    <row r="162" spans="1:6" ht="15.75" customHeight="1" x14ac:dyDescent="0.25">
      <c r="A162" s="2">
        <v>161</v>
      </c>
      <c r="B162" s="2" t="s">
        <v>11</v>
      </c>
      <c r="C162" s="2" t="s">
        <v>12</v>
      </c>
      <c r="D162" s="8">
        <v>6162</v>
      </c>
      <c r="E162" s="3">
        <v>42633</v>
      </c>
      <c r="F162" s="2" t="s">
        <v>8</v>
      </c>
    </row>
    <row r="163" spans="1:6" ht="15.75" customHeight="1" x14ac:dyDescent="0.25">
      <c r="A163" s="2">
        <v>162</v>
      </c>
      <c r="B163" s="2" t="s">
        <v>21</v>
      </c>
      <c r="C163" s="2" t="s">
        <v>12</v>
      </c>
      <c r="D163" s="8">
        <v>5523</v>
      </c>
      <c r="E163" s="3">
        <v>42638</v>
      </c>
      <c r="F163" s="2" t="s">
        <v>17</v>
      </c>
    </row>
    <row r="164" spans="1:6" ht="15.75" customHeight="1" x14ac:dyDescent="0.25">
      <c r="A164" s="2">
        <v>163</v>
      </c>
      <c r="B164" s="2" t="s">
        <v>9</v>
      </c>
      <c r="C164" s="2" t="s">
        <v>7</v>
      </c>
      <c r="D164" s="8">
        <v>5936</v>
      </c>
      <c r="E164" s="3">
        <v>42638</v>
      </c>
      <c r="F164" s="2" t="s">
        <v>10</v>
      </c>
    </row>
    <row r="165" spans="1:6" ht="15.75" customHeight="1" x14ac:dyDescent="0.25">
      <c r="A165" s="2">
        <v>164</v>
      </c>
      <c r="B165" s="2" t="s">
        <v>6</v>
      </c>
      <c r="C165" s="2" t="s">
        <v>7</v>
      </c>
      <c r="D165" s="8">
        <v>7251</v>
      </c>
      <c r="E165" s="3">
        <v>42639</v>
      </c>
      <c r="F165" s="2" t="s">
        <v>15</v>
      </c>
    </row>
    <row r="166" spans="1:6" ht="15.75" customHeight="1" x14ac:dyDescent="0.25">
      <c r="A166" s="2">
        <v>165</v>
      </c>
      <c r="B166" s="2" t="s">
        <v>16</v>
      </c>
      <c r="C166" s="2" t="s">
        <v>12</v>
      </c>
      <c r="D166" s="8">
        <v>6187</v>
      </c>
      <c r="E166" s="3">
        <v>42640</v>
      </c>
      <c r="F166" s="2" t="s">
        <v>17</v>
      </c>
    </row>
    <row r="167" spans="1:6" ht="15.75" customHeight="1" x14ac:dyDescent="0.25">
      <c r="A167" s="2">
        <v>166</v>
      </c>
      <c r="B167" s="2" t="s">
        <v>11</v>
      </c>
      <c r="C167" s="2" t="s">
        <v>12</v>
      </c>
      <c r="D167" s="8">
        <v>3210</v>
      </c>
      <c r="E167" s="3">
        <v>42642</v>
      </c>
      <c r="F167" s="2" t="s">
        <v>15</v>
      </c>
    </row>
    <row r="168" spans="1:6" ht="15.75" customHeight="1" x14ac:dyDescent="0.25">
      <c r="A168" s="2">
        <v>167</v>
      </c>
      <c r="B168" s="2" t="s">
        <v>6</v>
      </c>
      <c r="C168" s="2" t="s">
        <v>7</v>
      </c>
      <c r="D168" s="8">
        <v>682</v>
      </c>
      <c r="E168" s="3">
        <v>42642</v>
      </c>
      <c r="F168" s="2" t="s">
        <v>15</v>
      </c>
    </row>
    <row r="169" spans="1:6" ht="15.75" customHeight="1" x14ac:dyDescent="0.25">
      <c r="A169" s="2">
        <v>168</v>
      </c>
      <c r="B169" s="2" t="s">
        <v>11</v>
      </c>
      <c r="C169" s="2" t="s">
        <v>12</v>
      </c>
      <c r="D169" s="8">
        <v>793</v>
      </c>
      <c r="E169" s="3">
        <v>42646</v>
      </c>
      <c r="F169" s="2" t="s">
        <v>17</v>
      </c>
    </row>
    <row r="170" spans="1:6" ht="15.75" customHeight="1" x14ac:dyDescent="0.25">
      <c r="A170" s="2">
        <v>169</v>
      </c>
      <c r="B170" s="2" t="s">
        <v>6</v>
      </c>
      <c r="C170" s="2" t="s">
        <v>7</v>
      </c>
      <c r="D170" s="8">
        <v>5346</v>
      </c>
      <c r="E170" s="3">
        <v>42647</v>
      </c>
      <c r="F170" s="2" t="s">
        <v>15</v>
      </c>
    </row>
    <row r="171" spans="1:6" ht="15.75" customHeight="1" x14ac:dyDescent="0.25">
      <c r="A171" s="2">
        <v>170</v>
      </c>
      <c r="B171" s="2" t="s">
        <v>11</v>
      </c>
      <c r="C171" s="2" t="s">
        <v>12</v>
      </c>
      <c r="D171" s="8">
        <v>7103</v>
      </c>
      <c r="E171" s="3">
        <v>42650</v>
      </c>
      <c r="F171" s="2" t="s">
        <v>18</v>
      </c>
    </row>
    <row r="172" spans="1:6" ht="15.75" customHeight="1" x14ac:dyDescent="0.25">
      <c r="A172" s="2">
        <v>171</v>
      </c>
      <c r="B172" s="2" t="s">
        <v>6</v>
      </c>
      <c r="C172" s="2" t="s">
        <v>7</v>
      </c>
      <c r="D172" s="8">
        <v>4603</v>
      </c>
      <c r="E172" s="3">
        <v>42653</v>
      </c>
      <c r="F172" s="2" t="s">
        <v>8</v>
      </c>
    </row>
    <row r="173" spans="1:6" ht="15.75" customHeight="1" x14ac:dyDescent="0.25">
      <c r="A173" s="2">
        <v>172</v>
      </c>
      <c r="B173" s="2" t="s">
        <v>19</v>
      </c>
      <c r="C173" s="2" t="s">
        <v>12</v>
      </c>
      <c r="D173" s="8">
        <v>8160</v>
      </c>
      <c r="E173" s="3">
        <v>42659</v>
      </c>
      <c r="F173" s="2" t="s">
        <v>20</v>
      </c>
    </row>
    <row r="174" spans="1:6" ht="15.75" customHeight="1" x14ac:dyDescent="0.25">
      <c r="A174" s="2">
        <v>173</v>
      </c>
      <c r="B174" s="2" t="s">
        <v>19</v>
      </c>
      <c r="C174" s="2" t="s">
        <v>12</v>
      </c>
      <c r="D174" s="8">
        <v>7171</v>
      </c>
      <c r="E174" s="3">
        <v>42666</v>
      </c>
      <c r="F174" s="2" t="s">
        <v>10</v>
      </c>
    </row>
    <row r="175" spans="1:6" ht="15.75" customHeight="1" x14ac:dyDescent="0.25">
      <c r="A175" s="2">
        <v>174</v>
      </c>
      <c r="B175" s="2" t="s">
        <v>11</v>
      </c>
      <c r="C175" s="2" t="s">
        <v>12</v>
      </c>
      <c r="D175" s="8">
        <v>3552</v>
      </c>
      <c r="E175" s="3">
        <v>42666</v>
      </c>
      <c r="F175" s="2" t="s">
        <v>18</v>
      </c>
    </row>
    <row r="176" spans="1:6" ht="15.75" customHeight="1" x14ac:dyDescent="0.25">
      <c r="A176" s="2">
        <v>175</v>
      </c>
      <c r="B176" s="2" t="s">
        <v>11</v>
      </c>
      <c r="C176" s="2" t="s">
        <v>12</v>
      </c>
      <c r="D176" s="8">
        <v>7273</v>
      </c>
      <c r="E176" s="3">
        <v>42668</v>
      </c>
      <c r="F176" s="2" t="s">
        <v>17</v>
      </c>
    </row>
    <row r="177" spans="1:6" ht="15.75" customHeight="1" x14ac:dyDescent="0.25">
      <c r="A177" s="2">
        <v>176</v>
      </c>
      <c r="B177" s="2" t="s">
        <v>11</v>
      </c>
      <c r="C177" s="2" t="s">
        <v>12</v>
      </c>
      <c r="D177" s="8">
        <v>2402</v>
      </c>
      <c r="E177" s="3">
        <v>42669</v>
      </c>
      <c r="F177" s="2" t="s">
        <v>15</v>
      </c>
    </row>
    <row r="178" spans="1:6" ht="15.75" customHeight="1" x14ac:dyDescent="0.25">
      <c r="A178" s="2">
        <v>177</v>
      </c>
      <c r="B178" s="2" t="s">
        <v>11</v>
      </c>
      <c r="C178" s="2" t="s">
        <v>12</v>
      </c>
      <c r="D178" s="8">
        <v>1197</v>
      </c>
      <c r="E178" s="3">
        <v>42669</v>
      </c>
      <c r="F178" s="2" t="s">
        <v>17</v>
      </c>
    </row>
    <row r="179" spans="1:6" ht="15.75" customHeight="1" x14ac:dyDescent="0.25">
      <c r="A179" s="2">
        <v>178</v>
      </c>
      <c r="B179" s="2" t="s">
        <v>14</v>
      </c>
      <c r="C179" s="2" t="s">
        <v>7</v>
      </c>
      <c r="D179" s="8">
        <v>5015</v>
      </c>
      <c r="E179" s="3">
        <v>42669</v>
      </c>
      <c r="F179" s="2" t="s">
        <v>17</v>
      </c>
    </row>
    <row r="180" spans="1:6" ht="15.75" customHeight="1" x14ac:dyDescent="0.25">
      <c r="A180" s="2">
        <v>179</v>
      </c>
      <c r="B180" s="2" t="s">
        <v>16</v>
      </c>
      <c r="C180" s="2" t="s">
        <v>12</v>
      </c>
      <c r="D180" s="8">
        <v>5818</v>
      </c>
      <c r="E180" s="3">
        <v>42676</v>
      </c>
      <c r="F180" s="2" t="s">
        <v>8</v>
      </c>
    </row>
    <row r="181" spans="1:6" ht="15.75" customHeight="1" x14ac:dyDescent="0.25">
      <c r="A181" s="2">
        <v>180</v>
      </c>
      <c r="B181" s="2" t="s">
        <v>11</v>
      </c>
      <c r="C181" s="2" t="s">
        <v>12</v>
      </c>
      <c r="D181" s="8">
        <v>4399</v>
      </c>
      <c r="E181" s="3">
        <v>42677</v>
      </c>
      <c r="F181" s="2" t="s">
        <v>10</v>
      </c>
    </row>
    <row r="182" spans="1:6" ht="15.75" customHeight="1" x14ac:dyDescent="0.25">
      <c r="A182" s="2">
        <v>181</v>
      </c>
      <c r="B182" s="2" t="s">
        <v>6</v>
      </c>
      <c r="C182" s="2" t="s">
        <v>7</v>
      </c>
      <c r="D182" s="8">
        <v>3011</v>
      </c>
      <c r="E182" s="3">
        <v>42677</v>
      </c>
      <c r="F182" s="2" t="s">
        <v>8</v>
      </c>
    </row>
    <row r="183" spans="1:6" ht="15.75" customHeight="1" x14ac:dyDescent="0.25">
      <c r="A183" s="2">
        <v>182</v>
      </c>
      <c r="B183" s="2" t="s">
        <v>19</v>
      </c>
      <c r="C183" s="2" t="s">
        <v>12</v>
      </c>
      <c r="D183" s="8">
        <v>4715</v>
      </c>
      <c r="E183" s="3">
        <v>42683</v>
      </c>
      <c r="F183" s="2" t="s">
        <v>10</v>
      </c>
    </row>
    <row r="184" spans="1:6" ht="15.75" customHeight="1" x14ac:dyDescent="0.25">
      <c r="A184" s="2">
        <v>183</v>
      </c>
      <c r="B184" s="2" t="s">
        <v>19</v>
      </c>
      <c r="C184" s="2" t="s">
        <v>12</v>
      </c>
      <c r="D184" s="8">
        <v>5321</v>
      </c>
      <c r="E184" s="3">
        <v>42686</v>
      </c>
      <c r="F184" s="2" t="s">
        <v>20</v>
      </c>
    </row>
    <row r="185" spans="1:6" ht="15.75" customHeight="1" x14ac:dyDescent="0.25">
      <c r="A185" s="2">
        <v>184</v>
      </c>
      <c r="B185" s="2" t="s">
        <v>11</v>
      </c>
      <c r="C185" s="2" t="s">
        <v>12</v>
      </c>
      <c r="D185" s="8">
        <v>8894</v>
      </c>
      <c r="E185" s="3">
        <v>42689</v>
      </c>
      <c r="F185" s="2" t="s">
        <v>8</v>
      </c>
    </row>
    <row r="186" spans="1:6" ht="15.75" customHeight="1" x14ac:dyDescent="0.25">
      <c r="A186" s="2">
        <v>185</v>
      </c>
      <c r="B186" s="2" t="s">
        <v>6</v>
      </c>
      <c r="C186" s="2" t="s">
        <v>7</v>
      </c>
      <c r="D186" s="8">
        <v>4846</v>
      </c>
      <c r="E186" s="3">
        <v>42699</v>
      </c>
      <c r="F186" s="2" t="s">
        <v>10</v>
      </c>
    </row>
    <row r="187" spans="1:6" ht="15.75" customHeight="1" x14ac:dyDescent="0.25">
      <c r="A187" s="2">
        <v>186</v>
      </c>
      <c r="B187" s="2" t="s">
        <v>9</v>
      </c>
      <c r="C187" s="2" t="s">
        <v>7</v>
      </c>
      <c r="D187" s="8">
        <v>284</v>
      </c>
      <c r="E187" s="3">
        <v>42699</v>
      </c>
      <c r="F187" s="2" t="s">
        <v>15</v>
      </c>
    </row>
    <row r="188" spans="1:6" ht="15.75" customHeight="1" x14ac:dyDescent="0.25">
      <c r="A188" s="2">
        <v>187</v>
      </c>
      <c r="B188" s="2" t="s">
        <v>16</v>
      </c>
      <c r="C188" s="2" t="s">
        <v>12</v>
      </c>
      <c r="D188" s="8">
        <v>8283</v>
      </c>
      <c r="E188" s="3">
        <v>42700</v>
      </c>
      <c r="F188" s="2" t="s">
        <v>10</v>
      </c>
    </row>
    <row r="189" spans="1:6" ht="15.75" customHeight="1" x14ac:dyDescent="0.25">
      <c r="A189" s="2">
        <v>188</v>
      </c>
      <c r="B189" s="2" t="s">
        <v>16</v>
      </c>
      <c r="C189" s="2" t="s">
        <v>12</v>
      </c>
      <c r="D189" s="8">
        <v>9990</v>
      </c>
      <c r="E189" s="3">
        <v>42702</v>
      </c>
      <c r="F189" s="2" t="s">
        <v>13</v>
      </c>
    </row>
    <row r="190" spans="1:6" ht="15.75" customHeight="1" x14ac:dyDescent="0.25">
      <c r="A190" s="2">
        <v>189</v>
      </c>
      <c r="B190" s="2" t="s">
        <v>11</v>
      </c>
      <c r="C190" s="2" t="s">
        <v>12</v>
      </c>
      <c r="D190" s="8">
        <v>9014</v>
      </c>
      <c r="E190" s="3">
        <v>42702</v>
      </c>
      <c r="F190" s="2" t="s">
        <v>17</v>
      </c>
    </row>
    <row r="191" spans="1:6" ht="15.75" customHeight="1" x14ac:dyDescent="0.25">
      <c r="A191" s="2">
        <v>190</v>
      </c>
      <c r="B191" s="2" t="s">
        <v>19</v>
      </c>
      <c r="C191" s="2" t="s">
        <v>12</v>
      </c>
      <c r="D191" s="8">
        <v>1942</v>
      </c>
      <c r="E191" s="3">
        <v>42703</v>
      </c>
      <c r="F191" s="2" t="s">
        <v>20</v>
      </c>
    </row>
    <row r="192" spans="1:6" ht="15.75" customHeight="1" x14ac:dyDescent="0.25">
      <c r="A192" s="2">
        <v>191</v>
      </c>
      <c r="B192" s="2" t="s">
        <v>11</v>
      </c>
      <c r="C192" s="2" t="s">
        <v>12</v>
      </c>
      <c r="D192" s="8">
        <v>7223</v>
      </c>
      <c r="E192" s="3">
        <v>42704</v>
      </c>
      <c r="F192" s="2" t="s">
        <v>8</v>
      </c>
    </row>
    <row r="193" spans="1:6" ht="15.75" customHeight="1" x14ac:dyDescent="0.25">
      <c r="A193" s="2">
        <v>192</v>
      </c>
      <c r="B193" s="2" t="s">
        <v>6</v>
      </c>
      <c r="C193" s="2" t="s">
        <v>7</v>
      </c>
      <c r="D193" s="8">
        <v>4673</v>
      </c>
      <c r="E193" s="3">
        <v>42706</v>
      </c>
      <c r="F193" s="2" t="s">
        <v>8</v>
      </c>
    </row>
    <row r="194" spans="1:6" ht="15.75" customHeight="1" x14ac:dyDescent="0.25">
      <c r="A194" s="2">
        <v>193</v>
      </c>
      <c r="B194" s="2" t="s">
        <v>6</v>
      </c>
      <c r="C194" s="2" t="s">
        <v>7</v>
      </c>
      <c r="D194" s="8">
        <v>9104</v>
      </c>
      <c r="E194" s="3">
        <v>42708</v>
      </c>
      <c r="F194" s="2" t="s">
        <v>20</v>
      </c>
    </row>
    <row r="195" spans="1:6" ht="15.75" customHeight="1" x14ac:dyDescent="0.25">
      <c r="A195" s="2">
        <v>194</v>
      </c>
      <c r="B195" s="2" t="s">
        <v>19</v>
      </c>
      <c r="C195" s="2" t="s">
        <v>12</v>
      </c>
      <c r="D195" s="8">
        <v>6078</v>
      </c>
      <c r="E195" s="3">
        <v>42709</v>
      </c>
      <c r="F195" s="2" t="s">
        <v>8</v>
      </c>
    </row>
    <row r="196" spans="1:6" ht="15.75" customHeight="1" x14ac:dyDescent="0.25">
      <c r="A196" s="2">
        <v>195</v>
      </c>
      <c r="B196" s="2" t="s">
        <v>14</v>
      </c>
      <c r="C196" s="2" t="s">
        <v>7</v>
      </c>
      <c r="D196" s="8">
        <v>3278</v>
      </c>
      <c r="E196" s="3">
        <v>42710</v>
      </c>
      <c r="F196" s="2" t="s">
        <v>15</v>
      </c>
    </row>
    <row r="197" spans="1:6" ht="15.75" customHeight="1" x14ac:dyDescent="0.25">
      <c r="A197" s="2">
        <v>196</v>
      </c>
      <c r="B197" s="2" t="s">
        <v>11</v>
      </c>
      <c r="C197" s="2" t="s">
        <v>12</v>
      </c>
      <c r="D197" s="8">
        <v>136</v>
      </c>
      <c r="E197" s="3">
        <v>42716</v>
      </c>
      <c r="F197" s="2" t="s">
        <v>13</v>
      </c>
    </row>
    <row r="198" spans="1:6" ht="15.75" customHeight="1" x14ac:dyDescent="0.25">
      <c r="A198" s="2">
        <v>197</v>
      </c>
      <c r="B198" s="2" t="s">
        <v>11</v>
      </c>
      <c r="C198" s="2" t="s">
        <v>12</v>
      </c>
      <c r="D198" s="8">
        <v>8377</v>
      </c>
      <c r="E198" s="3">
        <v>42716</v>
      </c>
      <c r="F198" s="2" t="s">
        <v>17</v>
      </c>
    </row>
    <row r="199" spans="1:6" ht="15.75" customHeight="1" x14ac:dyDescent="0.25">
      <c r="A199" s="2">
        <v>198</v>
      </c>
      <c r="B199" s="2" t="s">
        <v>11</v>
      </c>
      <c r="C199" s="2" t="s">
        <v>12</v>
      </c>
      <c r="D199" s="8">
        <v>2382</v>
      </c>
      <c r="E199" s="3">
        <v>42716</v>
      </c>
      <c r="F199" s="2" t="s">
        <v>8</v>
      </c>
    </row>
    <row r="200" spans="1:6" ht="15.75" customHeight="1" x14ac:dyDescent="0.25">
      <c r="A200" s="2">
        <v>199</v>
      </c>
      <c r="B200" s="2" t="s">
        <v>11</v>
      </c>
      <c r="C200" s="2" t="s">
        <v>12</v>
      </c>
      <c r="D200" s="8">
        <v>8702</v>
      </c>
      <c r="E200" s="3">
        <v>42719</v>
      </c>
      <c r="F200" s="2" t="s">
        <v>15</v>
      </c>
    </row>
    <row r="201" spans="1:6" ht="15.75" customHeight="1" x14ac:dyDescent="0.25">
      <c r="A201" s="2">
        <v>200</v>
      </c>
      <c r="B201" s="2" t="s">
        <v>11</v>
      </c>
      <c r="C201" s="2" t="s">
        <v>12</v>
      </c>
      <c r="D201" s="8">
        <v>5021</v>
      </c>
      <c r="E201" s="3">
        <v>42720</v>
      </c>
      <c r="F201" s="2" t="s">
        <v>8</v>
      </c>
    </row>
    <row r="202" spans="1:6" ht="15.75" customHeight="1" x14ac:dyDescent="0.25">
      <c r="A202" s="2">
        <v>201</v>
      </c>
      <c r="B202" s="2" t="s">
        <v>19</v>
      </c>
      <c r="C202" s="2" t="s">
        <v>12</v>
      </c>
      <c r="D202" s="8">
        <v>1760</v>
      </c>
      <c r="E202" s="3">
        <v>42720</v>
      </c>
      <c r="F202" s="2" t="s">
        <v>17</v>
      </c>
    </row>
    <row r="203" spans="1:6" ht="15.75" customHeight="1" x14ac:dyDescent="0.25">
      <c r="A203" s="2">
        <v>202</v>
      </c>
      <c r="B203" s="2" t="s">
        <v>11</v>
      </c>
      <c r="C203" s="2" t="s">
        <v>12</v>
      </c>
      <c r="D203" s="8">
        <v>4766</v>
      </c>
      <c r="E203" s="3">
        <v>42722</v>
      </c>
      <c r="F203" s="2" t="s">
        <v>15</v>
      </c>
    </row>
    <row r="204" spans="1:6" ht="15.75" customHeight="1" x14ac:dyDescent="0.25">
      <c r="A204" s="2">
        <v>203</v>
      </c>
      <c r="B204" s="2" t="s">
        <v>14</v>
      </c>
      <c r="C204" s="2" t="s">
        <v>7</v>
      </c>
      <c r="D204" s="8">
        <v>1541</v>
      </c>
      <c r="E204" s="3">
        <v>42723</v>
      </c>
      <c r="F204" s="2" t="s">
        <v>10</v>
      </c>
    </row>
    <row r="205" spans="1:6" ht="15.75" customHeight="1" x14ac:dyDescent="0.25">
      <c r="A205" s="2">
        <v>204</v>
      </c>
      <c r="B205" s="2" t="s">
        <v>16</v>
      </c>
      <c r="C205" s="2" t="s">
        <v>12</v>
      </c>
      <c r="D205" s="8">
        <v>2782</v>
      </c>
      <c r="E205" s="3">
        <v>42724</v>
      </c>
      <c r="F205" s="2" t="s">
        <v>10</v>
      </c>
    </row>
    <row r="206" spans="1:6" ht="15.75" customHeight="1" x14ac:dyDescent="0.25">
      <c r="A206" s="2">
        <v>205</v>
      </c>
      <c r="B206" s="2" t="s">
        <v>19</v>
      </c>
      <c r="C206" s="2" t="s">
        <v>12</v>
      </c>
      <c r="D206" s="8">
        <v>2455</v>
      </c>
      <c r="E206" s="3">
        <v>42724</v>
      </c>
      <c r="F206" s="2" t="s">
        <v>13</v>
      </c>
    </row>
    <row r="207" spans="1:6" ht="15.75" customHeight="1" x14ac:dyDescent="0.25">
      <c r="A207" s="2">
        <v>206</v>
      </c>
      <c r="B207" s="2" t="s">
        <v>19</v>
      </c>
      <c r="C207" s="2" t="s">
        <v>12</v>
      </c>
      <c r="D207" s="8">
        <v>4512</v>
      </c>
      <c r="E207" s="3">
        <v>42726</v>
      </c>
      <c r="F207" s="2" t="s">
        <v>18</v>
      </c>
    </row>
    <row r="208" spans="1:6" ht="15.75" customHeight="1" x14ac:dyDescent="0.25">
      <c r="A208" s="2">
        <v>207</v>
      </c>
      <c r="B208" s="2" t="s">
        <v>19</v>
      </c>
      <c r="C208" s="2" t="s">
        <v>12</v>
      </c>
      <c r="D208" s="8">
        <v>8752</v>
      </c>
      <c r="E208" s="3">
        <v>42726</v>
      </c>
      <c r="F208" s="2" t="s">
        <v>15</v>
      </c>
    </row>
    <row r="209" spans="1:6" ht="15.75" customHeight="1" x14ac:dyDescent="0.25">
      <c r="A209" s="2">
        <v>208</v>
      </c>
      <c r="B209" s="2" t="s">
        <v>6</v>
      </c>
      <c r="C209" s="2" t="s">
        <v>7</v>
      </c>
      <c r="D209" s="8">
        <v>9127</v>
      </c>
      <c r="E209" s="3">
        <v>42729</v>
      </c>
      <c r="F209" s="2" t="s">
        <v>8</v>
      </c>
    </row>
    <row r="210" spans="1:6" ht="15.75" customHeight="1" x14ac:dyDescent="0.25">
      <c r="A210" s="2">
        <v>209</v>
      </c>
      <c r="B210" s="2" t="s">
        <v>19</v>
      </c>
      <c r="C210" s="2" t="s">
        <v>12</v>
      </c>
      <c r="D210" s="8">
        <v>1777</v>
      </c>
      <c r="E210" s="3">
        <v>42732</v>
      </c>
      <c r="F210" s="2" t="s">
        <v>20</v>
      </c>
    </row>
    <row r="211" spans="1:6" ht="15.75" customHeight="1" x14ac:dyDescent="0.25">
      <c r="A211" s="2">
        <v>210</v>
      </c>
      <c r="B211" s="2" t="s">
        <v>14</v>
      </c>
      <c r="C211" s="2" t="s">
        <v>7</v>
      </c>
      <c r="D211" s="8">
        <v>680</v>
      </c>
      <c r="E211" s="3">
        <v>42732</v>
      </c>
      <c r="F211" s="2" t="s">
        <v>20</v>
      </c>
    </row>
    <row r="212" spans="1:6" ht="15.75" customHeight="1" x14ac:dyDescent="0.25">
      <c r="A212" s="2">
        <v>211</v>
      </c>
      <c r="B212" s="2" t="s">
        <v>16</v>
      </c>
      <c r="C212" s="2" t="s">
        <v>12</v>
      </c>
      <c r="D212" s="8">
        <v>958</v>
      </c>
      <c r="E212" s="3">
        <v>42733</v>
      </c>
      <c r="F212" s="2" t="s">
        <v>8</v>
      </c>
    </row>
    <row r="213" spans="1:6" ht="15.75" customHeight="1" x14ac:dyDescent="0.25">
      <c r="A213" s="2">
        <v>212</v>
      </c>
      <c r="B213" s="2" t="s">
        <v>6</v>
      </c>
      <c r="C213" s="2" t="s">
        <v>7</v>
      </c>
      <c r="D213" s="8">
        <v>2613</v>
      </c>
      <c r="E213" s="3">
        <v>42733</v>
      </c>
      <c r="F213" s="2" t="s">
        <v>17</v>
      </c>
    </row>
    <row r="214" spans="1:6" ht="15.75" customHeight="1" x14ac:dyDescent="0.25">
      <c r="A214" s="2">
        <v>213</v>
      </c>
      <c r="B214" s="2" t="s">
        <v>6</v>
      </c>
      <c r="C214" s="2" t="s">
        <v>7</v>
      </c>
      <c r="D214" s="8">
        <v>339</v>
      </c>
      <c r="E214" s="3">
        <v>42734</v>
      </c>
      <c r="F214" s="2" t="s">
        <v>17</v>
      </c>
    </row>
    <row r="215" spans="1:6" ht="15.75" customHeight="1" x14ac:dyDescent="0.25"/>
    <row r="216" spans="1:6" ht="15.75" customHeight="1" x14ac:dyDescent="0.25"/>
    <row r="217" spans="1:6" ht="15.75" customHeight="1" x14ac:dyDescent="0.25">
      <c r="B217" s="9" t="s">
        <v>22</v>
      </c>
      <c r="D217" s="21">
        <f>SUM(Data!$D$2:$D$214)</f>
        <v>1029734</v>
      </c>
    </row>
    <row r="218" spans="1:6" ht="15.75" customHeight="1" x14ac:dyDescent="0.25"/>
    <row r="219" spans="1:6" ht="15.75" customHeight="1" x14ac:dyDescent="0.25">
      <c r="B219" s="9" t="s">
        <v>23</v>
      </c>
      <c r="D219" s="22">
        <f>_xlfn.AGGREGATE(1,0,Data!$D$2:$D$214)</f>
        <v>4834.4319248826287</v>
      </c>
    </row>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J14:M14"/>
  </mergeCells>
  <conditionalFormatting sqref="D2:D214">
    <cfRule type="cellIs" dxfId="19" priority="10" operator="lessThan">
      <formula>1000</formula>
    </cfRule>
    <cfRule type="cellIs" dxfId="18" priority="11" operator="greaterThan">
      <formula>5000</formula>
    </cfRule>
    <cfRule type="cellIs" dxfId="17" priority="12" operator="lessThan">
      <formula>1000</formula>
    </cfRule>
    <cfRule type="cellIs" dxfId="16" priority="13" operator="greaterThan">
      <formula>5000</formula>
    </cfRule>
    <cfRule type="cellIs" dxfId="15" priority="14" operator="greaterThan">
      <formula>"$5000"</formula>
    </cfRule>
  </conditionalFormatting>
  <conditionalFormatting sqref="M16:M22">
    <cfRule type="containsText" dxfId="14" priority="8" operator="containsText" text="No">
      <formula>NOT(ISERROR(SEARCH("No",M16)))</formula>
    </cfRule>
    <cfRule type="containsText" dxfId="13" priority="9" operator="containsText" text="Yes">
      <formula>NOT(ISERROR(SEARCH("Yes",M16)))</formula>
    </cfRule>
  </conditionalFormatting>
  <conditionalFormatting sqref="K16:K19">
    <cfRule type="dataBar" priority="6">
      <dataBar>
        <cfvo type="min"/>
        <cfvo type="max"/>
        <color rgb="FF63C384"/>
      </dataBar>
      <extLst>
        <ext xmlns:x14="http://schemas.microsoft.com/office/spreadsheetml/2009/9/main" uri="{B025F937-C7B1-47D3-B67F-A62EFF666E3E}">
          <x14:id>{0C2D8B47-29B1-4109-83A5-8423FAAF11CD}</x14:id>
        </ext>
      </extLst>
    </cfRule>
  </conditionalFormatting>
  <conditionalFormatting sqref="D189">
    <cfRule type="iconSet" priority="5">
      <iconSet iconSet="3Symbols">
        <cfvo type="percent" val="0"/>
        <cfvo type="percent" val="33"/>
        <cfvo type="percent" val="67"/>
      </iconSet>
    </cfRule>
  </conditionalFormatting>
  <conditionalFormatting sqref="D115">
    <cfRule type="iconSet" priority="3">
      <iconSet>
        <cfvo type="percent" val="0"/>
        <cfvo type="num" val="30"/>
        <cfvo type="percent" val="67"/>
      </iconSet>
    </cfRule>
    <cfRule type="iconSet" priority="4">
      <iconSet iconSet="3Symbols">
        <cfvo type="percent" val="0"/>
        <cfvo type="percent" val="33"/>
        <cfvo type="percent" val="67"/>
      </iconSet>
    </cfRule>
  </conditionalFormatting>
  <pageMargins left="0.7" right="0.7" top="0.75" bottom="0.75" header="0" footer="0"/>
  <pageSetup paperSize="9" orientation="portrait"/>
  <ignoredErrors>
    <ignoredError sqref="K16:K19 L21:L22" formulaRange="1"/>
  </ignoredErrors>
  <extLst>
    <ext xmlns:x14="http://schemas.microsoft.com/office/spreadsheetml/2009/9/main" uri="{78C0D931-6437-407d-A8EE-F0AAD7539E65}">
      <x14:conditionalFormattings>
        <x14:conditionalFormatting xmlns:xm="http://schemas.microsoft.com/office/excel/2006/main">
          <x14:cfRule type="dataBar" id="{0C2D8B47-29B1-4109-83A5-8423FAAF11CD}">
            <x14:dataBar minLength="0" maxLength="100" gradient="0">
              <x14:cfvo type="autoMin"/>
              <x14:cfvo type="autoMax"/>
              <x14:negativeFillColor rgb="FFFF0000"/>
              <x14:axisColor rgb="FF000000"/>
            </x14:dataBar>
          </x14:cfRule>
          <xm:sqref>K16:K19</xm:sqref>
        </x14:conditionalFormatting>
        <x14:conditionalFormatting xmlns:xm="http://schemas.microsoft.com/office/excel/2006/main">
          <x14:cfRule type="iconSet" priority="1" id="{7926875A-9F65-4ABE-8F33-0099262E3486}">
            <x14:iconSet custom="1">
              <x14:cfvo type="percent">
                <xm:f>0</xm:f>
              </x14:cfvo>
              <x14:cfvo type="percent">
                <xm:f>33</xm:f>
              </x14:cfvo>
              <x14:cfvo type="percent">
                <xm:f>67</xm:f>
              </x14:cfvo>
              <x14:cfIcon iconSet="3TrafficLights1" iconId="0"/>
              <x14:cfIcon iconSet="3TrafficLights1" iconId="1"/>
              <x14:cfIcon iconSet="3Symbols" iconId="0"/>
            </x14:iconSet>
          </x14:cfRule>
          <x14:cfRule type="iconSet" priority="2" id="{DEDF410E-CF92-47E1-B090-B13DC57F825F}">
            <x14:iconSet custom="1">
              <x14:cfvo type="percent">
                <xm:f>0</xm:f>
              </x14:cfvo>
              <x14:cfvo type="percent">
                <xm:f>33</xm:f>
              </x14:cfvo>
              <x14:cfvo type="num">
                <xm:f>100</xm:f>
              </x14:cfvo>
              <x14:cfIcon iconSet="3TrafficLights1" iconId="0"/>
              <x14:cfIcon iconSet="3Symbols" iconId="0"/>
              <x14:cfIcon iconSet="3TrafficLights1" iconId="2"/>
            </x14:iconSet>
          </x14:cfRule>
          <xm:sqref>D115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defaultColWidth="14.42578125" defaultRowHeight="15" customHeight="1" x14ac:dyDescent="0.25"/>
  <cols>
    <col min="1" max="1" width="10.5703125" customWidth="1"/>
    <col min="2" max="2" width="10" customWidth="1"/>
    <col min="3" max="3" width="11" customWidth="1"/>
    <col min="4" max="4" width="12.28515625" bestFit="1" customWidth="1"/>
    <col min="5" max="5" width="10.7109375" customWidth="1"/>
    <col min="6" max="6" width="15.42578125" customWidth="1"/>
    <col min="7" max="9" width="8.7109375" customWidth="1"/>
    <col min="10" max="10" width="16.7109375" bestFit="1" customWidth="1"/>
    <col min="11" max="11" width="13.42578125" bestFit="1" customWidth="1"/>
    <col min="12" max="13" width="8.7109375" customWidth="1"/>
    <col min="14" max="14" width="12.42578125" customWidth="1"/>
    <col min="15" max="27" width="8.7109375" customWidth="1"/>
  </cols>
  <sheetData>
    <row r="1" spans="1:13" x14ac:dyDescent="0.25">
      <c r="A1" s="4" t="s">
        <v>0</v>
      </c>
      <c r="B1" s="4" t="s">
        <v>1</v>
      </c>
      <c r="C1" s="4" t="s">
        <v>2</v>
      </c>
      <c r="D1" s="7" t="s">
        <v>3</v>
      </c>
      <c r="E1" s="4" t="s">
        <v>4</v>
      </c>
      <c r="F1" s="4" t="s">
        <v>5</v>
      </c>
    </row>
    <row r="2" spans="1:13" x14ac:dyDescent="0.25">
      <c r="A2" s="5">
        <v>1</v>
      </c>
      <c r="B2" s="5" t="s">
        <v>6</v>
      </c>
      <c r="C2" s="5" t="s">
        <v>7</v>
      </c>
      <c r="D2" s="8">
        <v>4270</v>
      </c>
      <c r="E2" s="6">
        <v>42375</v>
      </c>
      <c r="F2" s="5" t="s">
        <v>8</v>
      </c>
    </row>
    <row r="3" spans="1:13" x14ac:dyDescent="0.25">
      <c r="A3" s="5">
        <v>2</v>
      </c>
      <c r="B3" s="5" t="s">
        <v>9</v>
      </c>
      <c r="C3" s="5" t="s">
        <v>7</v>
      </c>
      <c r="D3" s="8">
        <v>8239</v>
      </c>
      <c r="E3" s="6">
        <v>42376</v>
      </c>
      <c r="F3" s="5" t="s">
        <v>10</v>
      </c>
      <c r="J3" s="9" t="s">
        <v>22</v>
      </c>
      <c r="K3" s="10">
        <f>SUM(Table_1[Amount])</f>
        <v>1029734</v>
      </c>
      <c r="M3" s="9" t="s">
        <v>24</v>
      </c>
    </row>
    <row r="4" spans="1:13" x14ac:dyDescent="0.25">
      <c r="A4" s="5">
        <v>3</v>
      </c>
      <c r="B4" s="5" t="s">
        <v>11</v>
      </c>
      <c r="C4" s="5" t="s">
        <v>12</v>
      </c>
      <c r="D4" s="8">
        <v>617</v>
      </c>
      <c r="E4" s="6">
        <v>42377</v>
      </c>
      <c r="F4" s="5" t="s">
        <v>8</v>
      </c>
    </row>
    <row r="5" spans="1:13" x14ac:dyDescent="0.25">
      <c r="A5" s="5">
        <v>4</v>
      </c>
      <c r="B5" s="5" t="s">
        <v>11</v>
      </c>
      <c r="C5" s="5" t="s">
        <v>12</v>
      </c>
      <c r="D5" s="8">
        <v>8384</v>
      </c>
      <c r="E5" s="6">
        <v>42379</v>
      </c>
      <c r="F5" s="5" t="s">
        <v>13</v>
      </c>
      <c r="J5" s="9" t="s">
        <v>23</v>
      </c>
      <c r="K5" s="11">
        <f>_xlfn.AGGREGATE(1,0,Table_1[Amount])</f>
        <v>4834.4319248826287</v>
      </c>
      <c r="M5" s="9" t="s">
        <v>117</v>
      </c>
    </row>
    <row r="6" spans="1:13" x14ac:dyDescent="0.25">
      <c r="A6" s="5">
        <v>5</v>
      </c>
      <c r="B6" s="5" t="s">
        <v>14</v>
      </c>
      <c r="C6" s="5" t="s">
        <v>7</v>
      </c>
      <c r="D6" s="8">
        <v>2626</v>
      </c>
      <c r="E6" s="6">
        <v>42379</v>
      </c>
      <c r="F6" s="5" t="s">
        <v>15</v>
      </c>
    </row>
    <row r="7" spans="1:13" x14ac:dyDescent="0.25">
      <c r="A7" s="5">
        <v>6</v>
      </c>
      <c r="B7" s="5" t="s">
        <v>16</v>
      </c>
      <c r="C7" s="5" t="s">
        <v>12</v>
      </c>
      <c r="D7" s="8">
        <v>3610</v>
      </c>
      <c r="E7" s="6">
        <v>42380</v>
      </c>
      <c r="F7" s="5" t="s">
        <v>8</v>
      </c>
    </row>
    <row r="8" spans="1:13" x14ac:dyDescent="0.25">
      <c r="A8" s="5">
        <v>7</v>
      </c>
      <c r="B8" s="5" t="s">
        <v>9</v>
      </c>
      <c r="C8" s="5" t="s">
        <v>7</v>
      </c>
      <c r="D8" s="8">
        <v>9062</v>
      </c>
      <c r="E8" s="6">
        <v>42380</v>
      </c>
      <c r="F8" s="5" t="s">
        <v>17</v>
      </c>
    </row>
    <row r="9" spans="1:13" x14ac:dyDescent="0.25">
      <c r="A9" s="5">
        <v>8</v>
      </c>
      <c r="B9" s="5" t="s">
        <v>11</v>
      </c>
      <c r="C9" s="5" t="s">
        <v>12</v>
      </c>
      <c r="D9" s="8">
        <v>6906</v>
      </c>
      <c r="E9" s="6">
        <v>42385</v>
      </c>
      <c r="F9" s="5" t="s">
        <v>18</v>
      </c>
    </row>
    <row r="10" spans="1:13" x14ac:dyDescent="0.25">
      <c r="A10" s="5">
        <v>9</v>
      </c>
      <c r="B10" s="5" t="s">
        <v>19</v>
      </c>
      <c r="C10" s="5" t="s">
        <v>12</v>
      </c>
      <c r="D10" s="8">
        <v>2417</v>
      </c>
      <c r="E10" s="6">
        <v>42385</v>
      </c>
      <c r="F10" s="5" t="s">
        <v>20</v>
      </c>
    </row>
    <row r="11" spans="1:13" x14ac:dyDescent="0.25">
      <c r="A11" s="5">
        <v>10</v>
      </c>
      <c r="B11" s="5" t="s">
        <v>19</v>
      </c>
      <c r="C11" s="5" t="s">
        <v>12</v>
      </c>
      <c r="D11" s="8">
        <v>7431</v>
      </c>
      <c r="E11" s="6">
        <v>42385</v>
      </c>
      <c r="F11" s="5" t="s">
        <v>13</v>
      </c>
      <c r="J11" s="41" t="s">
        <v>118</v>
      </c>
    </row>
    <row r="12" spans="1:13" x14ac:dyDescent="0.25">
      <c r="A12" s="5">
        <v>11</v>
      </c>
      <c r="B12" s="5" t="s">
        <v>11</v>
      </c>
      <c r="C12" s="5" t="s">
        <v>12</v>
      </c>
      <c r="D12" s="8">
        <v>8250</v>
      </c>
      <c r="E12" s="6">
        <v>42385</v>
      </c>
      <c r="F12" s="5" t="s">
        <v>15</v>
      </c>
    </row>
    <row r="13" spans="1:13" x14ac:dyDescent="0.25">
      <c r="A13" s="5">
        <v>12</v>
      </c>
      <c r="B13" s="5" t="s">
        <v>9</v>
      </c>
      <c r="C13" s="5" t="s">
        <v>7</v>
      </c>
      <c r="D13" s="8">
        <v>7012</v>
      </c>
      <c r="E13" s="6">
        <v>42387</v>
      </c>
      <c r="F13" s="5" t="s">
        <v>8</v>
      </c>
      <c r="J13" s="44"/>
    </row>
    <row r="14" spans="1:13" x14ac:dyDescent="0.25">
      <c r="A14" s="5">
        <v>13</v>
      </c>
      <c r="B14" s="5" t="s">
        <v>6</v>
      </c>
      <c r="C14" s="5" t="s">
        <v>7</v>
      </c>
      <c r="D14" s="8">
        <v>1903</v>
      </c>
      <c r="E14" s="6">
        <v>42389</v>
      </c>
      <c r="F14" s="5" t="s">
        <v>15</v>
      </c>
    </row>
    <row r="15" spans="1:13" x14ac:dyDescent="0.25">
      <c r="A15" s="5">
        <v>14</v>
      </c>
      <c r="B15" s="5" t="s">
        <v>9</v>
      </c>
      <c r="C15" s="5" t="s">
        <v>7</v>
      </c>
      <c r="D15" s="8">
        <v>2824</v>
      </c>
      <c r="E15" s="6">
        <v>42391</v>
      </c>
      <c r="F15" s="5" t="s">
        <v>13</v>
      </c>
      <c r="I15" s="45"/>
    </row>
    <row r="16" spans="1:13" x14ac:dyDescent="0.25">
      <c r="A16" s="5">
        <v>15</v>
      </c>
      <c r="B16" s="5" t="s">
        <v>19</v>
      </c>
      <c r="C16" s="5" t="s">
        <v>12</v>
      </c>
      <c r="D16" s="8">
        <v>6946</v>
      </c>
      <c r="E16" s="6">
        <v>42393</v>
      </c>
      <c r="F16" s="5" t="s">
        <v>20</v>
      </c>
    </row>
    <row r="17" spans="1:6" x14ac:dyDescent="0.25">
      <c r="A17" s="5">
        <v>16</v>
      </c>
      <c r="B17" s="5" t="s">
        <v>11</v>
      </c>
      <c r="C17" s="5" t="s">
        <v>12</v>
      </c>
      <c r="D17" s="8">
        <v>2320</v>
      </c>
      <c r="E17" s="6">
        <v>42396</v>
      </c>
      <c r="F17" s="5" t="s">
        <v>10</v>
      </c>
    </row>
    <row r="18" spans="1:6" x14ac:dyDescent="0.25">
      <c r="A18" s="5">
        <v>17</v>
      </c>
      <c r="B18" s="5" t="s">
        <v>11</v>
      </c>
      <c r="C18" s="5" t="s">
        <v>12</v>
      </c>
      <c r="D18" s="8">
        <v>2116</v>
      </c>
      <c r="E18" s="6">
        <v>42397</v>
      </c>
      <c r="F18" s="5" t="s">
        <v>8</v>
      </c>
    </row>
    <row r="19" spans="1:6" x14ac:dyDescent="0.25">
      <c r="A19" s="5">
        <v>18</v>
      </c>
      <c r="B19" s="5" t="s">
        <v>11</v>
      </c>
      <c r="C19" s="5" t="s">
        <v>12</v>
      </c>
      <c r="D19" s="8">
        <v>1135</v>
      </c>
      <c r="E19" s="6">
        <v>42399</v>
      </c>
      <c r="F19" s="5" t="s">
        <v>10</v>
      </c>
    </row>
    <row r="20" spans="1:6" x14ac:dyDescent="0.25">
      <c r="A20" s="5">
        <v>19</v>
      </c>
      <c r="B20" s="5" t="s">
        <v>9</v>
      </c>
      <c r="C20" s="5" t="s">
        <v>7</v>
      </c>
      <c r="D20" s="8">
        <v>3595</v>
      </c>
      <c r="E20" s="6">
        <v>42399</v>
      </c>
      <c r="F20" s="5" t="s">
        <v>10</v>
      </c>
    </row>
    <row r="21" spans="1:6" ht="15.75" customHeight="1" x14ac:dyDescent="0.25">
      <c r="A21" s="5">
        <v>20</v>
      </c>
      <c r="B21" s="5" t="s">
        <v>19</v>
      </c>
      <c r="C21" s="5" t="s">
        <v>12</v>
      </c>
      <c r="D21" s="8">
        <v>1161</v>
      </c>
      <c r="E21" s="6">
        <v>42402</v>
      </c>
      <c r="F21" s="5" t="s">
        <v>8</v>
      </c>
    </row>
    <row r="22" spans="1:6" ht="15.75" customHeight="1" x14ac:dyDescent="0.25">
      <c r="A22" s="5">
        <v>21</v>
      </c>
      <c r="B22" s="5" t="s">
        <v>16</v>
      </c>
      <c r="C22" s="5" t="s">
        <v>12</v>
      </c>
      <c r="D22" s="8">
        <v>2256</v>
      </c>
      <c r="E22" s="6">
        <v>42404</v>
      </c>
      <c r="F22" s="5" t="s">
        <v>20</v>
      </c>
    </row>
    <row r="23" spans="1:6" ht="15.75" customHeight="1" x14ac:dyDescent="0.25">
      <c r="A23" s="5">
        <v>22</v>
      </c>
      <c r="B23" s="5" t="s">
        <v>11</v>
      </c>
      <c r="C23" s="5" t="s">
        <v>12</v>
      </c>
      <c r="D23" s="8">
        <v>1004</v>
      </c>
      <c r="E23" s="6">
        <v>42411</v>
      </c>
      <c r="F23" s="5" t="s">
        <v>18</v>
      </c>
    </row>
    <row r="24" spans="1:6" ht="15.75" customHeight="1" x14ac:dyDescent="0.25">
      <c r="A24" s="5">
        <v>23</v>
      </c>
      <c r="B24" s="5" t="s">
        <v>11</v>
      </c>
      <c r="C24" s="5" t="s">
        <v>12</v>
      </c>
      <c r="D24" s="8">
        <v>3642</v>
      </c>
      <c r="E24" s="6">
        <v>42414</v>
      </c>
      <c r="F24" s="5" t="s">
        <v>13</v>
      </c>
    </row>
    <row r="25" spans="1:6" ht="15.75" customHeight="1" x14ac:dyDescent="0.25">
      <c r="A25" s="5">
        <v>24</v>
      </c>
      <c r="B25" s="5" t="s">
        <v>11</v>
      </c>
      <c r="C25" s="5" t="s">
        <v>12</v>
      </c>
      <c r="D25" s="8">
        <v>4582</v>
      </c>
      <c r="E25" s="6">
        <v>42417</v>
      </c>
      <c r="F25" s="5" t="s">
        <v>8</v>
      </c>
    </row>
    <row r="26" spans="1:6" ht="15.75" customHeight="1" x14ac:dyDescent="0.25">
      <c r="A26" s="5">
        <v>25</v>
      </c>
      <c r="B26" s="5" t="s">
        <v>14</v>
      </c>
      <c r="C26" s="5" t="s">
        <v>7</v>
      </c>
      <c r="D26" s="8">
        <v>3559</v>
      </c>
      <c r="E26" s="6">
        <v>42417</v>
      </c>
      <c r="F26" s="5" t="s">
        <v>10</v>
      </c>
    </row>
    <row r="27" spans="1:6" ht="15.75" customHeight="1" x14ac:dyDescent="0.25">
      <c r="A27" s="5">
        <v>26</v>
      </c>
      <c r="B27" s="5" t="s">
        <v>6</v>
      </c>
      <c r="C27" s="5" t="s">
        <v>7</v>
      </c>
      <c r="D27" s="8">
        <v>5154</v>
      </c>
      <c r="E27" s="6">
        <v>42417</v>
      </c>
      <c r="F27" s="5" t="s">
        <v>17</v>
      </c>
    </row>
    <row r="28" spans="1:6" ht="15.75" customHeight="1" x14ac:dyDescent="0.25">
      <c r="A28" s="5">
        <v>27</v>
      </c>
      <c r="B28" s="5" t="s">
        <v>21</v>
      </c>
      <c r="C28" s="5" t="s">
        <v>12</v>
      </c>
      <c r="D28" s="8">
        <v>7388</v>
      </c>
      <c r="E28" s="6">
        <v>42418</v>
      </c>
      <c r="F28" s="5" t="s">
        <v>20</v>
      </c>
    </row>
    <row r="29" spans="1:6" ht="15.75" customHeight="1" x14ac:dyDescent="0.25">
      <c r="A29" s="5">
        <v>28</v>
      </c>
      <c r="B29" s="5" t="s">
        <v>14</v>
      </c>
      <c r="C29" s="5" t="s">
        <v>7</v>
      </c>
      <c r="D29" s="8">
        <v>7163</v>
      </c>
      <c r="E29" s="6">
        <v>42418</v>
      </c>
      <c r="F29" s="5" t="s">
        <v>8</v>
      </c>
    </row>
    <row r="30" spans="1:6" ht="15.75" customHeight="1" x14ac:dyDescent="0.25">
      <c r="A30" s="5">
        <v>29</v>
      </c>
      <c r="B30" s="5" t="s">
        <v>14</v>
      </c>
      <c r="C30" s="5" t="s">
        <v>7</v>
      </c>
      <c r="D30" s="8">
        <v>5101</v>
      </c>
      <c r="E30" s="6">
        <v>42420</v>
      </c>
      <c r="F30" s="5" t="s">
        <v>15</v>
      </c>
    </row>
    <row r="31" spans="1:6" ht="15.75" customHeight="1" x14ac:dyDescent="0.25">
      <c r="A31" s="5">
        <v>30</v>
      </c>
      <c r="B31" s="5" t="s">
        <v>19</v>
      </c>
      <c r="C31" s="5" t="s">
        <v>12</v>
      </c>
      <c r="D31" s="8">
        <v>7602</v>
      </c>
      <c r="E31" s="6">
        <v>42421</v>
      </c>
      <c r="F31" s="5" t="s">
        <v>20</v>
      </c>
    </row>
    <row r="32" spans="1:6" ht="15.75" customHeight="1" x14ac:dyDescent="0.25">
      <c r="A32" s="5">
        <v>31</v>
      </c>
      <c r="B32" s="5" t="s">
        <v>21</v>
      </c>
      <c r="C32" s="5" t="s">
        <v>12</v>
      </c>
      <c r="D32" s="8">
        <v>1641</v>
      </c>
      <c r="E32" s="6">
        <v>42422</v>
      </c>
      <c r="F32" s="5" t="s">
        <v>8</v>
      </c>
    </row>
    <row r="33" spans="1:6" ht="15.75" customHeight="1" x14ac:dyDescent="0.25">
      <c r="A33" s="5">
        <v>32</v>
      </c>
      <c r="B33" s="5" t="s">
        <v>19</v>
      </c>
      <c r="C33" s="5" t="s">
        <v>12</v>
      </c>
      <c r="D33" s="8">
        <v>8892</v>
      </c>
      <c r="E33" s="6">
        <v>42423</v>
      </c>
      <c r="F33" s="5" t="s">
        <v>17</v>
      </c>
    </row>
    <row r="34" spans="1:6" ht="15.75" customHeight="1" x14ac:dyDescent="0.25">
      <c r="A34" s="5">
        <v>33</v>
      </c>
      <c r="B34" s="5" t="s">
        <v>19</v>
      </c>
      <c r="C34" s="5" t="s">
        <v>12</v>
      </c>
      <c r="D34" s="8">
        <v>2060</v>
      </c>
      <c r="E34" s="6">
        <v>42429</v>
      </c>
      <c r="F34" s="5" t="s">
        <v>20</v>
      </c>
    </row>
    <row r="35" spans="1:6" ht="15.75" customHeight="1" x14ac:dyDescent="0.25">
      <c r="A35" s="5">
        <v>34</v>
      </c>
      <c r="B35" s="5" t="s">
        <v>9</v>
      </c>
      <c r="C35" s="5" t="s">
        <v>7</v>
      </c>
      <c r="D35" s="8">
        <v>1557</v>
      </c>
      <c r="E35" s="6">
        <v>42429</v>
      </c>
      <c r="F35" s="5" t="s">
        <v>15</v>
      </c>
    </row>
    <row r="36" spans="1:6" ht="15.75" customHeight="1" x14ac:dyDescent="0.25">
      <c r="A36" s="5">
        <v>35</v>
      </c>
      <c r="B36" s="5" t="s">
        <v>19</v>
      </c>
      <c r="C36" s="5" t="s">
        <v>12</v>
      </c>
      <c r="D36" s="8">
        <v>6509</v>
      </c>
      <c r="E36" s="6">
        <v>42430</v>
      </c>
      <c r="F36" s="5" t="s">
        <v>20</v>
      </c>
    </row>
    <row r="37" spans="1:6" ht="15.75" customHeight="1" x14ac:dyDescent="0.25">
      <c r="A37" s="5">
        <v>36</v>
      </c>
      <c r="B37" s="5" t="s">
        <v>19</v>
      </c>
      <c r="C37" s="5" t="s">
        <v>12</v>
      </c>
      <c r="D37" s="8">
        <v>5718</v>
      </c>
      <c r="E37" s="6">
        <v>42433</v>
      </c>
      <c r="F37" s="5" t="s">
        <v>17</v>
      </c>
    </row>
    <row r="38" spans="1:6" ht="15.75" customHeight="1" x14ac:dyDescent="0.25">
      <c r="A38" s="5">
        <v>37</v>
      </c>
      <c r="B38" s="5" t="s">
        <v>19</v>
      </c>
      <c r="C38" s="5" t="s">
        <v>12</v>
      </c>
      <c r="D38" s="8">
        <v>7655</v>
      </c>
      <c r="E38" s="6">
        <v>42434</v>
      </c>
      <c r="F38" s="5" t="s">
        <v>8</v>
      </c>
    </row>
    <row r="39" spans="1:6" ht="15.75" customHeight="1" x14ac:dyDescent="0.25">
      <c r="A39" s="5">
        <v>38</v>
      </c>
      <c r="B39" s="5" t="s">
        <v>6</v>
      </c>
      <c r="C39" s="5" t="s">
        <v>7</v>
      </c>
      <c r="D39" s="8">
        <v>9116</v>
      </c>
      <c r="E39" s="6">
        <v>42434</v>
      </c>
      <c r="F39" s="5" t="s">
        <v>10</v>
      </c>
    </row>
    <row r="40" spans="1:6" ht="15.75" customHeight="1" x14ac:dyDescent="0.25">
      <c r="A40" s="5">
        <v>39</v>
      </c>
      <c r="B40" s="5" t="s">
        <v>11</v>
      </c>
      <c r="C40" s="5" t="s">
        <v>12</v>
      </c>
      <c r="D40" s="8">
        <v>2795</v>
      </c>
      <c r="E40" s="6">
        <v>42444</v>
      </c>
      <c r="F40" s="5" t="s">
        <v>8</v>
      </c>
    </row>
    <row r="41" spans="1:6" ht="15.75" customHeight="1" x14ac:dyDescent="0.25">
      <c r="A41" s="5">
        <v>40</v>
      </c>
      <c r="B41" s="5" t="s">
        <v>11</v>
      </c>
      <c r="C41" s="5" t="s">
        <v>12</v>
      </c>
      <c r="D41" s="8">
        <v>5084</v>
      </c>
      <c r="E41" s="6">
        <v>42444</v>
      </c>
      <c r="F41" s="5" t="s">
        <v>8</v>
      </c>
    </row>
    <row r="42" spans="1:6" ht="15.75" customHeight="1" x14ac:dyDescent="0.25">
      <c r="A42" s="5">
        <v>41</v>
      </c>
      <c r="B42" s="5" t="s">
        <v>6</v>
      </c>
      <c r="C42" s="5" t="s">
        <v>7</v>
      </c>
      <c r="D42" s="8">
        <v>8941</v>
      </c>
      <c r="E42" s="6">
        <v>42444</v>
      </c>
      <c r="F42" s="5" t="s">
        <v>10</v>
      </c>
    </row>
    <row r="43" spans="1:6" ht="15.75" customHeight="1" x14ac:dyDescent="0.25">
      <c r="A43" s="5">
        <v>42</v>
      </c>
      <c r="B43" s="5" t="s">
        <v>9</v>
      </c>
      <c r="C43" s="5" t="s">
        <v>7</v>
      </c>
      <c r="D43" s="8">
        <v>5341</v>
      </c>
      <c r="E43" s="6">
        <v>42445</v>
      </c>
      <c r="F43" s="5" t="s">
        <v>20</v>
      </c>
    </row>
    <row r="44" spans="1:6" ht="15.75" customHeight="1" x14ac:dyDescent="0.25">
      <c r="A44" s="5">
        <v>43</v>
      </c>
      <c r="B44" s="5" t="s">
        <v>11</v>
      </c>
      <c r="C44" s="5" t="s">
        <v>12</v>
      </c>
      <c r="D44" s="8">
        <v>135</v>
      </c>
      <c r="E44" s="6">
        <v>42448</v>
      </c>
      <c r="F44" s="5" t="s">
        <v>13</v>
      </c>
    </row>
    <row r="45" spans="1:6" ht="15.75" customHeight="1" x14ac:dyDescent="0.25">
      <c r="A45" s="5">
        <v>44</v>
      </c>
      <c r="B45" s="5" t="s">
        <v>11</v>
      </c>
      <c r="C45" s="5" t="s">
        <v>12</v>
      </c>
      <c r="D45" s="8">
        <v>9400</v>
      </c>
      <c r="E45" s="6">
        <v>42448</v>
      </c>
      <c r="F45" s="5" t="s">
        <v>17</v>
      </c>
    </row>
    <row r="46" spans="1:6" ht="15.75" customHeight="1" x14ac:dyDescent="0.25">
      <c r="A46" s="5">
        <v>45</v>
      </c>
      <c r="B46" s="5" t="s">
        <v>14</v>
      </c>
      <c r="C46" s="5" t="s">
        <v>7</v>
      </c>
      <c r="D46" s="8">
        <v>6045</v>
      </c>
      <c r="E46" s="6">
        <v>42450</v>
      </c>
      <c r="F46" s="5" t="s">
        <v>15</v>
      </c>
    </row>
    <row r="47" spans="1:6" ht="15.75" customHeight="1" x14ac:dyDescent="0.25">
      <c r="A47" s="5">
        <v>46</v>
      </c>
      <c r="B47" s="5" t="s">
        <v>19</v>
      </c>
      <c r="C47" s="5" t="s">
        <v>12</v>
      </c>
      <c r="D47" s="8">
        <v>5820</v>
      </c>
      <c r="E47" s="6">
        <v>42451</v>
      </c>
      <c r="F47" s="5" t="s">
        <v>18</v>
      </c>
    </row>
    <row r="48" spans="1:6" ht="15.75" customHeight="1" x14ac:dyDescent="0.25">
      <c r="A48" s="5">
        <v>47</v>
      </c>
      <c r="B48" s="5" t="s">
        <v>16</v>
      </c>
      <c r="C48" s="5" t="s">
        <v>12</v>
      </c>
      <c r="D48" s="8">
        <v>8887</v>
      </c>
      <c r="E48" s="6">
        <v>42452</v>
      </c>
      <c r="F48" s="5" t="s">
        <v>15</v>
      </c>
    </row>
    <row r="49" spans="1:6" ht="15.75" customHeight="1" x14ac:dyDescent="0.25">
      <c r="A49" s="5">
        <v>48</v>
      </c>
      <c r="B49" s="5" t="s">
        <v>16</v>
      </c>
      <c r="C49" s="5" t="s">
        <v>12</v>
      </c>
      <c r="D49" s="8">
        <v>6982</v>
      </c>
      <c r="E49" s="6">
        <v>42453</v>
      </c>
      <c r="F49" s="5" t="s">
        <v>8</v>
      </c>
    </row>
    <row r="50" spans="1:6" ht="15.75" customHeight="1" x14ac:dyDescent="0.25">
      <c r="A50" s="5">
        <v>49</v>
      </c>
      <c r="B50" s="5" t="s">
        <v>11</v>
      </c>
      <c r="C50" s="5" t="s">
        <v>12</v>
      </c>
      <c r="D50" s="8">
        <v>4029</v>
      </c>
      <c r="E50" s="6">
        <v>42455</v>
      </c>
      <c r="F50" s="5" t="s">
        <v>17</v>
      </c>
    </row>
    <row r="51" spans="1:6" ht="15.75" customHeight="1" x14ac:dyDescent="0.25">
      <c r="A51" s="5">
        <v>50</v>
      </c>
      <c r="B51" s="5" t="s">
        <v>6</v>
      </c>
      <c r="C51" s="5" t="s">
        <v>7</v>
      </c>
      <c r="D51" s="8">
        <v>3665</v>
      </c>
      <c r="E51" s="6">
        <v>42455</v>
      </c>
      <c r="F51" s="5" t="s">
        <v>15</v>
      </c>
    </row>
    <row r="52" spans="1:6" ht="15.75" customHeight="1" x14ac:dyDescent="0.25">
      <c r="A52" s="5">
        <v>51</v>
      </c>
      <c r="B52" s="5" t="s">
        <v>11</v>
      </c>
      <c r="C52" s="5" t="s">
        <v>12</v>
      </c>
      <c r="D52" s="8">
        <v>4781</v>
      </c>
      <c r="E52" s="6">
        <v>42458</v>
      </c>
      <c r="F52" s="5" t="s">
        <v>20</v>
      </c>
    </row>
    <row r="53" spans="1:6" ht="15.75" customHeight="1" x14ac:dyDescent="0.25">
      <c r="A53" s="5">
        <v>52</v>
      </c>
      <c r="B53" s="5" t="s">
        <v>21</v>
      </c>
      <c r="C53" s="5" t="s">
        <v>12</v>
      </c>
      <c r="D53" s="8">
        <v>3663</v>
      </c>
      <c r="E53" s="6">
        <v>42459</v>
      </c>
      <c r="F53" s="5" t="s">
        <v>17</v>
      </c>
    </row>
    <row r="54" spans="1:6" ht="15.75" customHeight="1" x14ac:dyDescent="0.25">
      <c r="A54" s="5">
        <v>53</v>
      </c>
      <c r="B54" s="5" t="s">
        <v>19</v>
      </c>
      <c r="C54" s="5" t="s">
        <v>12</v>
      </c>
      <c r="D54" s="8">
        <v>6331</v>
      </c>
      <c r="E54" s="6">
        <v>42461</v>
      </c>
      <c r="F54" s="5" t="s">
        <v>20</v>
      </c>
    </row>
    <row r="55" spans="1:6" ht="15.75" customHeight="1" x14ac:dyDescent="0.25">
      <c r="A55" s="5">
        <v>54</v>
      </c>
      <c r="B55" s="5" t="s">
        <v>19</v>
      </c>
      <c r="C55" s="5" t="s">
        <v>12</v>
      </c>
      <c r="D55" s="8">
        <v>4364</v>
      </c>
      <c r="E55" s="6">
        <v>42461</v>
      </c>
      <c r="F55" s="5" t="s">
        <v>13</v>
      </c>
    </row>
    <row r="56" spans="1:6" ht="15.75" customHeight="1" x14ac:dyDescent="0.25">
      <c r="A56" s="5">
        <v>55</v>
      </c>
      <c r="B56" s="5" t="s">
        <v>6</v>
      </c>
      <c r="C56" s="5" t="s">
        <v>7</v>
      </c>
      <c r="D56" s="8">
        <v>607</v>
      </c>
      <c r="E56" s="6">
        <v>42463</v>
      </c>
      <c r="F56" s="5" t="s">
        <v>10</v>
      </c>
    </row>
    <row r="57" spans="1:6" ht="15.75" customHeight="1" x14ac:dyDescent="0.25">
      <c r="A57" s="5">
        <v>56</v>
      </c>
      <c r="B57" s="5" t="s">
        <v>11</v>
      </c>
      <c r="C57" s="5" t="s">
        <v>12</v>
      </c>
      <c r="D57" s="8">
        <v>1054</v>
      </c>
      <c r="E57" s="6">
        <v>42466</v>
      </c>
      <c r="F57" s="5" t="s">
        <v>18</v>
      </c>
    </row>
    <row r="58" spans="1:6" ht="15.75" customHeight="1" x14ac:dyDescent="0.25">
      <c r="A58" s="5">
        <v>57</v>
      </c>
      <c r="B58" s="5" t="s">
        <v>6</v>
      </c>
      <c r="C58" s="5" t="s">
        <v>7</v>
      </c>
      <c r="D58" s="8">
        <v>7659</v>
      </c>
      <c r="E58" s="6">
        <v>42466</v>
      </c>
      <c r="F58" s="5" t="s">
        <v>8</v>
      </c>
    </row>
    <row r="59" spans="1:6" ht="15.75" customHeight="1" x14ac:dyDescent="0.25">
      <c r="A59" s="5">
        <v>58</v>
      </c>
      <c r="B59" s="5" t="s">
        <v>9</v>
      </c>
      <c r="C59" s="5" t="s">
        <v>7</v>
      </c>
      <c r="D59" s="8">
        <v>277</v>
      </c>
      <c r="E59" s="6">
        <v>42472</v>
      </c>
      <c r="F59" s="5" t="s">
        <v>15</v>
      </c>
    </row>
    <row r="60" spans="1:6" ht="15.75" customHeight="1" x14ac:dyDescent="0.25">
      <c r="A60" s="5">
        <v>59</v>
      </c>
      <c r="B60" s="5" t="s">
        <v>11</v>
      </c>
      <c r="C60" s="5" t="s">
        <v>12</v>
      </c>
      <c r="D60" s="8">
        <v>235</v>
      </c>
      <c r="E60" s="6">
        <v>42477</v>
      </c>
      <c r="F60" s="5" t="s">
        <v>8</v>
      </c>
    </row>
    <row r="61" spans="1:6" ht="15.75" customHeight="1" x14ac:dyDescent="0.25">
      <c r="A61" s="5">
        <v>60</v>
      </c>
      <c r="B61" s="5" t="s">
        <v>16</v>
      </c>
      <c r="C61" s="5" t="s">
        <v>12</v>
      </c>
      <c r="D61" s="8">
        <v>1113</v>
      </c>
      <c r="E61" s="6">
        <v>42478</v>
      </c>
      <c r="F61" s="5" t="s">
        <v>17</v>
      </c>
    </row>
    <row r="62" spans="1:6" ht="15.75" customHeight="1" x14ac:dyDescent="0.25">
      <c r="A62" s="5">
        <v>61</v>
      </c>
      <c r="B62" s="5" t="s">
        <v>19</v>
      </c>
      <c r="C62" s="5" t="s">
        <v>12</v>
      </c>
      <c r="D62" s="8">
        <v>1128</v>
      </c>
      <c r="E62" s="6">
        <v>42481</v>
      </c>
      <c r="F62" s="5" t="s">
        <v>8</v>
      </c>
    </row>
    <row r="63" spans="1:6" ht="15.75" customHeight="1" x14ac:dyDescent="0.25">
      <c r="A63" s="5">
        <v>62</v>
      </c>
      <c r="B63" s="5" t="s">
        <v>9</v>
      </c>
      <c r="C63" s="5" t="s">
        <v>7</v>
      </c>
      <c r="D63" s="8">
        <v>9231</v>
      </c>
      <c r="E63" s="6">
        <v>42482</v>
      </c>
      <c r="F63" s="5" t="s">
        <v>13</v>
      </c>
    </row>
    <row r="64" spans="1:6" ht="15.75" customHeight="1" x14ac:dyDescent="0.25">
      <c r="A64" s="5">
        <v>63</v>
      </c>
      <c r="B64" s="5" t="s">
        <v>11</v>
      </c>
      <c r="C64" s="5" t="s">
        <v>12</v>
      </c>
      <c r="D64" s="8">
        <v>4387</v>
      </c>
      <c r="E64" s="6">
        <v>42483</v>
      </c>
      <c r="F64" s="5" t="s">
        <v>8</v>
      </c>
    </row>
    <row r="65" spans="1:6" ht="15.75" customHeight="1" x14ac:dyDescent="0.25">
      <c r="A65" s="5">
        <v>64</v>
      </c>
      <c r="B65" s="5" t="s">
        <v>19</v>
      </c>
      <c r="C65" s="5" t="s">
        <v>12</v>
      </c>
      <c r="D65" s="8">
        <v>2763</v>
      </c>
      <c r="E65" s="6">
        <v>42485</v>
      </c>
      <c r="F65" s="5" t="s">
        <v>13</v>
      </c>
    </row>
    <row r="66" spans="1:6" ht="15.75" customHeight="1" x14ac:dyDescent="0.25">
      <c r="A66" s="5">
        <v>65</v>
      </c>
      <c r="B66" s="5" t="s">
        <v>11</v>
      </c>
      <c r="C66" s="5" t="s">
        <v>12</v>
      </c>
      <c r="D66" s="8">
        <v>7898</v>
      </c>
      <c r="E66" s="6">
        <v>42487</v>
      </c>
      <c r="F66" s="5" t="s">
        <v>10</v>
      </c>
    </row>
    <row r="67" spans="1:6" ht="15.75" customHeight="1" x14ac:dyDescent="0.25">
      <c r="A67" s="5">
        <v>66</v>
      </c>
      <c r="B67" s="5" t="s">
        <v>11</v>
      </c>
      <c r="C67" s="5" t="s">
        <v>12</v>
      </c>
      <c r="D67" s="8">
        <v>2427</v>
      </c>
      <c r="E67" s="6">
        <v>42490</v>
      </c>
      <c r="F67" s="5" t="s">
        <v>20</v>
      </c>
    </row>
    <row r="68" spans="1:6" ht="15.75" customHeight="1" x14ac:dyDescent="0.25">
      <c r="A68" s="5">
        <v>67</v>
      </c>
      <c r="B68" s="5" t="s">
        <v>11</v>
      </c>
      <c r="C68" s="5" t="s">
        <v>12</v>
      </c>
      <c r="D68" s="8">
        <v>8663</v>
      </c>
      <c r="E68" s="6">
        <v>42491</v>
      </c>
      <c r="F68" s="5" t="s">
        <v>18</v>
      </c>
    </row>
    <row r="69" spans="1:6" ht="15.75" customHeight="1" x14ac:dyDescent="0.25">
      <c r="A69" s="5">
        <v>68</v>
      </c>
      <c r="B69" s="5" t="s">
        <v>6</v>
      </c>
      <c r="C69" s="5" t="s">
        <v>7</v>
      </c>
      <c r="D69" s="8">
        <v>2789</v>
      </c>
      <c r="E69" s="6">
        <v>42491</v>
      </c>
      <c r="F69" s="5" t="s">
        <v>15</v>
      </c>
    </row>
    <row r="70" spans="1:6" ht="15.75" customHeight="1" x14ac:dyDescent="0.25">
      <c r="A70" s="5">
        <v>69</v>
      </c>
      <c r="B70" s="5" t="s">
        <v>11</v>
      </c>
      <c r="C70" s="5" t="s">
        <v>12</v>
      </c>
      <c r="D70" s="8">
        <v>4054</v>
      </c>
      <c r="E70" s="6">
        <v>42492</v>
      </c>
      <c r="F70" s="5" t="s">
        <v>8</v>
      </c>
    </row>
    <row r="71" spans="1:6" ht="15.75" customHeight="1" x14ac:dyDescent="0.25">
      <c r="A71" s="5">
        <v>70</v>
      </c>
      <c r="B71" s="5" t="s">
        <v>21</v>
      </c>
      <c r="C71" s="5" t="s">
        <v>12</v>
      </c>
      <c r="D71" s="8">
        <v>2262</v>
      </c>
      <c r="E71" s="6">
        <v>42492</v>
      </c>
      <c r="F71" s="5" t="s">
        <v>8</v>
      </c>
    </row>
    <row r="72" spans="1:6" ht="15.75" customHeight="1" x14ac:dyDescent="0.25">
      <c r="A72" s="5">
        <v>71</v>
      </c>
      <c r="B72" s="5" t="s">
        <v>21</v>
      </c>
      <c r="C72" s="5" t="s">
        <v>12</v>
      </c>
      <c r="D72" s="8">
        <v>5600</v>
      </c>
      <c r="E72" s="6">
        <v>42492</v>
      </c>
      <c r="F72" s="5" t="s">
        <v>10</v>
      </c>
    </row>
    <row r="73" spans="1:6" ht="15.75" customHeight="1" x14ac:dyDescent="0.25">
      <c r="A73" s="5">
        <v>72</v>
      </c>
      <c r="B73" s="5" t="s">
        <v>11</v>
      </c>
      <c r="C73" s="5" t="s">
        <v>12</v>
      </c>
      <c r="D73" s="8">
        <v>5787</v>
      </c>
      <c r="E73" s="6">
        <v>42493</v>
      </c>
      <c r="F73" s="5" t="s">
        <v>8</v>
      </c>
    </row>
    <row r="74" spans="1:6" ht="15.75" customHeight="1" x14ac:dyDescent="0.25">
      <c r="A74" s="5">
        <v>73</v>
      </c>
      <c r="B74" s="5" t="s">
        <v>16</v>
      </c>
      <c r="C74" s="5" t="s">
        <v>12</v>
      </c>
      <c r="D74" s="8">
        <v>6295</v>
      </c>
      <c r="E74" s="6">
        <v>42493</v>
      </c>
      <c r="F74" s="5" t="s">
        <v>13</v>
      </c>
    </row>
    <row r="75" spans="1:6" ht="15.75" customHeight="1" x14ac:dyDescent="0.25">
      <c r="A75" s="5">
        <v>74</v>
      </c>
      <c r="B75" s="5" t="s">
        <v>11</v>
      </c>
      <c r="C75" s="5" t="s">
        <v>12</v>
      </c>
      <c r="D75" s="8">
        <v>474</v>
      </c>
      <c r="E75" s="6">
        <v>42495</v>
      </c>
      <c r="F75" s="5" t="s">
        <v>15</v>
      </c>
    </row>
    <row r="76" spans="1:6" ht="15.75" customHeight="1" x14ac:dyDescent="0.25">
      <c r="A76" s="5">
        <v>75</v>
      </c>
      <c r="B76" s="5" t="s">
        <v>19</v>
      </c>
      <c r="C76" s="5" t="s">
        <v>12</v>
      </c>
      <c r="D76" s="8">
        <v>4325</v>
      </c>
      <c r="E76" s="6">
        <v>42495</v>
      </c>
      <c r="F76" s="5" t="s">
        <v>20</v>
      </c>
    </row>
    <row r="77" spans="1:6" ht="15.75" customHeight="1" x14ac:dyDescent="0.25">
      <c r="A77" s="5">
        <v>76</v>
      </c>
      <c r="B77" s="5" t="s">
        <v>11</v>
      </c>
      <c r="C77" s="5" t="s">
        <v>12</v>
      </c>
      <c r="D77" s="8">
        <v>592</v>
      </c>
      <c r="E77" s="6">
        <v>42496</v>
      </c>
      <c r="F77" s="5" t="s">
        <v>8</v>
      </c>
    </row>
    <row r="78" spans="1:6" ht="15.75" customHeight="1" x14ac:dyDescent="0.25">
      <c r="A78" s="5">
        <v>77</v>
      </c>
      <c r="B78" s="5" t="s">
        <v>16</v>
      </c>
      <c r="C78" s="5" t="s">
        <v>12</v>
      </c>
      <c r="D78" s="8">
        <v>4330</v>
      </c>
      <c r="E78" s="6">
        <v>42498</v>
      </c>
      <c r="F78" s="5" t="s">
        <v>8</v>
      </c>
    </row>
    <row r="79" spans="1:6" ht="15.75" customHeight="1" x14ac:dyDescent="0.25">
      <c r="A79" s="5">
        <v>78</v>
      </c>
      <c r="B79" s="5" t="s">
        <v>11</v>
      </c>
      <c r="C79" s="5" t="s">
        <v>12</v>
      </c>
      <c r="D79" s="8">
        <v>9405</v>
      </c>
      <c r="E79" s="6">
        <v>42498</v>
      </c>
      <c r="F79" s="5" t="s">
        <v>10</v>
      </c>
    </row>
    <row r="80" spans="1:6" ht="15.75" customHeight="1" x14ac:dyDescent="0.25">
      <c r="A80" s="5">
        <v>79</v>
      </c>
      <c r="B80" s="5" t="s">
        <v>19</v>
      </c>
      <c r="C80" s="5" t="s">
        <v>12</v>
      </c>
      <c r="D80" s="8">
        <v>7671</v>
      </c>
      <c r="E80" s="6">
        <v>42498</v>
      </c>
      <c r="F80" s="5" t="s">
        <v>20</v>
      </c>
    </row>
    <row r="81" spans="1:6" ht="15.75" customHeight="1" x14ac:dyDescent="0.25">
      <c r="A81" s="5">
        <v>80</v>
      </c>
      <c r="B81" s="5" t="s">
        <v>6</v>
      </c>
      <c r="C81" s="5" t="s">
        <v>7</v>
      </c>
      <c r="D81" s="8">
        <v>5791</v>
      </c>
      <c r="E81" s="6">
        <v>42498</v>
      </c>
      <c r="F81" s="5" t="s">
        <v>10</v>
      </c>
    </row>
    <row r="82" spans="1:6" ht="15.75" customHeight="1" x14ac:dyDescent="0.25">
      <c r="A82" s="5">
        <v>81</v>
      </c>
      <c r="B82" s="5" t="s">
        <v>11</v>
      </c>
      <c r="C82" s="5" t="s">
        <v>12</v>
      </c>
      <c r="D82" s="8">
        <v>6007</v>
      </c>
      <c r="E82" s="6">
        <v>42502</v>
      </c>
      <c r="F82" s="5" t="s">
        <v>13</v>
      </c>
    </row>
    <row r="83" spans="1:6" ht="15.75" customHeight="1" x14ac:dyDescent="0.25">
      <c r="A83" s="5">
        <v>82</v>
      </c>
      <c r="B83" s="5" t="s">
        <v>11</v>
      </c>
      <c r="C83" s="5" t="s">
        <v>12</v>
      </c>
      <c r="D83" s="8">
        <v>5030</v>
      </c>
      <c r="E83" s="6">
        <v>42504</v>
      </c>
      <c r="F83" s="5" t="s">
        <v>15</v>
      </c>
    </row>
    <row r="84" spans="1:6" ht="15.75" customHeight="1" x14ac:dyDescent="0.25">
      <c r="A84" s="5">
        <v>83</v>
      </c>
      <c r="B84" s="5" t="s">
        <v>6</v>
      </c>
      <c r="C84" s="5" t="s">
        <v>7</v>
      </c>
      <c r="D84" s="8">
        <v>6763</v>
      </c>
      <c r="E84" s="6">
        <v>42504</v>
      </c>
      <c r="F84" s="5" t="s">
        <v>10</v>
      </c>
    </row>
    <row r="85" spans="1:6" ht="15.75" customHeight="1" x14ac:dyDescent="0.25">
      <c r="A85" s="5">
        <v>84</v>
      </c>
      <c r="B85" s="5" t="s">
        <v>11</v>
      </c>
      <c r="C85" s="5" t="s">
        <v>12</v>
      </c>
      <c r="D85" s="8">
        <v>4248</v>
      </c>
      <c r="E85" s="6">
        <v>42505</v>
      </c>
      <c r="F85" s="5" t="s">
        <v>17</v>
      </c>
    </row>
    <row r="86" spans="1:6" ht="15.75" customHeight="1" x14ac:dyDescent="0.25">
      <c r="A86" s="5">
        <v>85</v>
      </c>
      <c r="B86" s="5" t="s">
        <v>11</v>
      </c>
      <c r="C86" s="5" t="s">
        <v>12</v>
      </c>
      <c r="D86" s="8">
        <v>9543</v>
      </c>
      <c r="E86" s="6">
        <v>42506</v>
      </c>
      <c r="F86" s="5" t="s">
        <v>20</v>
      </c>
    </row>
    <row r="87" spans="1:6" ht="15.75" customHeight="1" x14ac:dyDescent="0.25">
      <c r="A87" s="5">
        <v>86</v>
      </c>
      <c r="B87" s="5" t="s">
        <v>9</v>
      </c>
      <c r="C87" s="5" t="s">
        <v>7</v>
      </c>
      <c r="D87" s="8">
        <v>2054</v>
      </c>
      <c r="E87" s="6">
        <v>42506</v>
      </c>
      <c r="F87" s="5" t="s">
        <v>10</v>
      </c>
    </row>
    <row r="88" spans="1:6" ht="15.75" customHeight="1" x14ac:dyDescent="0.25">
      <c r="A88" s="5">
        <v>87</v>
      </c>
      <c r="B88" s="5" t="s">
        <v>14</v>
      </c>
      <c r="C88" s="5" t="s">
        <v>7</v>
      </c>
      <c r="D88" s="8">
        <v>7094</v>
      </c>
      <c r="E88" s="6">
        <v>42506</v>
      </c>
      <c r="F88" s="5" t="s">
        <v>15</v>
      </c>
    </row>
    <row r="89" spans="1:6" ht="15.75" customHeight="1" x14ac:dyDescent="0.25">
      <c r="A89" s="5">
        <v>88</v>
      </c>
      <c r="B89" s="5" t="s">
        <v>6</v>
      </c>
      <c r="C89" s="5" t="s">
        <v>7</v>
      </c>
      <c r="D89" s="8">
        <v>6087</v>
      </c>
      <c r="E89" s="6">
        <v>42508</v>
      </c>
      <c r="F89" s="5" t="s">
        <v>8</v>
      </c>
    </row>
    <row r="90" spans="1:6" ht="15.75" customHeight="1" x14ac:dyDescent="0.25">
      <c r="A90" s="5">
        <v>89</v>
      </c>
      <c r="B90" s="5" t="s">
        <v>19</v>
      </c>
      <c r="C90" s="5" t="s">
        <v>12</v>
      </c>
      <c r="D90" s="8">
        <v>4264</v>
      </c>
      <c r="E90" s="6">
        <v>42509</v>
      </c>
      <c r="F90" s="5" t="s">
        <v>17</v>
      </c>
    </row>
    <row r="91" spans="1:6" ht="15.75" customHeight="1" x14ac:dyDescent="0.25">
      <c r="A91" s="5">
        <v>90</v>
      </c>
      <c r="B91" s="5" t="s">
        <v>21</v>
      </c>
      <c r="C91" s="5" t="s">
        <v>12</v>
      </c>
      <c r="D91" s="8">
        <v>9333</v>
      </c>
      <c r="E91" s="6">
        <v>42510</v>
      </c>
      <c r="F91" s="5" t="s">
        <v>8</v>
      </c>
    </row>
    <row r="92" spans="1:6" ht="15.75" customHeight="1" x14ac:dyDescent="0.25">
      <c r="A92" s="5">
        <v>91</v>
      </c>
      <c r="B92" s="5" t="s">
        <v>21</v>
      </c>
      <c r="C92" s="5" t="s">
        <v>12</v>
      </c>
      <c r="D92" s="8">
        <v>8775</v>
      </c>
      <c r="E92" s="6">
        <v>42512</v>
      </c>
      <c r="F92" s="5" t="s">
        <v>15</v>
      </c>
    </row>
    <row r="93" spans="1:6" ht="15.75" customHeight="1" x14ac:dyDescent="0.25">
      <c r="A93" s="5">
        <v>92</v>
      </c>
      <c r="B93" s="5" t="s">
        <v>9</v>
      </c>
      <c r="C93" s="5" t="s">
        <v>7</v>
      </c>
      <c r="D93" s="8">
        <v>2011</v>
      </c>
      <c r="E93" s="6">
        <v>42513</v>
      </c>
      <c r="F93" s="5" t="s">
        <v>10</v>
      </c>
    </row>
    <row r="94" spans="1:6" ht="15.75" customHeight="1" x14ac:dyDescent="0.25">
      <c r="A94" s="5">
        <v>93</v>
      </c>
      <c r="B94" s="5" t="s">
        <v>11</v>
      </c>
      <c r="C94" s="5" t="s">
        <v>12</v>
      </c>
      <c r="D94" s="8">
        <v>5632</v>
      </c>
      <c r="E94" s="6">
        <v>42515</v>
      </c>
      <c r="F94" s="5" t="s">
        <v>8</v>
      </c>
    </row>
    <row r="95" spans="1:6" ht="15.75" customHeight="1" x14ac:dyDescent="0.25">
      <c r="A95" s="5">
        <v>94</v>
      </c>
      <c r="B95" s="5" t="s">
        <v>11</v>
      </c>
      <c r="C95" s="5" t="s">
        <v>12</v>
      </c>
      <c r="D95" s="8">
        <v>4904</v>
      </c>
      <c r="E95" s="6">
        <v>42515</v>
      </c>
      <c r="F95" s="5" t="s">
        <v>18</v>
      </c>
    </row>
    <row r="96" spans="1:6" ht="15.75" customHeight="1" x14ac:dyDescent="0.25">
      <c r="A96" s="5">
        <v>95</v>
      </c>
      <c r="B96" s="5" t="s">
        <v>14</v>
      </c>
      <c r="C96" s="5" t="s">
        <v>7</v>
      </c>
      <c r="D96" s="8">
        <v>1002</v>
      </c>
      <c r="E96" s="6">
        <v>42515</v>
      </c>
      <c r="F96" s="5" t="s">
        <v>17</v>
      </c>
    </row>
    <row r="97" spans="1:6" ht="15.75" customHeight="1" x14ac:dyDescent="0.25">
      <c r="A97" s="5">
        <v>96</v>
      </c>
      <c r="B97" s="5" t="s">
        <v>16</v>
      </c>
      <c r="C97" s="5" t="s">
        <v>12</v>
      </c>
      <c r="D97" s="8">
        <v>8141</v>
      </c>
      <c r="E97" s="6">
        <v>42516</v>
      </c>
      <c r="F97" s="5" t="s">
        <v>10</v>
      </c>
    </row>
    <row r="98" spans="1:6" ht="15.75" customHeight="1" x14ac:dyDescent="0.25">
      <c r="A98" s="5">
        <v>97</v>
      </c>
      <c r="B98" s="5" t="s">
        <v>16</v>
      </c>
      <c r="C98" s="5" t="s">
        <v>12</v>
      </c>
      <c r="D98" s="8">
        <v>3644</v>
      </c>
      <c r="E98" s="6">
        <v>42516</v>
      </c>
      <c r="F98" s="5" t="s">
        <v>13</v>
      </c>
    </row>
    <row r="99" spans="1:6" ht="15.75" customHeight="1" x14ac:dyDescent="0.25">
      <c r="A99" s="5">
        <v>98</v>
      </c>
      <c r="B99" s="5" t="s">
        <v>16</v>
      </c>
      <c r="C99" s="5" t="s">
        <v>12</v>
      </c>
      <c r="D99" s="8">
        <v>1380</v>
      </c>
      <c r="E99" s="6">
        <v>42516</v>
      </c>
      <c r="F99" s="5" t="s">
        <v>17</v>
      </c>
    </row>
    <row r="100" spans="1:6" ht="15.75" customHeight="1" x14ac:dyDescent="0.25">
      <c r="A100" s="5">
        <v>99</v>
      </c>
      <c r="B100" s="5" t="s">
        <v>9</v>
      </c>
      <c r="C100" s="5" t="s">
        <v>7</v>
      </c>
      <c r="D100" s="8">
        <v>8354</v>
      </c>
      <c r="E100" s="6">
        <v>42516</v>
      </c>
      <c r="F100" s="5" t="s">
        <v>15</v>
      </c>
    </row>
    <row r="101" spans="1:6" ht="15.75" customHeight="1" x14ac:dyDescent="0.25">
      <c r="A101" s="5">
        <v>100</v>
      </c>
      <c r="B101" s="5" t="s">
        <v>11</v>
      </c>
      <c r="C101" s="5" t="s">
        <v>12</v>
      </c>
      <c r="D101" s="8">
        <v>5182</v>
      </c>
      <c r="E101" s="6">
        <v>42517</v>
      </c>
      <c r="F101" s="5" t="s">
        <v>8</v>
      </c>
    </row>
    <row r="102" spans="1:6" ht="15.75" customHeight="1" x14ac:dyDescent="0.25">
      <c r="A102" s="5">
        <v>101</v>
      </c>
      <c r="B102" s="5" t="s">
        <v>19</v>
      </c>
      <c r="C102" s="5" t="s">
        <v>12</v>
      </c>
      <c r="D102" s="8">
        <v>2193</v>
      </c>
      <c r="E102" s="6">
        <v>42517</v>
      </c>
      <c r="F102" s="5" t="s">
        <v>20</v>
      </c>
    </row>
    <row r="103" spans="1:6" ht="15.75" customHeight="1" x14ac:dyDescent="0.25">
      <c r="A103" s="5">
        <v>102</v>
      </c>
      <c r="B103" s="5" t="s">
        <v>21</v>
      </c>
      <c r="C103" s="5" t="s">
        <v>12</v>
      </c>
      <c r="D103" s="8">
        <v>3647</v>
      </c>
      <c r="E103" s="6">
        <v>42518</v>
      </c>
      <c r="F103" s="5" t="s">
        <v>8</v>
      </c>
    </row>
    <row r="104" spans="1:6" ht="15.75" customHeight="1" x14ac:dyDescent="0.25">
      <c r="A104" s="5">
        <v>103</v>
      </c>
      <c r="B104" s="5" t="s">
        <v>19</v>
      </c>
      <c r="C104" s="5" t="s">
        <v>12</v>
      </c>
      <c r="D104" s="8">
        <v>4104</v>
      </c>
      <c r="E104" s="6">
        <v>42518</v>
      </c>
      <c r="F104" s="5" t="s">
        <v>8</v>
      </c>
    </row>
    <row r="105" spans="1:6" ht="15.75" customHeight="1" x14ac:dyDescent="0.25">
      <c r="A105" s="5">
        <v>104</v>
      </c>
      <c r="B105" s="5" t="s">
        <v>6</v>
      </c>
      <c r="C105" s="5" t="s">
        <v>7</v>
      </c>
      <c r="D105" s="8">
        <v>7457</v>
      </c>
      <c r="E105" s="6">
        <v>42518</v>
      </c>
      <c r="F105" s="5" t="s">
        <v>8</v>
      </c>
    </row>
    <row r="106" spans="1:6" ht="15.75" customHeight="1" x14ac:dyDescent="0.25">
      <c r="A106" s="5">
        <v>105</v>
      </c>
      <c r="B106" s="5" t="s">
        <v>21</v>
      </c>
      <c r="C106" s="5" t="s">
        <v>12</v>
      </c>
      <c r="D106" s="8">
        <v>3767</v>
      </c>
      <c r="E106" s="6">
        <v>42519</v>
      </c>
      <c r="F106" s="5" t="s">
        <v>13</v>
      </c>
    </row>
    <row r="107" spans="1:6" ht="15.75" customHeight="1" x14ac:dyDescent="0.25">
      <c r="A107" s="5">
        <v>106</v>
      </c>
      <c r="B107" s="5" t="s">
        <v>9</v>
      </c>
      <c r="C107" s="5" t="s">
        <v>7</v>
      </c>
      <c r="D107" s="8">
        <v>4685</v>
      </c>
      <c r="E107" s="6">
        <v>42520</v>
      </c>
      <c r="F107" s="5" t="s">
        <v>15</v>
      </c>
    </row>
    <row r="108" spans="1:6" ht="15.75" customHeight="1" x14ac:dyDescent="0.25">
      <c r="A108" s="5">
        <v>107</v>
      </c>
      <c r="B108" s="5" t="s">
        <v>11</v>
      </c>
      <c r="C108" s="5" t="s">
        <v>12</v>
      </c>
      <c r="D108" s="8">
        <v>3917</v>
      </c>
      <c r="E108" s="6">
        <v>42525</v>
      </c>
      <c r="F108" s="5" t="s">
        <v>8</v>
      </c>
    </row>
    <row r="109" spans="1:6" ht="15.75" customHeight="1" x14ac:dyDescent="0.25">
      <c r="A109" s="5">
        <v>108</v>
      </c>
      <c r="B109" s="5" t="s">
        <v>19</v>
      </c>
      <c r="C109" s="5" t="s">
        <v>12</v>
      </c>
      <c r="D109" s="8">
        <v>521</v>
      </c>
      <c r="E109" s="6">
        <v>42525</v>
      </c>
      <c r="F109" s="5" t="s">
        <v>13</v>
      </c>
    </row>
    <row r="110" spans="1:6" ht="15.75" customHeight="1" x14ac:dyDescent="0.25">
      <c r="A110" s="5">
        <v>109</v>
      </c>
      <c r="B110" s="5" t="s">
        <v>19</v>
      </c>
      <c r="C110" s="5" t="s">
        <v>12</v>
      </c>
      <c r="D110" s="8">
        <v>5605</v>
      </c>
      <c r="E110" s="6">
        <v>42531</v>
      </c>
      <c r="F110" s="5" t="s">
        <v>20</v>
      </c>
    </row>
    <row r="111" spans="1:6" ht="15.75" customHeight="1" x14ac:dyDescent="0.25">
      <c r="A111" s="5">
        <v>110</v>
      </c>
      <c r="B111" s="5" t="s">
        <v>9</v>
      </c>
      <c r="C111" s="5" t="s">
        <v>7</v>
      </c>
      <c r="D111" s="8">
        <v>9630</v>
      </c>
      <c r="E111" s="6">
        <v>42532</v>
      </c>
      <c r="F111" s="5" t="s">
        <v>15</v>
      </c>
    </row>
    <row r="112" spans="1:6" ht="15.75" customHeight="1" x14ac:dyDescent="0.25">
      <c r="A112" s="5">
        <v>111</v>
      </c>
      <c r="B112" s="5" t="s">
        <v>11</v>
      </c>
      <c r="C112" s="5" t="s">
        <v>12</v>
      </c>
      <c r="D112" s="8">
        <v>6941</v>
      </c>
      <c r="E112" s="6">
        <v>42541</v>
      </c>
      <c r="F112" s="5" t="s">
        <v>13</v>
      </c>
    </row>
    <row r="113" spans="1:6" ht="15.75" customHeight="1" x14ac:dyDescent="0.25">
      <c r="A113" s="5">
        <v>112</v>
      </c>
      <c r="B113" s="5" t="s">
        <v>9</v>
      </c>
      <c r="C113" s="5" t="s">
        <v>7</v>
      </c>
      <c r="D113" s="8">
        <v>7231</v>
      </c>
      <c r="E113" s="6">
        <v>42541</v>
      </c>
      <c r="F113" s="5" t="s">
        <v>10</v>
      </c>
    </row>
    <row r="114" spans="1:6" ht="15.75" customHeight="1" x14ac:dyDescent="0.25">
      <c r="A114" s="5">
        <v>113</v>
      </c>
      <c r="B114" s="5" t="s">
        <v>9</v>
      </c>
      <c r="C114" s="5" t="s">
        <v>7</v>
      </c>
      <c r="D114" s="8">
        <v>8891</v>
      </c>
      <c r="E114" s="6">
        <v>42544</v>
      </c>
      <c r="F114" s="5" t="s">
        <v>17</v>
      </c>
    </row>
    <row r="115" spans="1:6" ht="15.75" customHeight="1" x14ac:dyDescent="0.25">
      <c r="A115" s="5">
        <v>114</v>
      </c>
      <c r="B115" s="5" t="s">
        <v>11</v>
      </c>
      <c r="C115" s="5" t="s">
        <v>12</v>
      </c>
      <c r="D115" s="8">
        <v>107</v>
      </c>
      <c r="E115" s="6">
        <v>42546</v>
      </c>
      <c r="F115" s="5" t="s">
        <v>20</v>
      </c>
    </row>
    <row r="116" spans="1:6" ht="15.75" customHeight="1" x14ac:dyDescent="0.25">
      <c r="A116" s="5">
        <v>115</v>
      </c>
      <c r="B116" s="5" t="s">
        <v>11</v>
      </c>
      <c r="C116" s="5" t="s">
        <v>12</v>
      </c>
      <c r="D116" s="8">
        <v>4243</v>
      </c>
      <c r="E116" s="6">
        <v>42547</v>
      </c>
      <c r="F116" s="5" t="s">
        <v>8</v>
      </c>
    </row>
    <row r="117" spans="1:6" ht="15.75" customHeight="1" x14ac:dyDescent="0.25">
      <c r="A117" s="5">
        <v>116</v>
      </c>
      <c r="B117" s="5" t="s">
        <v>16</v>
      </c>
      <c r="C117" s="5" t="s">
        <v>12</v>
      </c>
      <c r="D117" s="8">
        <v>4514</v>
      </c>
      <c r="E117" s="6">
        <v>42548</v>
      </c>
      <c r="F117" s="5" t="s">
        <v>8</v>
      </c>
    </row>
    <row r="118" spans="1:6" ht="15.75" customHeight="1" x14ac:dyDescent="0.25">
      <c r="A118" s="5">
        <v>117</v>
      </c>
      <c r="B118" s="5" t="s">
        <v>21</v>
      </c>
      <c r="C118" s="5" t="s">
        <v>12</v>
      </c>
      <c r="D118" s="8">
        <v>5480</v>
      </c>
      <c r="E118" s="6">
        <v>42553</v>
      </c>
      <c r="F118" s="5" t="s">
        <v>8</v>
      </c>
    </row>
    <row r="119" spans="1:6" ht="15.75" customHeight="1" x14ac:dyDescent="0.25">
      <c r="A119" s="5">
        <v>118</v>
      </c>
      <c r="B119" s="5" t="s">
        <v>11</v>
      </c>
      <c r="C119" s="5" t="s">
        <v>12</v>
      </c>
      <c r="D119" s="8">
        <v>5002</v>
      </c>
      <c r="E119" s="6">
        <v>42553</v>
      </c>
      <c r="F119" s="5" t="s">
        <v>20</v>
      </c>
    </row>
    <row r="120" spans="1:6" ht="15.75" customHeight="1" x14ac:dyDescent="0.25">
      <c r="A120" s="5">
        <v>119</v>
      </c>
      <c r="B120" s="5" t="s">
        <v>11</v>
      </c>
      <c r="C120" s="5" t="s">
        <v>12</v>
      </c>
      <c r="D120" s="8">
        <v>8530</v>
      </c>
      <c r="E120" s="6">
        <v>42556</v>
      </c>
      <c r="F120" s="5" t="s">
        <v>13</v>
      </c>
    </row>
    <row r="121" spans="1:6" ht="15.75" customHeight="1" x14ac:dyDescent="0.25">
      <c r="A121" s="5">
        <v>120</v>
      </c>
      <c r="B121" s="5" t="s">
        <v>16</v>
      </c>
      <c r="C121" s="5" t="s">
        <v>12</v>
      </c>
      <c r="D121" s="8">
        <v>4819</v>
      </c>
      <c r="E121" s="6">
        <v>42558</v>
      </c>
      <c r="F121" s="5" t="s">
        <v>18</v>
      </c>
    </row>
    <row r="122" spans="1:6" ht="15.75" customHeight="1" x14ac:dyDescent="0.25">
      <c r="A122" s="5">
        <v>121</v>
      </c>
      <c r="B122" s="5" t="s">
        <v>9</v>
      </c>
      <c r="C122" s="5" t="s">
        <v>7</v>
      </c>
      <c r="D122" s="8">
        <v>6343</v>
      </c>
      <c r="E122" s="6">
        <v>42562</v>
      </c>
      <c r="F122" s="5" t="s">
        <v>10</v>
      </c>
    </row>
    <row r="123" spans="1:6" ht="15.75" customHeight="1" x14ac:dyDescent="0.25">
      <c r="A123" s="5">
        <v>122</v>
      </c>
      <c r="B123" s="5" t="s">
        <v>16</v>
      </c>
      <c r="C123" s="5" t="s">
        <v>12</v>
      </c>
      <c r="D123" s="8">
        <v>2318</v>
      </c>
      <c r="E123" s="6">
        <v>42564</v>
      </c>
      <c r="F123" s="5" t="s">
        <v>10</v>
      </c>
    </row>
    <row r="124" spans="1:6" ht="15.75" customHeight="1" x14ac:dyDescent="0.25">
      <c r="A124" s="5">
        <v>123</v>
      </c>
      <c r="B124" s="5" t="s">
        <v>16</v>
      </c>
      <c r="C124" s="5" t="s">
        <v>12</v>
      </c>
      <c r="D124" s="8">
        <v>220</v>
      </c>
      <c r="E124" s="6">
        <v>42571</v>
      </c>
      <c r="F124" s="5" t="s">
        <v>10</v>
      </c>
    </row>
    <row r="125" spans="1:6" ht="15.75" customHeight="1" x14ac:dyDescent="0.25">
      <c r="A125" s="5">
        <v>124</v>
      </c>
      <c r="B125" s="5" t="s">
        <v>16</v>
      </c>
      <c r="C125" s="5" t="s">
        <v>12</v>
      </c>
      <c r="D125" s="8">
        <v>6341</v>
      </c>
      <c r="E125" s="6">
        <v>42571</v>
      </c>
      <c r="F125" s="5" t="s">
        <v>18</v>
      </c>
    </row>
    <row r="126" spans="1:6" ht="15.75" customHeight="1" x14ac:dyDescent="0.25">
      <c r="A126" s="5">
        <v>125</v>
      </c>
      <c r="B126" s="5" t="s">
        <v>19</v>
      </c>
      <c r="C126" s="5" t="s">
        <v>12</v>
      </c>
      <c r="D126" s="8">
        <v>330</v>
      </c>
      <c r="E126" s="6">
        <v>42571</v>
      </c>
      <c r="F126" s="5" t="s">
        <v>15</v>
      </c>
    </row>
    <row r="127" spans="1:6" ht="15.75" customHeight="1" x14ac:dyDescent="0.25">
      <c r="A127" s="5">
        <v>126</v>
      </c>
      <c r="B127" s="5" t="s">
        <v>9</v>
      </c>
      <c r="C127" s="5" t="s">
        <v>7</v>
      </c>
      <c r="D127" s="8">
        <v>3027</v>
      </c>
      <c r="E127" s="6">
        <v>42571</v>
      </c>
      <c r="F127" s="5" t="s">
        <v>10</v>
      </c>
    </row>
    <row r="128" spans="1:6" ht="15.75" customHeight="1" x14ac:dyDescent="0.25">
      <c r="A128" s="5">
        <v>127</v>
      </c>
      <c r="B128" s="5" t="s">
        <v>16</v>
      </c>
      <c r="C128" s="5" t="s">
        <v>12</v>
      </c>
      <c r="D128" s="8">
        <v>850</v>
      </c>
      <c r="E128" s="6">
        <v>42573</v>
      </c>
      <c r="F128" s="5" t="s">
        <v>18</v>
      </c>
    </row>
    <row r="129" spans="1:6" ht="15.75" customHeight="1" x14ac:dyDescent="0.25">
      <c r="A129" s="5">
        <v>128</v>
      </c>
      <c r="B129" s="5" t="s">
        <v>11</v>
      </c>
      <c r="C129" s="5" t="s">
        <v>12</v>
      </c>
      <c r="D129" s="8">
        <v>8986</v>
      </c>
      <c r="E129" s="6">
        <v>42574</v>
      </c>
      <c r="F129" s="5" t="s">
        <v>10</v>
      </c>
    </row>
    <row r="130" spans="1:6" ht="15.75" customHeight="1" x14ac:dyDescent="0.25">
      <c r="A130" s="5">
        <v>129</v>
      </c>
      <c r="B130" s="5" t="s">
        <v>9</v>
      </c>
      <c r="C130" s="5" t="s">
        <v>7</v>
      </c>
      <c r="D130" s="8">
        <v>3800</v>
      </c>
      <c r="E130" s="6">
        <v>42576</v>
      </c>
      <c r="F130" s="5" t="s">
        <v>8</v>
      </c>
    </row>
    <row r="131" spans="1:6" ht="15.75" customHeight="1" x14ac:dyDescent="0.25">
      <c r="A131" s="5">
        <v>130</v>
      </c>
      <c r="B131" s="5" t="s">
        <v>6</v>
      </c>
      <c r="C131" s="5" t="s">
        <v>7</v>
      </c>
      <c r="D131" s="8">
        <v>5751</v>
      </c>
      <c r="E131" s="6">
        <v>42579</v>
      </c>
      <c r="F131" s="5" t="s">
        <v>10</v>
      </c>
    </row>
    <row r="132" spans="1:6" ht="15.75" customHeight="1" x14ac:dyDescent="0.25">
      <c r="A132" s="5">
        <v>131</v>
      </c>
      <c r="B132" s="5" t="s">
        <v>19</v>
      </c>
      <c r="C132" s="5" t="s">
        <v>12</v>
      </c>
      <c r="D132" s="8">
        <v>1704</v>
      </c>
      <c r="E132" s="6">
        <v>42580</v>
      </c>
      <c r="F132" s="5" t="s">
        <v>10</v>
      </c>
    </row>
    <row r="133" spans="1:6" ht="15.75" customHeight="1" x14ac:dyDescent="0.25">
      <c r="A133" s="5">
        <v>132</v>
      </c>
      <c r="B133" s="5" t="s">
        <v>11</v>
      </c>
      <c r="C133" s="5" t="s">
        <v>12</v>
      </c>
      <c r="D133" s="8">
        <v>7966</v>
      </c>
      <c r="E133" s="6">
        <v>42581</v>
      </c>
      <c r="F133" s="5" t="s">
        <v>17</v>
      </c>
    </row>
    <row r="134" spans="1:6" ht="15.75" customHeight="1" x14ac:dyDescent="0.25">
      <c r="A134" s="5">
        <v>133</v>
      </c>
      <c r="B134" s="5" t="s">
        <v>11</v>
      </c>
      <c r="C134" s="5" t="s">
        <v>12</v>
      </c>
      <c r="D134" s="8">
        <v>852</v>
      </c>
      <c r="E134" s="6">
        <v>42582</v>
      </c>
      <c r="F134" s="5" t="s">
        <v>8</v>
      </c>
    </row>
    <row r="135" spans="1:6" ht="15.75" customHeight="1" x14ac:dyDescent="0.25">
      <c r="A135" s="5">
        <v>134</v>
      </c>
      <c r="B135" s="5" t="s">
        <v>14</v>
      </c>
      <c r="C135" s="5" t="s">
        <v>7</v>
      </c>
      <c r="D135" s="8">
        <v>8416</v>
      </c>
      <c r="E135" s="6">
        <v>42582</v>
      </c>
      <c r="F135" s="5" t="s">
        <v>17</v>
      </c>
    </row>
    <row r="136" spans="1:6" ht="15.75" customHeight="1" x14ac:dyDescent="0.25">
      <c r="A136" s="5">
        <v>135</v>
      </c>
      <c r="B136" s="5" t="s">
        <v>11</v>
      </c>
      <c r="C136" s="5" t="s">
        <v>12</v>
      </c>
      <c r="D136" s="8">
        <v>7144</v>
      </c>
      <c r="E136" s="6">
        <v>42583</v>
      </c>
      <c r="F136" s="5" t="s">
        <v>20</v>
      </c>
    </row>
    <row r="137" spans="1:6" ht="15.75" customHeight="1" x14ac:dyDescent="0.25">
      <c r="A137" s="5">
        <v>136</v>
      </c>
      <c r="B137" s="5" t="s">
        <v>9</v>
      </c>
      <c r="C137" s="5" t="s">
        <v>7</v>
      </c>
      <c r="D137" s="8">
        <v>7854</v>
      </c>
      <c r="E137" s="6">
        <v>42583</v>
      </c>
      <c r="F137" s="5" t="s">
        <v>8</v>
      </c>
    </row>
    <row r="138" spans="1:6" ht="15.75" customHeight="1" x14ac:dyDescent="0.25">
      <c r="A138" s="5">
        <v>137</v>
      </c>
      <c r="B138" s="5" t="s">
        <v>16</v>
      </c>
      <c r="C138" s="5" t="s">
        <v>12</v>
      </c>
      <c r="D138" s="8">
        <v>859</v>
      </c>
      <c r="E138" s="6">
        <v>42585</v>
      </c>
      <c r="F138" s="5" t="s">
        <v>8</v>
      </c>
    </row>
    <row r="139" spans="1:6" ht="15.75" customHeight="1" x14ac:dyDescent="0.25">
      <c r="A139" s="5">
        <v>138</v>
      </c>
      <c r="B139" s="5" t="s">
        <v>9</v>
      </c>
      <c r="C139" s="5" t="s">
        <v>7</v>
      </c>
      <c r="D139" s="8">
        <v>8049</v>
      </c>
      <c r="E139" s="6">
        <v>42594</v>
      </c>
      <c r="F139" s="5" t="s">
        <v>8</v>
      </c>
    </row>
    <row r="140" spans="1:6" ht="15.75" customHeight="1" x14ac:dyDescent="0.25">
      <c r="A140" s="5">
        <v>139</v>
      </c>
      <c r="B140" s="5" t="s">
        <v>11</v>
      </c>
      <c r="C140" s="5" t="s">
        <v>12</v>
      </c>
      <c r="D140" s="8">
        <v>2836</v>
      </c>
      <c r="E140" s="6">
        <v>42595</v>
      </c>
      <c r="F140" s="5" t="s">
        <v>15</v>
      </c>
    </row>
    <row r="141" spans="1:6" ht="15.75" customHeight="1" x14ac:dyDescent="0.25">
      <c r="A141" s="5">
        <v>140</v>
      </c>
      <c r="B141" s="5" t="s">
        <v>6</v>
      </c>
      <c r="C141" s="5" t="s">
        <v>7</v>
      </c>
      <c r="D141" s="8">
        <v>1743</v>
      </c>
      <c r="E141" s="6">
        <v>42601</v>
      </c>
      <c r="F141" s="5" t="s">
        <v>8</v>
      </c>
    </row>
    <row r="142" spans="1:6" ht="15.75" customHeight="1" x14ac:dyDescent="0.25">
      <c r="A142" s="5">
        <v>141</v>
      </c>
      <c r="B142" s="5" t="s">
        <v>19</v>
      </c>
      <c r="C142" s="5" t="s">
        <v>12</v>
      </c>
      <c r="D142" s="8">
        <v>3844</v>
      </c>
      <c r="E142" s="6">
        <v>42605</v>
      </c>
      <c r="F142" s="5" t="s">
        <v>20</v>
      </c>
    </row>
    <row r="143" spans="1:6" ht="15.75" customHeight="1" x14ac:dyDescent="0.25">
      <c r="A143" s="5">
        <v>142</v>
      </c>
      <c r="B143" s="5" t="s">
        <v>19</v>
      </c>
      <c r="C143" s="5" t="s">
        <v>12</v>
      </c>
      <c r="D143" s="8">
        <v>7490</v>
      </c>
      <c r="E143" s="6">
        <v>42606</v>
      </c>
      <c r="F143" s="5" t="s">
        <v>20</v>
      </c>
    </row>
    <row r="144" spans="1:6" ht="15.75" customHeight="1" x14ac:dyDescent="0.25">
      <c r="A144" s="5">
        <v>143</v>
      </c>
      <c r="B144" s="5" t="s">
        <v>9</v>
      </c>
      <c r="C144" s="5" t="s">
        <v>7</v>
      </c>
      <c r="D144" s="8">
        <v>4483</v>
      </c>
      <c r="E144" s="6">
        <v>42607</v>
      </c>
      <c r="F144" s="5" t="s">
        <v>15</v>
      </c>
    </row>
    <row r="145" spans="1:6" ht="15.75" customHeight="1" x14ac:dyDescent="0.25">
      <c r="A145" s="5">
        <v>144</v>
      </c>
      <c r="B145" s="5" t="s">
        <v>19</v>
      </c>
      <c r="C145" s="5" t="s">
        <v>12</v>
      </c>
      <c r="D145" s="8">
        <v>7333</v>
      </c>
      <c r="E145" s="6">
        <v>42609</v>
      </c>
      <c r="F145" s="5" t="s">
        <v>13</v>
      </c>
    </row>
    <row r="146" spans="1:6" ht="15.75" customHeight="1" x14ac:dyDescent="0.25">
      <c r="A146" s="5">
        <v>145</v>
      </c>
      <c r="B146" s="5" t="s">
        <v>6</v>
      </c>
      <c r="C146" s="5" t="s">
        <v>7</v>
      </c>
      <c r="D146" s="8">
        <v>7654</v>
      </c>
      <c r="E146" s="6">
        <v>42610</v>
      </c>
      <c r="F146" s="5" t="s">
        <v>8</v>
      </c>
    </row>
    <row r="147" spans="1:6" ht="15.75" customHeight="1" x14ac:dyDescent="0.25">
      <c r="A147" s="5">
        <v>146</v>
      </c>
      <c r="B147" s="5" t="s">
        <v>19</v>
      </c>
      <c r="C147" s="5" t="s">
        <v>12</v>
      </c>
      <c r="D147" s="8">
        <v>3944</v>
      </c>
      <c r="E147" s="6">
        <v>42611</v>
      </c>
      <c r="F147" s="5" t="s">
        <v>10</v>
      </c>
    </row>
    <row r="148" spans="1:6" ht="15.75" customHeight="1" x14ac:dyDescent="0.25">
      <c r="A148" s="5">
        <v>147</v>
      </c>
      <c r="B148" s="5" t="s">
        <v>14</v>
      </c>
      <c r="C148" s="5" t="s">
        <v>7</v>
      </c>
      <c r="D148" s="8">
        <v>5761</v>
      </c>
      <c r="E148" s="6">
        <v>42611</v>
      </c>
      <c r="F148" s="5" t="s">
        <v>15</v>
      </c>
    </row>
    <row r="149" spans="1:6" ht="15.75" customHeight="1" x14ac:dyDescent="0.25">
      <c r="A149" s="5">
        <v>148</v>
      </c>
      <c r="B149" s="5" t="s">
        <v>11</v>
      </c>
      <c r="C149" s="5" t="s">
        <v>12</v>
      </c>
      <c r="D149" s="8">
        <v>6864</v>
      </c>
      <c r="E149" s="6">
        <v>42614</v>
      </c>
      <c r="F149" s="5" t="s">
        <v>18</v>
      </c>
    </row>
    <row r="150" spans="1:6" ht="15.75" customHeight="1" x14ac:dyDescent="0.25">
      <c r="A150" s="5">
        <v>149</v>
      </c>
      <c r="B150" s="5" t="s">
        <v>11</v>
      </c>
      <c r="C150" s="5" t="s">
        <v>12</v>
      </c>
      <c r="D150" s="8">
        <v>4016</v>
      </c>
      <c r="E150" s="6">
        <v>42614</v>
      </c>
      <c r="F150" s="5" t="s">
        <v>15</v>
      </c>
    </row>
    <row r="151" spans="1:6" ht="15.75" customHeight="1" x14ac:dyDescent="0.25">
      <c r="A151" s="5">
        <v>150</v>
      </c>
      <c r="B151" s="5" t="s">
        <v>11</v>
      </c>
      <c r="C151" s="5" t="s">
        <v>12</v>
      </c>
      <c r="D151" s="8">
        <v>1841</v>
      </c>
      <c r="E151" s="6">
        <v>42615</v>
      </c>
      <c r="F151" s="5" t="s">
        <v>8</v>
      </c>
    </row>
    <row r="152" spans="1:6" ht="15.75" customHeight="1" x14ac:dyDescent="0.25">
      <c r="A152" s="5">
        <v>151</v>
      </c>
      <c r="B152" s="5" t="s">
        <v>11</v>
      </c>
      <c r="C152" s="5" t="s">
        <v>12</v>
      </c>
      <c r="D152" s="8">
        <v>424</v>
      </c>
      <c r="E152" s="6">
        <v>42618</v>
      </c>
      <c r="F152" s="5" t="s">
        <v>17</v>
      </c>
    </row>
    <row r="153" spans="1:6" ht="15.75" customHeight="1" x14ac:dyDescent="0.25">
      <c r="A153" s="5">
        <v>152</v>
      </c>
      <c r="B153" s="5" t="s">
        <v>11</v>
      </c>
      <c r="C153" s="5" t="s">
        <v>12</v>
      </c>
      <c r="D153" s="8">
        <v>8765</v>
      </c>
      <c r="E153" s="6">
        <v>42620</v>
      </c>
      <c r="F153" s="5" t="s">
        <v>10</v>
      </c>
    </row>
    <row r="154" spans="1:6" ht="15.75" customHeight="1" x14ac:dyDescent="0.25">
      <c r="A154" s="5">
        <v>153</v>
      </c>
      <c r="B154" s="5" t="s">
        <v>11</v>
      </c>
      <c r="C154" s="5" t="s">
        <v>12</v>
      </c>
      <c r="D154" s="8">
        <v>5583</v>
      </c>
      <c r="E154" s="6">
        <v>42621</v>
      </c>
      <c r="F154" s="5" t="s">
        <v>8</v>
      </c>
    </row>
    <row r="155" spans="1:6" ht="15.75" customHeight="1" x14ac:dyDescent="0.25">
      <c r="A155" s="5">
        <v>154</v>
      </c>
      <c r="B155" s="5" t="s">
        <v>9</v>
      </c>
      <c r="C155" s="5" t="s">
        <v>7</v>
      </c>
      <c r="D155" s="8">
        <v>4390</v>
      </c>
      <c r="E155" s="6">
        <v>42622</v>
      </c>
      <c r="F155" s="5" t="s">
        <v>18</v>
      </c>
    </row>
    <row r="156" spans="1:6" ht="15.75" customHeight="1" x14ac:dyDescent="0.25">
      <c r="A156" s="5">
        <v>155</v>
      </c>
      <c r="B156" s="5" t="s">
        <v>9</v>
      </c>
      <c r="C156" s="5" t="s">
        <v>7</v>
      </c>
      <c r="D156" s="8">
        <v>352</v>
      </c>
      <c r="E156" s="6">
        <v>42622</v>
      </c>
      <c r="F156" s="5" t="s">
        <v>13</v>
      </c>
    </row>
    <row r="157" spans="1:6" ht="15.75" customHeight="1" x14ac:dyDescent="0.25">
      <c r="A157" s="5">
        <v>156</v>
      </c>
      <c r="B157" s="5" t="s">
        <v>19</v>
      </c>
      <c r="C157" s="5" t="s">
        <v>12</v>
      </c>
      <c r="D157" s="8">
        <v>8489</v>
      </c>
      <c r="E157" s="6">
        <v>42624</v>
      </c>
      <c r="F157" s="5" t="s">
        <v>8</v>
      </c>
    </row>
    <row r="158" spans="1:6" ht="15.75" customHeight="1" x14ac:dyDescent="0.25">
      <c r="A158" s="5">
        <v>157</v>
      </c>
      <c r="B158" s="5" t="s">
        <v>11</v>
      </c>
      <c r="C158" s="5" t="s">
        <v>12</v>
      </c>
      <c r="D158" s="8">
        <v>7090</v>
      </c>
      <c r="E158" s="6">
        <v>42624</v>
      </c>
      <c r="F158" s="5" t="s">
        <v>20</v>
      </c>
    </row>
    <row r="159" spans="1:6" ht="15.75" customHeight="1" x14ac:dyDescent="0.25">
      <c r="A159" s="5">
        <v>158</v>
      </c>
      <c r="B159" s="5" t="s">
        <v>11</v>
      </c>
      <c r="C159" s="5" t="s">
        <v>12</v>
      </c>
      <c r="D159" s="8">
        <v>7880</v>
      </c>
      <c r="E159" s="6">
        <v>42628</v>
      </c>
      <c r="F159" s="5" t="s">
        <v>8</v>
      </c>
    </row>
    <row r="160" spans="1:6" ht="15.75" customHeight="1" x14ac:dyDescent="0.25">
      <c r="A160" s="5">
        <v>159</v>
      </c>
      <c r="B160" s="5" t="s">
        <v>16</v>
      </c>
      <c r="C160" s="5" t="s">
        <v>12</v>
      </c>
      <c r="D160" s="8">
        <v>3861</v>
      </c>
      <c r="E160" s="6">
        <v>42631</v>
      </c>
      <c r="F160" s="5" t="s">
        <v>8</v>
      </c>
    </row>
    <row r="161" spans="1:6" ht="15.75" customHeight="1" x14ac:dyDescent="0.25">
      <c r="A161" s="5">
        <v>160</v>
      </c>
      <c r="B161" s="5" t="s">
        <v>9</v>
      </c>
      <c r="C161" s="5" t="s">
        <v>7</v>
      </c>
      <c r="D161" s="8">
        <v>7927</v>
      </c>
      <c r="E161" s="6">
        <v>42632</v>
      </c>
      <c r="F161" s="5" t="s">
        <v>15</v>
      </c>
    </row>
    <row r="162" spans="1:6" ht="15.75" customHeight="1" x14ac:dyDescent="0.25">
      <c r="A162" s="5">
        <v>161</v>
      </c>
      <c r="B162" s="5" t="s">
        <v>11</v>
      </c>
      <c r="C162" s="5" t="s">
        <v>12</v>
      </c>
      <c r="D162" s="8">
        <v>6162</v>
      </c>
      <c r="E162" s="6">
        <v>42633</v>
      </c>
      <c r="F162" s="5" t="s">
        <v>8</v>
      </c>
    </row>
    <row r="163" spans="1:6" ht="15.75" customHeight="1" x14ac:dyDescent="0.25">
      <c r="A163" s="5">
        <v>162</v>
      </c>
      <c r="B163" s="5" t="s">
        <v>21</v>
      </c>
      <c r="C163" s="5" t="s">
        <v>12</v>
      </c>
      <c r="D163" s="8">
        <v>5523</v>
      </c>
      <c r="E163" s="6">
        <v>42638</v>
      </c>
      <c r="F163" s="5" t="s">
        <v>17</v>
      </c>
    </row>
    <row r="164" spans="1:6" ht="15.75" customHeight="1" x14ac:dyDescent="0.25">
      <c r="A164" s="5">
        <v>163</v>
      </c>
      <c r="B164" s="5" t="s">
        <v>9</v>
      </c>
      <c r="C164" s="5" t="s">
        <v>7</v>
      </c>
      <c r="D164" s="8">
        <v>5936</v>
      </c>
      <c r="E164" s="6">
        <v>42638</v>
      </c>
      <c r="F164" s="5" t="s">
        <v>10</v>
      </c>
    </row>
    <row r="165" spans="1:6" ht="15.75" customHeight="1" x14ac:dyDescent="0.25">
      <c r="A165" s="5">
        <v>164</v>
      </c>
      <c r="B165" s="5" t="s">
        <v>6</v>
      </c>
      <c r="C165" s="5" t="s">
        <v>7</v>
      </c>
      <c r="D165" s="8">
        <v>7251</v>
      </c>
      <c r="E165" s="6">
        <v>42639</v>
      </c>
      <c r="F165" s="5" t="s">
        <v>15</v>
      </c>
    </row>
    <row r="166" spans="1:6" ht="15.75" customHeight="1" x14ac:dyDescent="0.25">
      <c r="A166" s="5">
        <v>165</v>
      </c>
      <c r="B166" s="5" t="s">
        <v>16</v>
      </c>
      <c r="C166" s="5" t="s">
        <v>12</v>
      </c>
      <c r="D166" s="8">
        <v>6187</v>
      </c>
      <c r="E166" s="6">
        <v>42640</v>
      </c>
      <c r="F166" s="5" t="s">
        <v>17</v>
      </c>
    </row>
    <row r="167" spans="1:6" ht="15.75" customHeight="1" x14ac:dyDescent="0.25">
      <c r="A167" s="5">
        <v>166</v>
      </c>
      <c r="B167" s="5" t="s">
        <v>11</v>
      </c>
      <c r="C167" s="5" t="s">
        <v>12</v>
      </c>
      <c r="D167" s="8">
        <v>3210</v>
      </c>
      <c r="E167" s="6">
        <v>42642</v>
      </c>
      <c r="F167" s="5" t="s">
        <v>15</v>
      </c>
    </row>
    <row r="168" spans="1:6" ht="15.75" customHeight="1" x14ac:dyDescent="0.25">
      <c r="A168" s="5">
        <v>167</v>
      </c>
      <c r="B168" s="5" t="s">
        <v>6</v>
      </c>
      <c r="C168" s="5" t="s">
        <v>7</v>
      </c>
      <c r="D168" s="8">
        <v>682</v>
      </c>
      <c r="E168" s="6">
        <v>42642</v>
      </c>
      <c r="F168" s="5" t="s">
        <v>15</v>
      </c>
    </row>
    <row r="169" spans="1:6" ht="15.75" customHeight="1" x14ac:dyDescent="0.25">
      <c r="A169" s="5">
        <v>168</v>
      </c>
      <c r="B169" s="5" t="s">
        <v>11</v>
      </c>
      <c r="C169" s="5" t="s">
        <v>12</v>
      </c>
      <c r="D169" s="8">
        <v>793</v>
      </c>
      <c r="E169" s="6">
        <v>42646</v>
      </c>
      <c r="F169" s="5" t="s">
        <v>17</v>
      </c>
    </row>
    <row r="170" spans="1:6" ht="15.75" customHeight="1" x14ac:dyDescent="0.25">
      <c r="A170" s="5">
        <v>169</v>
      </c>
      <c r="B170" s="5" t="s">
        <v>6</v>
      </c>
      <c r="C170" s="5" t="s">
        <v>7</v>
      </c>
      <c r="D170" s="8">
        <v>5346</v>
      </c>
      <c r="E170" s="6">
        <v>42647</v>
      </c>
      <c r="F170" s="5" t="s">
        <v>15</v>
      </c>
    </row>
    <row r="171" spans="1:6" ht="15.75" customHeight="1" x14ac:dyDescent="0.25">
      <c r="A171" s="5">
        <v>170</v>
      </c>
      <c r="B171" s="5" t="s">
        <v>11</v>
      </c>
      <c r="C171" s="5" t="s">
        <v>12</v>
      </c>
      <c r="D171" s="8">
        <v>7103</v>
      </c>
      <c r="E171" s="6">
        <v>42650</v>
      </c>
      <c r="F171" s="5" t="s">
        <v>18</v>
      </c>
    </row>
    <row r="172" spans="1:6" ht="15.75" customHeight="1" x14ac:dyDescent="0.25">
      <c r="A172" s="5">
        <v>171</v>
      </c>
      <c r="B172" s="5" t="s">
        <v>6</v>
      </c>
      <c r="C172" s="5" t="s">
        <v>7</v>
      </c>
      <c r="D172" s="8">
        <v>4603</v>
      </c>
      <c r="E172" s="6">
        <v>42653</v>
      </c>
      <c r="F172" s="5" t="s">
        <v>8</v>
      </c>
    </row>
    <row r="173" spans="1:6" ht="15.75" customHeight="1" x14ac:dyDescent="0.25">
      <c r="A173" s="5">
        <v>172</v>
      </c>
      <c r="B173" s="5" t="s">
        <v>19</v>
      </c>
      <c r="C173" s="5" t="s">
        <v>12</v>
      </c>
      <c r="D173" s="8">
        <v>8160</v>
      </c>
      <c r="E173" s="6">
        <v>42659</v>
      </c>
      <c r="F173" s="5" t="s">
        <v>20</v>
      </c>
    </row>
    <row r="174" spans="1:6" ht="15.75" customHeight="1" x14ac:dyDescent="0.25">
      <c r="A174" s="5">
        <v>173</v>
      </c>
      <c r="B174" s="5" t="s">
        <v>19</v>
      </c>
      <c r="C174" s="5" t="s">
        <v>12</v>
      </c>
      <c r="D174" s="8">
        <v>7171</v>
      </c>
      <c r="E174" s="6">
        <v>42666</v>
      </c>
      <c r="F174" s="5" t="s">
        <v>10</v>
      </c>
    </row>
    <row r="175" spans="1:6" ht="15.75" customHeight="1" x14ac:dyDescent="0.25">
      <c r="A175" s="5">
        <v>174</v>
      </c>
      <c r="B175" s="5" t="s">
        <v>11</v>
      </c>
      <c r="C175" s="5" t="s">
        <v>12</v>
      </c>
      <c r="D175" s="8">
        <v>3552</v>
      </c>
      <c r="E175" s="6">
        <v>42666</v>
      </c>
      <c r="F175" s="5" t="s">
        <v>18</v>
      </c>
    </row>
    <row r="176" spans="1:6" ht="15.75" customHeight="1" x14ac:dyDescent="0.25">
      <c r="A176" s="5">
        <v>175</v>
      </c>
      <c r="B176" s="5" t="s">
        <v>11</v>
      </c>
      <c r="C176" s="5" t="s">
        <v>12</v>
      </c>
      <c r="D176" s="8">
        <v>7273</v>
      </c>
      <c r="E176" s="6">
        <v>42668</v>
      </c>
      <c r="F176" s="5" t="s">
        <v>17</v>
      </c>
    </row>
    <row r="177" spans="1:6" ht="15.75" customHeight="1" x14ac:dyDescent="0.25">
      <c r="A177" s="5">
        <v>176</v>
      </c>
      <c r="B177" s="5" t="s">
        <v>11</v>
      </c>
      <c r="C177" s="5" t="s">
        <v>12</v>
      </c>
      <c r="D177" s="8">
        <v>2402</v>
      </c>
      <c r="E177" s="6">
        <v>42669</v>
      </c>
      <c r="F177" s="5" t="s">
        <v>15</v>
      </c>
    </row>
    <row r="178" spans="1:6" ht="15.75" customHeight="1" x14ac:dyDescent="0.25">
      <c r="A178" s="5">
        <v>177</v>
      </c>
      <c r="B178" s="5" t="s">
        <v>11</v>
      </c>
      <c r="C178" s="5" t="s">
        <v>12</v>
      </c>
      <c r="D178" s="8">
        <v>1197</v>
      </c>
      <c r="E178" s="6">
        <v>42669</v>
      </c>
      <c r="F178" s="5" t="s">
        <v>17</v>
      </c>
    </row>
    <row r="179" spans="1:6" ht="15.75" customHeight="1" x14ac:dyDescent="0.25">
      <c r="A179" s="5">
        <v>178</v>
      </c>
      <c r="B179" s="5" t="s">
        <v>14</v>
      </c>
      <c r="C179" s="5" t="s">
        <v>7</v>
      </c>
      <c r="D179" s="8">
        <v>5015</v>
      </c>
      <c r="E179" s="6">
        <v>42669</v>
      </c>
      <c r="F179" s="5" t="s">
        <v>17</v>
      </c>
    </row>
    <row r="180" spans="1:6" ht="15.75" customHeight="1" x14ac:dyDescent="0.25">
      <c r="A180" s="5">
        <v>179</v>
      </c>
      <c r="B180" s="5" t="s">
        <v>16</v>
      </c>
      <c r="C180" s="5" t="s">
        <v>12</v>
      </c>
      <c r="D180" s="8">
        <v>5818</v>
      </c>
      <c r="E180" s="6">
        <v>42676</v>
      </c>
      <c r="F180" s="5" t="s">
        <v>8</v>
      </c>
    </row>
    <row r="181" spans="1:6" ht="15.75" customHeight="1" x14ac:dyDescent="0.25">
      <c r="A181" s="5">
        <v>180</v>
      </c>
      <c r="B181" s="5" t="s">
        <v>11</v>
      </c>
      <c r="C181" s="5" t="s">
        <v>12</v>
      </c>
      <c r="D181" s="8">
        <v>4399</v>
      </c>
      <c r="E181" s="6">
        <v>42677</v>
      </c>
      <c r="F181" s="5" t="s">
        <v>10</v>
      </c>
    </row>
    <row r="182" spans="1:6" ht="15.75" customHeight="1" x14ac:dyDescent="0.25">
      <c r="A182" s="5">
        <v>181</v>
      </c>
      <c r="B182" s="5" t="s">
        <v>6</v>
      </c>
      <c r="C182" s="5" t="s">
        <v>7</v>
      </c>
      <c r="D182" s="8">
        <v>3011</v>
      </c>
      <c r="E182" s="6">
        <v>42677</v>
      </c>
      <c r="F182" s="5" t="s">
        <v>8</v>
      </c>
    </row>
    <row r="183" spans="1:6" ht="15.75" customHeight="1" x14ac:dyDescent="0.25">
      <c r="A183" s="5">
        <v>182</v>
      </c>
      <c r="B183" s="5" t="s">
        <v>19</v>
      </c>
      <c r="C183" s="5" t="s">
        <v>12</v>
      </c>
      <c r="D183" s="8">
        <v>4715</v>
      </c>
      <c r="E183" s="6">
        <v>42683</v>
      </c>
      <c r="F183" s="5" t="s">
        <v>10</v>
      </c>
    </row>
    <row r="184" spans="1:6" ht="15.75" customHeight="1" x14ac:dyDescent="0.25">
      <c r="A184" s="5">
        <v>183</v>
      </c>
      <c r="B184" s="5" t="s">
        <v>19</v>
      </c>
      <c r="C184" s="5" t="s">
        <v>12</v>
      </c>
      <c r="D184" s="8">
        <v>5321</v>
      </c>
      <c r="E184" s="6">
        <v>42686</v>
      </c>
      <c r="F184" s="5" t="s">
        <v>20</v>
      </c>
    </row>
    <row r="185" spans="1:6" ht="15.75" customHeight="1" x14ac:dyDescent="0.25">
      <c r="A185" s="5">
        <v>184</v>
      </c>
      <c r="B185" s="5" t="s">
        <v>11</v>
      </c>
      <c r="C185" s="5" t="s">
        <v>12</v>
      </c>
      <c r="D185" s="8">
        <v>8894</v>
      </c>
      <c r="E185" s="6">
        <v>42689</v>
      </c>
      <c r="F185" s="5" t="s">
        <v>8</v>
      </c>
    </row>
    <row r="186" spans="1:6" ht="15.75" customHeight="1" x14ac:dyDescent="0.25">
      <c r="A186" s="5">
        <v>185</v>
      </c>
      <c r="B186" s="5" t="s">
        <v>6</v>
      </c>
      <c r="C186" s="5" t="s">
        <v>7</v>
      </c>
      <c r="D186" s="8">
        <v>4846</v>
      </c>
      <c r="E186" s="6">
        <v>42699</v>
      </c>
      <c r="F186" s="5" t="s">
        <v>10</v>
      </c>
    </row>
    <row r="187" spans="1:6" ht="15.75" customHeight="1" x14ac:dyDescent="0.25">
      <c r="A187" s="5">
        <v>186</v>
      </c>
      <c r="B187" s="5" t="s">
        <v>9</v>
      </c>
      <c r="C187" s="5" t="s">
        <v>7</v>
      </c>
      <c r="D187" s="8">
        <v>284</v>
      </c>
      <c r="E187" s="6">
        <v>42699</v>
      </c>
      <c r="F187" s="5" t="s">
        <v>15</v>
      </c>
    </row>
    <row r="188" spans="1:6" ht="15.75" customHeight="1" x14ac:dyDescent="0.25">
      <c r="A188" s="5">
        <v>187</v>
      </c>
      <c r="B188" s="5" t="s">
        <v>16</v>
      </c>
      <c r="C188" s="5" t="s">
        <v>12</v>
      </c>
      <c r="D188" s="8">
        <v>8283</v>
      </c>
      <c r="E188" s="6">
        <v>42700</v>
      </c>
      <c r="F188" s="5" t="s">
        <v>10</v>
      </c>
    </row>
    <row r="189" spans="1:6" ht="15.75" customHeight="1" x14ac:dyDescent="0.25">
      <c r="A189" s="5">
        <v>188</v>
      </c>
      <c r="B189" s="5" t="s">
        <v>16</v>
      </c>
      <c r="C189" s="5" t="s">
        <v>12</v>
      </c>
      <c r="D189" s="8">
        <v>9990</v>
      </c>
      <c r="E189" s="6">
        <v>42702</v>
      </c>
      <c r="F189" s="5" t="s">
        <v>13</v>
      </c>
    </row>
    <row r="190" spans="1:6" ht="15.75" customHeight="1" x14ac:dyDescent="0.25">
      <c r="A190" s="5">
        <v>189</v>
      </c>
      <c r="B190" s="5" t="s">
        <v>11</v>
      </c>
      <c r="C190" s="5" t="s">
        <v>12</v>
      </c>
      <c r="D190" s="8">
        <v>9014</v>
      </c>
      <c r="E190" s="6">
        <v>42702</v>
      </c>
      <c r="F190" s="5" t="s">
        <v>17</v>
      </c>
    </row>
    <row r="191" spans="1:6" ht="15.75" customHeight="1" x14ac:dyDescent="0.25">
      <c r="A191" s="5">
        <v>190</v>
      </c>
      <c r="B191" s="5" t="s">
        <v>19</v>
      </c>
      <c r="C191" s="5" t="s">
        <v>12</v>
      </c>
      <c r="D191" s="8">
        <v>1942</v>
      </c>
      <c r="E191" s="6">
        <v>42703</v>
      </c>
      <c r="F191" s="5" t="s">
        <v>20</v>
      </c>
    </row>
    <row r="192" spans="1:6" ht="15.75" customHeight="1" x14ac:dyDescent="0.25">
      <c r="A192" s="5">
        <v>191</v>
      </c>
      <c r="B192" s="5" t="s">
        <v>11</v>
      </c>
      <c r="C192" s="5" t="s">
        <v>12</v>
      </c>
      <c r="D192" s="8">
        <v>7223</v>
      </c>
      <c r="E192" s="6">
        <v>42704</v>
      </c>
      <c r="F192" s="5" t="s">
        <v>8</v>
      </c>
    </row>
    <row r="193" spans="1:6" ht="15.75" customHeight="1" x14ac:dyDescent="0.25">
      <c r="A193" s="5">
        <v>192</v>
      </c>
      <c r="B193" s="5" t="s">
        <v>6</v>
      </c>
      <c r="C193" s="5" t="s">
        <v>7</v>
      </c>
      <c r="D193" s="8">
        <v>4673</v>
      </c>
      <c r="E193" s="6">
        <v>42706</v>
      </c>
      <c r="F193" s="5" t="s">
        <v>8</v>
      </c>
    </row>
    <row r="194" spans="1:6" ht="15.75" customHeight="1" x14ac:dyDescent="0.25">
      <c r="A194" s="5">
        <v>193</v>
      </c>
      <c r="B194" s="5" t="s">
        <v>6</v>
      </c>
      <c r="C194" s="5" t="s">
        <v>7</v>
      </c>
      <c r="D194" s="8">
        <v>9104</v>
      </c>
      <c r="E194" s="6">
        <v>42708</v>
      </c>
      <c r="F194" s="5" t="s">
        <v>20</v>
      </c>
    </row>
    <row r="195" spans="1:6" ht="15.75" customHeight="1" x14ac:dyDescent="0.25">
      <c r="A195" s="5">
        <v>194</v>
      </c>
      <c r="B195" s="5" t="s">
        <v>19</v>
      </c>
      <c r="C195" s="5" t="s">
        <v>12</v>
      </c>
      <c r="D195" s="8">
        <v>6078</v>
      </c>
      <c r="E195" s="6">
        <v>42709</v>
      </c>
      <c r="F195" s="5" t="s">
        <v>8</v>
      </c>
    </row>
    <row r="196" spans="1:6" ht="15.75" customHeight="1" x14ac:dyDescent="0.25">
      <c r="A196" s="5">
        <v>195</v>
      </c>
      <c r="B196" s="5" t="s">
        <v>14</v>
      </c>
      <c r="C196" s="5" t="s">
        <v>7</v>
      </c>
      <c r="D196" s="8">
        <v>3278</v>
      </c>
      <c r="E196" s="6">
        <v>42710</v>
      </c>
      <c r="F196" s="5" t="s">
        <v>15</v>
      </c>
    </row>
    <row r="197" spans="1:6" ht="15.75" customHeight="1" x14ac:dyDescent="0.25">
      <c r="A197" s="5">
        <v>196</v>
      </c>
      <c r="B197" s="5" t="s">
        <v>11</v>
      </c>
      <c r="C197" s="5" t="s">
        <v>12</v>
      </c>
      <c r="D197" s="8">
        <v>136</v>
      </c>
      <c r="E197" s="6">
        <v>42716</v>
      </c>
      <c r="F197" s="5" t="s">
        <v>13</v>
      </c>
    </row>
    <row r="198" spans="1:6" ht="15.75" customHeight="1" x14ac:dyDescent="0.25">
      <c r="A198" s="5">
        <v>197</v>
      </c>
      <c r="B198" s="5" t="s">
        <v>11</v>
      </c>
      <c r="C198" s="5" t="s">
        <v>12</v>
      </c>
      <c r="D198" s="8">
        <v>8377</v>
      </c>
      <c r="E198" s="6">
        <v>42716</v>
      </c>
      <c r="F198" s="5" t="s">
        <v>17</v>
      </c>
    </row>
    <row r="199" spans="1:6" ht="15.75" customHeight="1" x14ac:dyDescent="0.25">
      <c r="A199" s="5">
        <v>198</v>
      </c>
      <c r="B199" s="5" t="s">
        <v>11</v>
      </c>
      <c r="C199" s="5" t="s">
        <v>12</v>
      </c>
      <c r="D199" s="8">
        <v>2382</v>
      </c>
      <c r="E199" s="6">
        <v>42716</v>
      </c>
      <c r="F199" s="5" t="s">
        <v>8</v>
      </c>
    </row>
    <row r="200" spans="1:6" ht="15.75" customHeight="1" x14ac:dyDescent="0.25">
      <c r="A200" s="5">
        <v>199</v>
      </c>
      <c r="B200" s="5" t="s">
        <v>11</v>
      </c>
      <c r="C200" s="5" t="s">
        <v>12</v>
      </c>
      <c r="D200" s="8">
        <v>8702</v>
      </c>
      <c r="E200" s="6">
        <v>42719</v>
      </c>
      <c r="F200" s="5" t="s">
        <v>15</v>
      </c>
    </row>
    <row r="201" spans="1:6" ht="15.75" customHeight="1" x14ac:dyDescent="0.25">
      <c r="A201" s="5">
        <v>200</v>
      </c>
      <c r="B201" s="5" t="s">
        <v>11</v>
      </c>
      <c r="C201" s="5" t="s">
        <v>12</v>
      </c>
      <c r="D201" s="8">
        <v>5021</v>
      </c>
      <c r="E201" s="6">
        <v>42720</v>
      </c>
      <c r="F201" s="5" t="s">
        <v>8</v>
      </c>
    </row>
    <row r="202" spans="1:6" ht="15.75" customHeight="1" x14ac:dyDescent="0.25">
      <c r="A202" s="5">
        <v>201</v>
      </c>
      <c r="B202" s="5" t="s">
        <v>19</v>
      </c>
      <c r="C202" s="5" t="s">
        <v>12</v>
      </c>
      <c r="D202" s="8">
        <v>1760</v>
      </c>
      <c r="E202" s="6">
        <v>42720</v>
      </c>
      <c r="F202" s="5" t="s">
        <v>17</v>
      </c>
    </row>
    <row r="203" spans="1:6" ht="15.75" customHeight="1" x14ac:dyDescent="0.25">
      <c r="A203" s="5">
        <v>202</v>
      </c>
      <c r="B203" s="5" t="s">
        <v>11</v>
      </c>
      <c r="C203" s="5" t="s">
        <v>12</v>
      </c>
      <c r="D203" s="8">
        <v>4766</v>
      </c>
      <c r="E203" s="6">
        <v>42722</v>
      </c>
      <c r="F203" s="5" t="s">
        <v>15</v>
      </c>
    </row>
    <row r="204" spans="1:6" ht="15.75" customHeight="1" x14ac:dyDescent="0.25">
      <c r="A204" s="5">
        <v>203</v>
      </c>
      <c r="B204" s="5" t="s">
        <v>14</v>
      </c>
      <c r="C204" s="5" t="s">
        <v>7</v>
      </c>
      <c r="D204" s="8">
        <v>1541</v>
      </c>
      <c r="E204" s="6">
        <v>42723</v>
      </c>
      <c r="F204" s="5" t="s">
        <v>10</v>
      </c>
    </row>
    <row r="205" spans="1:6" ht="15.75" customHeight="1" x14ac:dyDescent="0.25">
      <c r="A205" s="5">
        <v>204</v>
      </c>
      <c r="B205" s="5" t="s">
        <v>16</v>
      </c>
      <c r="C205" s="5" t="s">
        <v>12</v>
      </c>
      <c r="D205" s="8">
        <v>2782</v>
      </c>
      <c r="E205" s="6">
        <v>42724</v>
      </c>
      <c r="F205" s="5" t="s">
        <v>10</v>
      </c>
    </row>
    <row r="206" spans="1:6" ht="15.75" customHeight="1" x14ac:dyDescent="0.25">
      <c r="A206" s="5">
        <v>205</v>
      </c>
      <c r="B206" s="5" t="s">
        <v>19</v>
      </c>
      <c r="C206" s="5" t="s">
        <v>12</v>
      </c>
      <c r="D206" s="8">
        <v>2455</v>
      </c>
      <c r="E206" s="6">
        <v>42724</v>
      </c>
      <c r="F206" s="5" t="s">
        <v>13</v>
      </c>
    </row>
    <row r="207" spans="1:6" ht="15.75" customHeight="1" x14ac:dyDescent="0.25">
      <c r="A207" s="5">
        <v>206</v>
      </c>
      <c r="B207" s="5" t="s">
        <v>19</v>
      </c>
      <c r="C207" s="5" t="s">
        <v>12</v>
      </c>
      <c r="D207" s="8">
        <v>4512</v>
      </c>
      <c r="E207" s="6">
        <v>42726</v>
      </c>
      <c r="F207" s="5" t="s">
        <v>18</v>
      </c>
    </row>
    <row r="208" spans="1:6" ht="15.75" customHeight="1" x14ac:dyDescent="0.25">
      <c r="A208" s="5">
        <v>207</v>
      </c>
      <c r="B208" s="5" t="s">
        <v>19</v>
      </c>
      <c r="C208" s="5" t="s">
        <v>12</v>
      </c>
      <c r="D208" s="8">
        <v>8752</v>
      </c>
      <c r="E208" s="6">
        <v>42726</v>
      </c>
      <c r="F208" s="5" t="s">
        <v>15</v>
      </c>
    </row>
    <row r="209" spans="1:6" ht="15.75" customHeight="1" x14ac:dyDescent="0.25">
      <c r="A209" s="5">
        <v>208</v>
      </c>
      <c r="B209" s="5" t="s">
        <v>6</v>
      </c>
      <c r="C209" s="5" t="s">
        <v>7</v>
      </c>
      <c r="D209" s="8">
        <v>9127</v>
      </c>
      <c r="E209" s="6">
        <v>42729</v>
      </c>
      <c r="F209" s="5" t="s">
        <v>8</v>
      </c>
    </row>
    <row r="210" spans="1:6" ht="15.75" customHeight="1" x14ac:dyDescent="0.25">
      <c r="A210" s="5">
        <v>209</v>
      </c>
      <c r="B210" s="5" t="s">
        <v>19</v>
      </c>
      <c r="C210" s="5" t="s">
        <v>12</v>
      </c>
      <c r="D210" s="8">
        <v>1777</v>
      </c>
      <c r="E210" s="6">
        <v>42732</v>
      </c>
      <c r="F210" s="5" t="s">
        <v>20</v>
      </c>
    </row>
    <row r="211" spans="1:6" ht="15.75" customHeight="1" x14ac:dyDescent="0.25">
      <c r="A211" s="5">
        <v>210</v>
      </c>
      <c r="B211" s="5" t="s">
        <v>14</v>
      </c>
      <c r="C211" s="5" t="s">
        <v>7</v>
      </c>
      <c r="D211" s="8">
        <v>680</v>
      </c>
      <c r="E211" s="6">
        <v>42732</v>
      </c>
      <c r="F211" s="5" t="s">
        <v>20</v>
      </c>
    </row>
    <row r="212" spans="1:6" ht="15.75" customHeight="1" x14ac:dyDescent="0.25">
      <c r="A212" s="5">
        <v>211</v>
      </c>
      <c r="B212" s="5" t="s">
        <v>16</v>
      </c>
      <c r="C212" s="5" t="s">
        <v>12</v>
      </c>
      <c r="D212" s="8">
        <v>958</v>
      </c>
      <c r="E212" s="6">
        <v>42733</v>
      </c>
      <c r="F212" s="5" t="s">
        <v>8</v>
      </c>
    </row>
    <row r="213" spans="1:6" ht="15.75" customHeight="1" x14ac:dyDescent="0.25">
      <c r="A213" s="5">
        <v>212</v>
      </c>
      <c r="B213" s="5" t="s">
        <v>6</v>
      </c>
      <c r="C213" s="5" t="s">
        <v>7</v>
      </c>
      <c r="D213" s="8">
        <v>2613</v>
      </c>
      <c r="E213" s="6">
        <v>42733</v>
      </c>
      <c r="F213" s="5" t="s">
        <v>17</v>
      </c>
    </row>
    <row r="214" spans="1:6" ht="15.75" customHeight="1" x14ac:dyDescent="0.25">
      <c r="A214" s="5">
        <v>213</v>
      </c>
      <c r="B214" s="5" t="s">
        <v>6</v>
      </c>
      <c r="C214" s="5" t="s">
        <v>7</v>
      </c>
      <c r="D214" s="8">
        <v>339</v>
      </c>
      <c r="E214" s="6">
        <v>42734</v>
      </c>
      <c r="F214" s="5"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K1003"/>
  <sheetViews>
    <sheetView topLeftCell="B31" workbookViewId="0">
      <selection activeCell="H10" sqref="H10"/>
    </sheetView>
  </sheetViews>
  <sheetFormatPr defaultColWidth="14.42578125" defaultRowHeight="15" customHeight="1" x14ac:dyDescent="0.25"/>
  <cols>
    <col min="1" max="1" width="15.42578125" bestFit="1" customWidth="1"/>
    <col min="2" max="2" width="10.140625" bestFit="1" customWidth="1"/>
    <col min="3" max="3" width="16.7109375" bestFit="1" customWidth="1"/>
    <col min="4" max="4" width="15.42578125" bestFit="1" customWidth="1"/>
    <col min="5" max="5" width="13.85546875" bestFit="1" customWidth="1"/>
    <col min="6" max="6" width="10.140625" bestFit="1" customWidth="1"/>
    <col min="7" max="7" width="17.28515625" bestFit="1" customWidth="1"/>
    <col min="8" max="8" width="10.7109375" bestFit="1" customWidth="1"/>
    <col min="9" max="9" width="15.42578125" bestFit="1" customWidth="1"/>
    <col min="10" max="10" width="15.85546875" bestFit="1" customWidth="1"/>
    <col min="11" max="11" width="14.85546875" bestFit="1" customWidth="1"/>
    <col min="12" max="12" width="19.5703125" bestFit="1" customWidth="1"/>
    <col min="13" max="16" width="10.140625" bestFit="1" customWidth="1"/>
    <col min="17" max="17" width="11.28515625" bestFit="1" customWidth="1"/>
    <col min="18" max="219" width="10.7109375" bestFit="1" customWidth="1"/>
    <col min="220" max="220" width="11.28515625" bestFit="1" customWidth="1"/>
  </cols>
  <sheetData>
    <row r="3" spans="1:2" ht="15" customHeight="1" x14ac:dyDescent="0.25">
      <c r="A3" s="27" t="s">
        <v>2</v>
      </c>
      <c r="B3" t="s">
        <v>54</v>
      </c>
    </row>
    <row r="5" spans="1:2" ht="15" customHeight="1" x14ac:dyDescent="0.25">
      <c r="A5" s="27" t="s">
        <v>1</v>
      </c>
      <c r="B5" t="s">
        <v>53</v>
      </c>
    </row>
    <row r="6" spans="1:2" ht="15" customHeight="1" x14ac:dyDescent="0.25">
      <c r="A6" t="s">
        <v>19</v>
      </c>
      <c r="B6" s="28">
        <v>40</v>
      </c>
    </row>
    <row r="7" spans="1:2" ht="15" customHeight="1" x14ac:dyDescent="0.25">
      <c r="A7" t="s">
        <v>11</v>
      </c>
      <c r="B7" s="28">
        <v>71</v>
      </c>
    </row>
    <row r="8" spans="1:2" ht="15" customHeight="1" x14ac:dyDescent="0.25">
      <c r="A8" t="s">
        <v>14</v>
      </c>
      <c r="B8" s="28">
        <v>13</v>
      </c>
    </row>
    <row r="9" spans="1:2" ht="15" customHeight="1" x14ac:dyDescent="0.25">
      <c r="A9" t="s">
        <v>9</v>
      </c>
      <c r="B9" s="28">
        <v>27</v>
      </c>
    </row>
    <row r="10" spans="1:2" ht="15" customHeight="1" x14ac:dyDescent="0.25">
      <c r="A10" t="s">
        <v>6</v>
      </c>
      <c r="B10" s="28">
        <v>27</v>
      </c>
    </row>
    <row r="11" spans="1:2" ht="15" customHeight="1" x14ac:dyDescent="0.25">
      <c r="A11" t="s">
        <v>21</v>
      </c>
      <c r="B11" s="28">
        <v>11</v>
      </c>
    </row>
    <row r="12" spans="1:2" ht="15" customHeight="1" x14ac:dyDescent="0.25">
      <c r="A12" t="s">
        <v>16</v>
      </c>
      <c r="B12" s="28">
        <v>24</v>
      </c>
    </row>
    <row r="13" spans="1:2" ht="15" customHeight="1" x14ac:dyDescent="0.25">
      <c r="A13" t="s">
        <v>52</v>
      </c>
      <c r="B13" s="28">
        <v>213</v>
      </c>
    </row>
    <row r="16" spans="1:2" ht="15" customHeight="1" x14ac:dyDescent="0.25">
      <c r="A16" s="9" t="s">
        <v>55</v>
      </c>
    </row>
    <row r="17" spans="1:2" ht="15" customHeight="1" x14ac:dyDescent="0.25">
      <c r="A17" t="s">
        <v>56</v>
      </c>
    </row>
    <row r="18" spans="1:2" ht="15" customHeight="1" x14ac:dyDescent="0.25">
      <c r="A18" s="9" t="s">
        <v>57</v>
      </c>
    </row>
    <row r="21" spans="1:2" ht="15.75" customHeight="1" x14ac:dyDescent="0.25">
      <c r="A21" s="27" t="s">
        <v>4</v>
      </c>
      <c r="B21" t="s">
        <v>54</v>
      </c>
    </row>
    <row r="22" spans="1:2" ht="15.75" customHeight="1" x14ac:dyDescent="0.25">
      <c r="A22" s="27" t="s">
        <v>5</v>
      </c>
      <c r="B22" t="s">
        <v>54</v>
      </c>
    </row>
    <row r="23" spans="1:2" ht="15.75" customHeight="1" x14ac:dyDescent="0.25"/>
    <row r="24" spans="1:2" ht="15.75" customHeight="1" x14ac:dyDescent="0.25">
      <c r="A24" s="27" t="s">
        <v>2</v>
      </c>
      <c r="B24" t="s">
        <v>73</v>
      </c>
    </row>
    <row r="25" spans="1:2" ht="15.75" customHeight="1" x14ac:dyDescent="0.25">
      <c r="A25" t="s">
        <v>12</v>
      </c>
      <c r="B25" s="28">
        <v>146</v>
      </c>
    </row>
    <row r="26" spans="1:2" ht="15.75" customHeight="1" x14ac:dyDescent="0.25">
      <c r="A26" t="s">
        <v>7</v>
      </c>
      <c r="B26" s="28">
        <v>67</v>
      </c>
    </row>
    <row r="27" spans="1:2" ht="15.75" customHeight="1" x14ac:dyDescent="0.25">
      <c r="A27" t="s">
        <v>52</v>
      </c>
      <c r="B27" s="28">
        <v>213</v>
      </c>
    </row>
    <row r="28" spans="1:2" ht="15.75" customHeight="1" x14ac:dyDescent="0.25"/>
    <row r="29" spans="1:2" ht="15.75" customHeight="1" x14ac:dyDescent="0.25"/>
    <row r="30" spans="1:2" ht="15.75" customHeight="1" x14ac:dyDescent="0.25">
      <c r="A30" s="9" t="s">
        <v>75</v>
      </c>
    </row>
    <row r="31" spans="1:2" ht="15.75" customHeight="1" x14ac:dyDescent="0.25">
      <c r="A31" s="9" t="s">
        <v>76</v>
      </c>
    </row>
    <row r="32" spans="1:2" ht="15.75" customHeight="1" x14ac:dyDescent="0.25">
      <c r="A32" s="9" t="s">
        <v>77</v>
      </c>
    </row>
    <row r="33" spans="1:7" ht="15.75" customHeight="1" x14ac:dyDescent="0.25">
      <c r="A33" s="9" t="s">
        <v>78</v>
      </c>
    </row>
    <row r="34" spans="1:7" ht="15.75" customHeight="1" x14ac:dyDescent="0.25">
      <c r="A34" s="9" t="s">
        <v>79</v>
      </c>
    </row>
    <row r="35" spans="1:7" ht="15.75" customHeight="1" x14ac:dyDescent="0.25">
      <c r="A35" s="9" t="s">
        <v>80</v>
      </c>
    </row>
    <row r="36" spans="1:7" ht="15.75" customHeight="1" x14ac:dyDescent="0.25">
      <c r="A36" s="9" t="s">
        <v>81</v>
      </c>
    </row>
    <row r="37" spans="1:7" ht="15.75" customHeight="1" x14ac:dyDescent="0.25">
      <c r="A37" s="9" t="s">
        <v>82</v>
      </c>
    </row>
    <row r="38" spans="1:7" ht="15.75" customHeight="1" x14ac:dyDescent="0.25">
      <c r="A38" s="9" t="s">
        <v>100</v>
      </c>
    </row>
    <row r="39" spans="1:7" ht="15.75" customHeight="1" x14ac:dyDescent="0.25">
      <c r="G39" t="s">
        <v>22</v>
      </c>
    </row>
    <row r="40" spans="1:7" ht="15.75" customHeight="1" x14ac:dyDescent="0.25">
      <c r="D40" s="27" t="s">
        <v>83</v>
      </c>
      <c r="E40" t="s">
        <v>54</v>
      </c>
      <c r="G40" s="43">
        <v>1029734</v>
      </c>
    </row>
    <row r="41" spans="1:7" ht="15.75" customHeight="1" x14ac:dyDescent="0.25"/>
    <row r="42" spans="1:7" ht="15.75" customHeight="1" x14ac:dyDescent="0.25">
      <c r="A42" s="27" t="s">
        <v>5</v>
      </c>
      <c r="B42" t="s">
        <v>23</v>
      </c>
      <c r="D42" s="27" t="s">
        <v>5</v>
      </c>
      <c r="E42" t="s">
        <v>22</v>
      </c>
      <c r="G42" t="s">
        <v>23</v>
      </c>
    </row>
    <row r="43" spans="1:7" ht="15.75" customHeight="1" x14ac:dyDescent="0.25">
      <c r="A43" t="s">
        <v>10</v>
      </c>
      <c r="B43" s="28">
        <v>5092.2647058823532</v>
      </c>
      <c r="D43" t="s">
        <v>8</v>
      </c>
      <c r="E43" s="30">
        <v>267133</v>
      </c>
      <c r="G43" s="42">
        <v>4834.4319248826287</v>
      </c>
    </row>
    <row r="44" spans="1:7" ht="15.75" customHeight="1" x14ac:dyDescent="0.25">
      <c r="A44" t="s">
        <v>20</v>
      </c>
      <c r="B44" s="28">
        <v>5037.7142857142853</v>
      </c>
      <c r="D44" t="s">
        <v>10</v>
      </c>
      <c r="E44" s="30">
        <v>173137</v>
      </c>
    </row>
    <row r="45" spans="1:7" ht="15.75" customHeight="1" x14ac:dyDescent="0.25">
      <c r="A45" t="s">
        <v>17</v>
      </c>
      <c r="B45" s="28">
        <v>4878.2592592592591</v>
      </c>
      <c r="D45" t="s">
        <v>15</v>
      </c>
      <c r="E45" s="30">
        <v>155168</v>
      </c>
      <c r="G45" t="s">
        <v>119</v>
      </c>
    </row>
    <row r="46" spans="1:7" ht="15.75" customHeight="1" x14ac:dyDescent="0.25">
      <c r="A46" t="s">
        <v>18</v>
      </c>
      <c r="B46" s="28">
        <v>4770.1428571428569</v>
      </c>
      <c r="D46" t="s">
        <v>20</v>
      </c>
      <c r="E46" s="30">
        <v>141056</v>
      </c>
      <c r="G46" s="46">
        <v>213</v>
      </c>
    </row>
    <row r="47" spans="1:7" ht="15.75" customHeight="1" x14ac:dyDescent="0.25">
      <c r="A47" t="s">
        <v>13</v>
      </c>
      <c r="B47" s="28">
        <v>4737.25</v>
      </c>
      <c r="D47" t="s">
        <v>17</v>
      </c>
      <c r="E47" s="30">
        <v>131713</v>
      </c>
    </row>
    <row r="48" spans="1:7" ht="15.75" customHeight="1" x14ac:dyDescent="0.25">
      <c r="A48" t="s">
        <v>15</v>
      </c>
      <c r="B48" s="28">
        <v>4702.060606060606</v>
      </c>
      <c r="D48" t="s">
        <v>13</v>
      </c>
      <c r="E48" s="30">
        <v>94745</v>
      </c>
    </row>
    <row r="49" spans="1:5" ht="15.75" customHeight="1" x14ac:dyDescent="0.25">
      <c r="A49" t="s">
        <v>8</v>
      </c>
      <c r="B49" s="28">
        <v>4686.5438596491231</v>
      </c>
      <c r="D49" t="s">
        <v>18</v>
      </c>
      <c r="E49" s="30">
        <v>66782</v>
      </c>
    </row>
    <row r="50" spans="1:5" ht="15.75" customHeight="1" x14ac:dyDescent="0.25">
      <c r="A50" t="s">
        <v>52</v>
      </c>
      <c r="B50" s="28">
        <v>4834.4319248826287</v>
      </c>
      <c r="D50" t="s">
        <v>52</v>
      </c>
      <c r="E50" s="28">
        <v>1029734</v>
      </c>
    </row>
    <row r="51" spans="1:5" ht="15.75" customHeight="1" x14ac:dyDescent="0.25"/>
    <row r="52" spans="1:5" ht="15.75" customHeight="1" x14ac:dyDescent="0.25"/>
    <row r="53" spans="1:5" ht="15.75" customHeight="1" x14ac:dyDescent="0.25"/>
    <row r="54" spans="1:5" ht="15.75" customHeight="1" x14ac:dyDescent="0.25"/>
    <row r="55" spans="1:5" ht="15.75" customHeight="1" x14ac:dyDescent="0.25"/>
    <row r="56" spans="1:5" ht="15.75" customHeight="1" x14ac:dyDescent="0.25"/>
    <row r="57" spans="1:5" ht="15.75" customHeight="1" x14ac:dyDescent="0.25"/>
    <row r="58" spans="1:5" ht="15.75" customHeight="1" x14ac:dyDescent="0.25"/>
    <row r="59" spans="1:5" ht="15.75" customHeight="1" x14ac:dyDescent="0.25"/>
    <row r="60" spans="1:5" ht="15.75" customHeight="1" x14ac:dyDescent="0.25"/>
    <row r="61" spans="1:5" ht="15.75" customHeight="1" x14ac:dyDescent="0.25"/>
    <row r="62" spans="1:5" ht="15.75" customHeight="1" x14ac:dyDescent="0.25"/>
    <row r="63" spans="1:5" ht="15.75" customHeight="1" x14ac:dyDescent="0.25"/>
    <row r="64" spans="1:5" ht="15.75" customHeight="1" x14ac:dyDescent="0.25"/>
    <row r="65" spans="1:11" ht="15.75" customHeight="1" x14ac:dyDescent="0.25"/>
    <row r="66" spans="1:11" ht="15.75" customHeight="1" x14ac:dyDescent="0.25"/>
    <row r="67" spans="1:11" ht="15.75" customHeight="1" x14ac:dyDescent="0.25"/>
    <row r="68" spans="1:11" ht="15.75" customHeight="1" x14ac:dyDescent="0.25">
      <c r="A68" t="s">
        <v>105</v>
      </c>
    </row>
    <row r="69" spans="1:11" ht="15.75" customHeight="1" x14ac:dyDescent="0.25">
      <c r="A69" t="s">
        <v>106</v>
      </c>
    </row>
    <row r="70" spans="1:11" ht="15.75" customHeight="1" x14ac:dyDescent="0.25">
      <c r="A70" t="s">
        <v>107</v>
      </c>
    </row>
    <row r="71" spans="1:11" ht="15.75" customHeight="1" x14ac:dyDescent="0.25">
      <c r="A71" t="s">
        <v>108</v>
      </c>
    </row>
    <row r="72" spans="1:11" ht="15.75" customHeight="1" x14ac:dyDescent="0.25"/>
    <row r="73" spans="1:11" ht="15.75" customHeight="1" x14ac:dyDescent="0.25"/>
    <row r="74" spans="1:11" ht="15.75" customHeight="1" x14ac:dyDescent="0.25"/>
    <row r="75" spans="1:11" ht="15.75" customHeight="1" x14ac:dyDescent="0.25">
      <c r="E75" s="27" t="s">
        <v>83</v>
      </c>
      <c r="F75" t="s">
        <v>54</v>
      </c>
    </row>
    <row r="76" spans="1:11" ht="15.75" customHeight="1" x14ac:dyDescent="0.25">
      <c r="A76" s="27" t="s">
        <v>2</v>
      </c>
      <c r="B76" s="27" t="s">
        <v>1</v>
      </c>
      <c r="C76" t="s">
        <v>23</v>
      </c>
      <c r="I76" s="27" t="s">
        <v>5</v>
      </c>
      <c r="J76" t="s">
        <v>120</v>
      </c>
      <c r="K76" t="s">
        <v>59</v>
      </c>
    </row>
    <row r="77" spans="1:11" ht="15.75" customHeight="1" x14ac:dyDescent="0.25">
      <c r="A77" t="s">
        <v>12</v>
      </c>
      <c r="B77" t="s">
        <v>21</v>
      </c>
      <c r="C77" s="31">
        <v>5189</v>
      </c>
      <c r="E77" s="27" t="s">
        <v>2</v>
      </c>
      <c r="F77" s="27" t="s">
        <v>1</v>
      </c>
      <c r="G77" t="s">
        <v>22</v>
      </c>
      <c r="I77" t="s">
        <v>8</v>
      </c>
      <c r="J77" s="43">
        <v>267133</v>
      </c>
      <c r="K77" s="28">
        <v>1</v>
      </c>
    </row>
    <row r="78" spans="1:11" ht="15.75" customHeight="1" x14ac:dyDescent="0.25">
      <c r="B78" t="s">
        <v>11</v>
      </c>
      <c r="C78" s="28">
        <v>4792.8873239436616</v>
      </c>
      <c r="E78" t="s">
        <v>12</v>
      </c>
      <c r="F78" t="s">
        <v>11</v>
      </c>
      <c r="G78" s="28">
        <v>340295</v>
      </c>
      <c r="I78" t="s">
        <v>10</v>
      </c>
      <c r="J78" s="43">
        <v>173137</v>
      </c>
      <c r="K78" s="28">
        <v>2</v>
      </c>
    </row>
    <row r="79" spans="1:11" ht="15.75" customHeight="1" x14ac:dyDescent="0.25">
      <c r="B79" t="s">
        <v>19</v>
      </c>
      <c r="C79" s="28">
        <v>4781.4250000000002</v>
      </c>
      <c r="F79" t="s">
        <v>19</v>
      </c>
      <c r="G79" s="28">
        <v>191257</v>
      </c>
      <c r="I79" t="s">
        <v>15</v>
      </c>
      <c r="J79" s="43">
        <v>155168</v>
      </c>
      <c r="K79" s="28">
        <v>3</v>
      </c>
    </row>
    <row r="80" spans="1:11" ht="15.75" customHeight="1" x14ac:dyDescent="0.25">
      <c r="B80" t="s">
        <v>16</v>
      </c>
      <c r="C80" s="28">
        <v>4351.583333333333</v>
      </c>
      <c r="F80" t="s">
        <v>16</v>
      </c>
      <c r="G80" s="28">
        <v>104438</v>
      </c>
      <c r="I80" t="s">
        <v>20</v>
      </c>
      <c r="J80" s="43">
        <v>141056</v>
      </c>
      <c r="K80" s="28">
        <v>4</v>
      </c>
    </row>
    <row r="81" spans="1:11" ht="15.75" customHeight="1" x14ac:dyDescent="0.25">
      <c r="A81" t="s">
        <v>58</v>
      </c>
      <c r="C81" s="31">
        <v>4747.0479452054797</v>
      </c>
      <c r="F81" t="s">
        <v>21</v>
      </c>
      <c r="G81" s="28">
        <v>57079</v>
      </c>
      <c r="I81" t="s">
        <v>17</v>
      </c>
      <c r="J81" s="43">
        <v>131713</v>
      </c>
      <c r="K81" s="28">
        <v>5</v>
      </c>
    </row>
    <row r="82" spans="1:11" ht="15.75" customHeight="1" x14ac:dyDescent="0.25">
      <c r="A82" t="s">
        <v>7</v>
      </c>
      <c r="B82" t="s">
        <v>9</v>
      </c>
      <c r="C82" s="28">
        <v>5275.5185185185182</v>
      </c>
      <c r="E82" t="s">
        <v>58</v>
      </c>
      <c r="G82" s="31">
        <v>693069</v>
      </c>
      <c r="I82" t="s">
        <v>13</v>
      </c>
      <c r="J82" s="43">
        <v>94745</v>
      </c>
      <c r="K82" s="28">
        <v>6</v>
      </c>
    </row>
    <row r="83" spans="1:11" ht="15.75" customHeight="1" x14ac:dyDescent="0.25">
      <c r="B83" t="s">
        <v>6</v>
      </c>
      <c r="C83" s="28">
        <v>5072.0370370370374</v>
      </c>
      <c r="E83" t="s">
        <v>7</v>
      </c>
      <c r="F83" t="s">
        <v>9</v>
      </c>
      <c r="G83" s="28">
        <v>142439</v>
      </c>
      <c r="I83" t="s">
        <v>18</v>
      </c>
      <c r="J83" s="43">
        <v>66782</v>
      </c>
      <c r="K83" s="28">
        <v>7</v>
      </c>
    </row>
    <row r="84" spans="1:11" ht="15.75" customHeight="1" x14ac:dyDescent="0.25">
      <c r="B84" t="s">
        <v>14</v>
      </c>
      <c r="C84" s="28">
        <v>4406.2307692307695</v>
      </c>
      <c r="F84" t="s">
        <v>6</v>
      </c>
      <c r="G84" s="28">
        <v>136945</v>
      </c>
      <c r="I84" t="s">
        <v>52</v>
      </c>
      <c r="J84" s="43">
        <v>1029734</v>
      </c>
      <c r="K84" s="28"/>
    </row>
    <row r="85" spans="1:11" ht="15.75" customHeight="1" x14ac:dyDescent="0.25">
      <c r="A85" t="s">
        <v>122</v>
      </c>
      <c r="C85" s="31">
        <v>5024.8507462686566</v>
      </c>
      <c r="F85" t="s">
        <v>14</v>
      </c>
      <c r="G85" s="28">
        <v>57281</v>
      </c>
    </row>
    <row r="86" spans="1:11" ht="15.75" customHeight="1" x14ac:dyDescent="0.25">
      <c r="A86" t="s">
        <v>52</v>
      </c>
      <c r="C86" s="28">
        <v>4834.4319248826287</v>
      </c>
      <c r="E86" t="s">
        <v>122</v>
      </c>
      <c r="G86" s="31">
        <v>336665</v>
      </c>
    </row>
    <row r="87" spans="1:11" ht="15.75" customHeight="1" x14ac:dyDescent="0.25">
      <c r="E87" t="s">
        <v>52</v>
      </c>
      <c r="G87" s="28">
        <v>1029734</v>
      </c>
    </row>
    <row r="88" spans="1:11" ht="15.75" customHeight="1" x14ac:dyDescent="0.25"/>
    <row r="89" spans="1:11" ht="15.75" customHeight="1" x14ac:dyDescent="0.25"/>
    <row r="90" spans="1:11" ht="15.75" customHeight="1" x14ac:dyDescent="0.25"/>
    <row r="91" spans="1:11" ht="15.75" customHeight="1" x14ac:dyDescent="0.25"/>
    <row r="92" spans="1:11" ht="15.75" customHeight="1" x14ac:dyDescent="0.25"/>
    <row r="93" spans="1:11" ht="15.75" customHeight="1" x14ac:dyDescent="0.25"/>
    <row r="94" spans="1:11" ht="15.75" customHeight="1" x14ac:dyDescent="0.25"/>
    <row r="95" spans="1:11" ht="15.75" customHeight="1" x14ac:dyDescent="0.25"/>
    <row r="96" spans="1:11" ht="15.75" customHeight="1" x14ac:dyDescent="0.25"/>
    <row r="97" spans="1:1" ht="15.75" customHeight="1" x14ac:dyDescent="0.25"/>
    <row r="98" spans="1:1" ht="15.75" customHeight="1" x14ac:dyDescent="0.25"/>
    <row r="99" spans="1:1" ht="15.75" customHeight="1" x14ac:dyDescent="0.25"/>
    <row r="100" spans="1:1" ht="15.75" customHeight="1" x14ac:dyDescent="0.25"/>
    <row r="101" spans="1:1" ht="15.75" customHeight="1" x14ac:dyDescent="0.25"/>
    <row r="102" spans="1:1" ht="15.75" customHeight="1" x14ac:dyDescent="0.25"/>
    <row r="103" spans="1:1" ht="15.75" customHeight="1" x14ac:dyDescent="0.25"/>
    <row r="104" spans="1:1" ht="15.75" customHeight="1" x14ac:dyDescent="0.25"/>
    <row r="105" spans="1:1" ht="15.75" customHeight="1" x14ac:dyDescent="0.25"/>
    <row r="106" spans="1:1" ht="15.75" customHeight="1" x14ac:dyDescent="0.25"/>
    <row r="107" spans="1:1" ht="15.75" customHeight="1" x14ac:dyDescent="0.25"/>
    <row r="108" spans="1:1" ht="15.75" customHeight="1" x14ac:dyDescent="0.25"/>
    <row r="109" spans="1:1" ht="15.75" customHeight="1" x14ac:dyDescent="0.25">
      <c r="A109" t="s">
        <v>109</v>
      </c>
    </row>
    <row r="110" spans="1:1" ht="15.75" customHeight="1" x14ac:dyDescent="0.25">
      <c r="A110" t="s">
        <v>110</v>
      </c>
    </row>
    <row r="111" spans="1:1" ht="15.75" customHeight="1" x14ac:dyDescent="0.25">
      <c r="A111" t="s">
        <v>111</v>
      </c>
    </row>
    <row r="112" spans="1:1" ht="15.75" customHeight="1" x14ac:dyDescent="0.25">
      <c r="A112" t="s">
        <v>112</v>
      </c>
    </row>
    <row r="113" spans="1:6" ht="15.75" customHeight="1" x14ac:dyDescent="0.25"/>
    <row r="114" spans="1:6" ht="15.75" customHeight="1" x14ac:dyDescent="0.25"/>
    <row r="115" spans="1:6" ht="15.75" customHeight="1" x14ac:dyDescent="0.25"/>
    <row r="116" spans="1:6" ht="15.75" customHeight="1" x14ac:dyDescent="0.25"/>
    <row r="117" spans="1:6" ht="15.75" customHeight="1" x14ac:dyDescent="0.25">
      <c r="A117" s="27" t="s">
        <v>2</v>
      </c>
      <c r="B117" t="s">
        <v>54</v>
      </c>
    </row>
    <row r="118" spans="1:6" ht="15.75" customHeight="1" x14ac:dyDescent="0.25">
      <c r="A118" s="27" t="s">
        <v>1</v>
      </c>
      <c r="B118" t="s">
        <v>54</v>
      </c>
    </row>
    <row r="119" spans="1:6" ht="15.75" customHeight="1" x14ac:dyDescent="0.25"/>
    <row r="120" spans="1:6" ht="15.75" customHeight="1" x14ac:dyDescent="0.25">
      <c r="A120" s="27" t="s">
        <v>5</v>
      </c>
      <c r="B120" s="27" t="s">
        <v>83</v>
      </c>
      <c r="C120" s="27" t="s">
        <v>4</v>
      </c>
      <c r="D120" t="s">
        <v>98</v>
      </c>
    </row>
    <row r="121" spans="1:6" ht="15.75" customHeight="1" x14ac:dyDescent="0.25">
      <c r="A121" t="s">
        <v>17</v>
      </c>
      <c r="B121" t="s">
        <v>84</v>
      </c>
      <c r="D121" s="28">
        <v>1</v>
      </c>
      <c r="F121" t="s">
        <v>113</v>
      </c>
    </row>
    <row r="122" spans="1:6" ht="15.75" customHeight="1" x14ac:dyDescent="0.25">
      <c r="B122" t="s">
        <v>85</v>
      </c>
      <c r="C122" s="29" t="s">
        <v>121</v>
      </c>
      <c r="D122" s="28">
        <v>1</v>
      </c>
      <c r="F122" t="s">
        <v>114</v>
      </c>
    </row>
    <row r="123" spans="1:6" ht="15.75" customHeight="1" x14ac:dyDescent="0.25">
      <c r="C123" s="29" t="s">
        <v>86</v>
      </c>
      <c r="D123" s="28">
        <v>1</v>
      </c>
      <c r="F123" t="s">
        <v>115</v>
      </c>
    </row>
    <row r="124" spans="1:6" ht="15.75" customHeight="1" x14ac:dyDescent="0.25">
      <c r="B124" t="s">
        <v>87</v>
      </c>
      <c r="D124" s="28">
        <v>2</v>
      </c>
      <c r="F124" t="s">
        <v>116</v>
      </c>
    </row>
    <row r="125" spans="1:6" ht="15.75" customHeight="1" x14ac:dyDescent="0.25">
      <c r="B125" t="s">
        <v>88</v>
      </c>
      <c r="D125" s="28">
        <v>4</v>
      </c>
    </row>
    <row r="126" spans="1:6" ht="15.75" customHeight="1" x14ac:dyDescent="0.25">
      <c r="B126" t="s">
        <v>89</v>
      </c>
      <c r="D126" s="28">
        <v>1</v>
      </c>
    </row>
    <row r="127" spans="1:6" ht="15.75" customHeight="1" x14ac:dyDescent="0.25">
      <c r="B127" t="s">
        <v>90</v>
      </c>
      <c r="D127" s="28">
        <v>4</v>
      </c>
    </row>
    <row r="128" spans="1:6" ht="15.75" customHeight="1" x14ac:dyDescent="0.25">
      <c r="B128" t="s">
        <v>91</v>
      </c>
      <c r="D128" s="28">
        <v>1</v>
      </c>
    </row>
    <row r="129" spans="1:4" ht="15.75" customHeight="1" x14ac:dyDescent="0.25">
      <c r="B129" t="s">
        <v>92</v>
      </c>
      <c r="D129" s="28">
        <v>2</v>
      </c>
    </row>
    <row r="130" spans="1:4" ht="15.75" customHeight="1" x14ac:dyDescent="0.25">
      <c r="B130" t="s">
        <v>93</v>
      </c>
      <c r="D130" s="28">
        <v>3</v>
      </c>
    </row>
    <row r="131" spans="1:4" ht="15.75" customHeight="1" x14ac:dyDescent="0.25">
      <c r="B131" t="s">
        <v>94</v>
      </c>
      <c r="D131" s="28">
        <v>4</v>
      </c>
    </row>
    <row r="132" spans="1:4" ht="15.75" customHeight="1" x14ac:dyDescent="0.25">
      <c r="B132" t="s">
        <v>95</v>
      </c>
      <c r="D132" s="28">
        <v>1</v>
      </c>
    </row>
    <row r="133" spans="1:4" ht="15.75" customHeight="1" x14ac:dyDescent="0.25">
      <c r="B133" t="s">
        <v>96</v>
      </c>
      <c r="D133" s="28">
        <v>4</v>
      </c>
    </row>
    <row r="134" spans="1:4" ht="15.75" customHeight="1" x14ac:dyDescent="0.25">
      <c r="A134" t="s">
        <v>60</v>
      </c>
      <c r="D134" s="28">
        <v>27</v>
      </c>
    </row>
    <row r="135" spans="1:4" ht="15.75" customHeight="1" x14ac:dyDescent="0.25">
      <c r="A135" t="s">
        <v>13</v>
      </c>
      <c r="D135" s="28">
        <v>20</v>
      </c>
    </row>
    <row r="136" spans="1:4" ht="15.75" customHeight="1" x14ac:dyDescent="0.25">
      <c r="A136" t="s">
        <v>20</v>
      </c>
      <c r="D136" s="28">
        <v>28</v>
      </c>
    </row>
    <row r="137" spans="1:4" ht="15.75" customHeight="1" x14ac:dyDescent="0.25">
      <c r="A137" t="s">
        <v>15</v>
      </c>
      <c r="D137" s="28">
        <v>33</v>
      </c>
    </row>
    <row r="138" spans="1:4" ht="15.75" customHeight="1" x14ac:dyDescent="0.25">
      <c r="A138" t="s">
        <v>18</v>
      </c>
      <c r="D138" s="28">
        <v>14</v>
      </c>
    </row>
    <row r="139" spans="1:4" ht="15.75" customHeight="1" x14ac:dyDescent="0.25">
      <c r="A139" t="s">
        <v>10</v>
      </c>
      <c r="D139" s="28">
        <v>34</v>
      </c>
    </row>
    <row r="140" spans="1:4" ht="15.75" customHeight="1" x14ac:dyDescent="0.25">
      <c r="A140" t="s">
        <v>8</v>
      </c>
      <c r="D140" s="28">
        <v>57</v>
      </c>
    </row>
    <row r="141" spans="1:4" ht="15.75" customHeight="1" x14ac:dyDescent="0.25">
      <c r="A141" t="s">
        <v>52</v>
      </c>
      <c r="D141" s="28">
        <v>213</v>
      </c>
    </row>
    <row r="142" spans="1:4" ht="15.75" customHeight="1" x14ac:dyDescent="0.25"/>
    <row r="143" spans="1:4" ht="15.75" customHeight="1" x14ac:dyDescent="0.25"/>
    <row r="144" spans="1: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pageMargins left="0.7" right="0.7" top="0.75" bottom="0.75" header="0" footer="0"/>
  <pageSetup orientation="landscape" r:id="rId12"/>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1000"/>
  <sheetViews>
    <sheetView topLeftCell="A31" workbookViewId="0">
      <selection activeCell="K21" sqref="K21"/>
    </sheetView>
  </sheetViews>
  <sheetFormatPr defaultColWidth="14.42578125" defaultRowHeight="15" customHeight="1" x14ac:dyDescent="0.25"/>
  <cols>
    <col min="1" max="1" width="14.85546875" bestFit="1" customWidth="1"/>
    <col min="2" max="8" width="15.5703125" bestFit="1" customWidth="1"/>
    <col min="9" max="11" width="11.28515625" bestFit="1" customWidth="1"/>
    <col min="12" max="13" width="10.28515625" bestFit="1" customWidth="1"/>
    <col min="14" max="14" width="11.28515625" bestFit="1" customWidth="1"/>
    <col min="15" max="15" width="8.7109375" bestFit="1" customWidth="1"/>
    <col min="16" max="26" width="7" bestFit="1" customWidth="1"/>
    <col min="27" max="27" width="9.140625" bestFit="1" customWidth="1"/>
    <col min="28" max="40" width="7.28515625" bestFit="1" customWidth="1"/>
    <col min="41" max="41" width="9.42578125" bestFit="1" customWidth="1"/>
    <col min="42" max="53" width="6.85546875" bestFit="1" customWidth="1"/>
    <col min="54" max="54" width="9" bestFit="1" customWidth="1"/>
    <col min="55" max="75" width="7.5703125" bestFit="1" customWidth="1"/>
    <col min="76" max="76" width="9.7109375" bestFit="1" customWidth="1"/>
    <col min="77" max="84" width="6.7109375" bestFit="1" customWidth="1"/>
    <col min="85" max="85" width="8.85546875" bestFit="1" customWidth="1"/>
    <col min="86" max="98" width="6.140625" bestFit="1" customWidth="1"/>
    <col min="99" max="99" width="8.28515625" bestFit="1" customWidth="1"/>
    <col min="100" max="110" width="7.140625" bestFit="1" customWidth="1"/>
    <col min="111" max="111" width="9.28515625" bestFit="1" customWidth="1"/>
    <col min="112" max="126" width="7" bestFit="1" customWidth="1"/>
    <col min="127" max="127" width="9.140625" bestFit="1" customWidth="1"/>
    <col min="128" max="135" width="6.7109375" bestFit="1" customWidth="1"/>
    <col min="136" max="136" width="8.85546875" bestFit="1" customWidth="1"/>
    <col min="137" max="146" width="7.28515625" bestFit="1" customWidth="1"/>
    <col min="147" max="147" width="9.42578125" bestFit="1" customWidth="1"/>
    <col min="148" max="162" width="7" bestFit="1" customWidth="1"/>
    <col min="163" max="163" width="9.140625" bestFit="1" customWidth="1"/>
    <col min="164" max="164" width="11.28515625" bestFit="1" customWidth="1"/>
  </cols>
  <sheetData>
    <row r="2" spans="1:4" ht="15" customHeight="1" x14ac:dyDescent="0.25">
      <c r="A2" s="27" t="s">
        <v>59</v>
      </c>
      <c r="B2" s="27" t="s">
        <v>2</v>
      </c>
    </row>
    <row r="3" spans="1:4" ht="15" customHeight="1" x14ac:dyDescent="0.25">
      <c r="A3" s="27" t="s">
        <v>5</v>
      </c>
      <c r="B3" t="s">
        <v>12</v>
      </c>
      <c r="C3" t="s">
        <v>7</v>
      </c>
      <c r="D3" t="s">
        <v>52</v>
      </c>
    </row>
    <row r="4" spans="1:4" ht="15" customHeight="1" x14ac:dyDescent="0.25">
      <c r="A4" t="s">
        <v>17</v>
      </c>
      <c r="B4" s="31">
        <v>91221</v>
      </c>
      <c r="C4" s="31">
        <v>40492</v>
      </c>
      <c r="D4" s="31">
        <v>131713</v>
      </c>
    </row>
    <row r="5" spans="1:4" ht="15" customHeight="1" x14ac:dyDescent="0.25">
      <c r="A5" t="s">
        <v>13</v>
      </c>
      <c r="B5" s="31">
        <v>82338</v>
      </c>
      <c r="C5" s="31">
        <v>12407</v>
      </c>
      <c r="D5" s="31">
        <v>94745</v>
      </c>
    </row>
    <row r="6" spans="1:4" ht="15" customHeight="1" x14ac:dyDescent="0.25">
      <c r="A6" t="s">
        <v>20</v>
      </c>
      <c r="B6" s="31">
        <v>125931</v>
      </c>
      <c r="C6" s="31">
        <v>15125</v>
      </c>
      <c r="D6" s="31">
        <v>141056</v>
      </c>
    </row>
    <row r="7" spans="1:4" ht="15" customHeight="1" x14ac:dyDescent="0.25">
      <c r="A7" t="s">
        <v>15</v>
      </c>
      <c r="B7" s="31">
        <v>66430</v>
      </c>
      <c r="C7" s="31">
        <v>88738</v>
      </c>
      <c r="D7" s="31">
        <v>155168</v>
      </c>
    </row>
    <row r="8" spans="1:4" ht="15" customHeight="1" x14ac:dyDescent="0.25">
      <c r="A8" t="s">
        <v>18</v>
      </c>
      <c r="B8" s="31">
        <v>62392</v>
      </c>
      <c r="C8" s="31">
        <v>4390</v>
      </c>
      <c r="D8" s="31">
        <v>66782</v>
      </c>
    </row>
    <row r="9" spans="1:4" ht="15" customHeight="1" x14ac:dyDescent="0.25">
      <c r="A9" t="s">
        <v>10</v>
      </c>
      <c r="B9" s="31">
        <v>87786</v>
      </c>
      <c r="C9" s="31">
        <v>85351</v>
      </c>
      <c r="D9" s="31">
        <v>173137</v>
      </c>
    </row>
    <row r="10" spans="1:4" ht="15" customHeight="1" x14ac:dyDescent="0.25">
      <c r="A10" t="s">
        <v>8</v>
      </c>
      <c r="B10" s="31">
        <v>176971</v>
      </c>
      <c r="C10" s="31">
        <v>90162</v>
      </c>
      <c r="D10" s="31">
        <v>267133</v>
      </c>
    </row>
    <row r="11" spans="1:4" ht="15" customHeight="1" x14ac:dyDescent="0.25">
      <c r="A11" t="s">
        <v>52</v>
      </c>
      <c r="B11" s="28">
        <v>693069</v>
      </c>
      <c r="C11" s="28">
        <v>336665</v>
      </c>
      <c r="D11" s="28">
        <v>1029734</v>
      </c>
    </row>
    <row r="13" spans="1:4" ht="15" customHeight="1" x14ac:dyDescent="0.25">
      <c r="A13" s="9" t="s">
        <v>61</v>
      </c>
    </row>
    <row r="14" spans="1:4" ht="15" customHeight="1" x14ac:dyDescent="0.25">
      <c r="A14" s="9" t="s">
        <v>62</v>
      </c>
    </row>
    <row r="15" spans="1:4" ht="15" customHeight="1" x14ac:dyDescent="0.25">
      <c r="A15" s="9" t="s">
        <v>63</v>
      </c>
    </row>
    <row r="16" spans="1:4" ht="15" customHeight="1" x14ac:dyDescent="0.25">
      <c r="A16" s="9" t="s">
        <v>64</v>
      </c>
    </row>
    <row r="17" spans="1:9" ht="15" customHeight="1" x14ac:dyDescent="0.25">
      <c r="A17" s="9" t="s">
        <v>65</v>
      </c>
    </row>
    <row r="18" spans="1:9" ht="15" customHeight="1" x14ac:dyDescent="0.25">
      <c r="A18" s="9" t="s">
        <v>66</v>
      </c>
    </row>
    <row r="19" spans="1:9" ht="15" customHeight="1" x14ac:dyDescent="0.25">
      <c r="A19" s="9" t="s">
        <v>67</v>
      </c>
    </row>
    <row r="20" spans="1:9" ht="15" customHeight="1" x14ac:dyDescent="0.25">
      <c r="A20" s="9" t="s">
        <v>68</v>
      </c>
    </row>
    <row r="21" spans="1:9" ht="15.75" customHeight="1" x14ac:dyDescent="0.25"/>
    <row r="22" spans="1:9" ht="15.75" customHeight="1" x14ac:dyDescent="0.25"/>
    <row r="23" spans="1:9" ht="15.75" customHeight="1" x14ac:dyDescent="0.25">
      <c r="A23" s="27" t="s">
        <v>4</v>
      </c>
      <c r="B23" t="s">
        <v>54</v>
      </c>
    </row>
    <row r="24" spans="1:9" ht="15.75" customHeight="1" x14ac:dyDescent="0.25"/>
    <row r="25" spans="1:9" ht="15.75" customHeight="1" x14ac:dyDescent="0.25">
      <c r="A25" s="27" t="s">
        <v>59</v>
      </c>
      <c r="B25" s="27" t="s">
        <v>1</v>
      </c>
    </row>
    <row r="26" spans="1:9" ht="15.75" customHeight="1" x14ac:dyDescent="0.25">
      <c r="A26" s="27" t="s">
        <v>5</v>
      </c>
      <c r="B26" t="s">
        <v>19</v>
      </c>
      <c r="C26" t="s">
        <v>11</v>
      </c>
      <c r="D26" t="s">
        <v>14</v>
      </c>
      <c r="E26" t="s">
        <v>9</v>
      </c>
      <c r="F26" t="s">
        <v>6</v>
      </c>
      <c r="G26" t="s">
        <v>21</v>
      </c>
      <c r="H26" t="s">
        <v>16</v>
      </c>
      <c r="I26" t="s">
        <v>52</v>
      </c>
    </row>
    <row r="27" spans="1:9" ht="15.75" customHeight="1" x14ac:dyDescent="0.25">
      <c r="A27" t="s">
        <v>17</v>
      </c>
      <c r="B27" s="31">
        <v>20634</v>
      </c>
      <c r="C27" s="31">
        <v>52721</v>
      </c>
      <c r="D27" s="31">
        <v>14433</v>
      </c>
      <c r="E27" s="31">
        <v>17953</v>
      </c>
      <c r="F27" s="31">
        <v>8106</v>
      </c>
      <c r="G27" s="31">
        <v>9186</v>
      </c>
      <c r="H27" s="31">
        <v>8680</v>
      </c>
      <c r="I27" s="31">
        <v>131713</v>
      </c>
    </row>
    <row r="28" spans="1:9" ht="15.75" customHeight="1" x14ac:dyDescent="0.25">
      <c r="A28" t="s">
        <v>13</v>
      </c>
      <c r="B28" s="31">
        <v>24867</v>
      </c>
      <c r="C28" s="31">
        <v>33775</v>
      </c>
      <c r="D28" s="31"/>
      <c r="E28" s="31">
        <v>12407</v>
      </c>
      <c r="F28" s="31"/>
      <c r="G28" s="31">
        <v>3767</v>
      </c>
      <c r="H28" s="31">
        <v>19929</v>
      </c>
      <c r="I28" s="31">
        <v>94745</v>
      </c>
    </row>
    <row r="29" spans="1:9" ht="15.75" customHeight="1" x14ac:dyDescent="0.25">
      <c r="A29" t="s">
        <v>20</v>
      </c>
      <c r="B29" s="31">
        <v>80193</v>
      </c>
      <c r="C29" s="31">
        <v>36094</v>
      </c>
      <c r="D29" s="31">
        <v>680</v>
      </c>
      <c r="E29" s="31">
        <v>5341</v>
      </c>
      <c r="F29" s="31">
        <v>9104</v>
      </c>
      <c r="G29" s="31">
        <v>7388</v>
      </c>
      <c r="H29" s="31">
        <v>2256</v>
      </c>
      <c r="I29" s="31">
        <v>141056</v>
      </c>
    </row>
    <row r="30" spans="1:9" ht="15.75" customHeight="1" x14ac:dyDescent="0.25">
      <c r="A30" t="s">
        <v>15</v>
      </c>
      <c r="B30" s="31">
        <v>9082</v>
      </c>
      <c r="C30" s="31">
        <v>39686</v>
      </c>
      <c r="D30" s="31">
        <v>29905</v>
      </c>
      <c r="E30" s="31">
        <v>37197</v>
      </c>
      <c r="F30" s="31">
        <v>21636</v>
      </c>
      <c r="G30" s="31">
        <v>8775</v>
      </c>
      <c r="H30" s="31">
        <v>8887</v>
      </c>
      <c r="I30" s="31">
        <v>155168</v>
      </c>
    </row>
    <row r="31" spans="1:9" ht="15.75" customHeight="1" x14ac:dyDescent="0.25">
      <c r="A31" t="s">
        <v>18</v>
      </c>
      <c r="B31" s="31">
        <v>10332</v>
      </c>
      <c r="C31" s="31">
        <v>40050</v>
      </c>
      <c r="D31" s="31"/>
      <c r="E31" s="31">
        <v>4390</v>
      </c>
      <c r="F31" s="31"/>
      <c r="G31" s="31"/>
      <c r="H31" s="31">
        <v>12010</v>
      </c>
      <c r="I31" s="31">
        <v>66782</v>
      </c>
    </row>
    <row r="32" spans="1:9" ht="15.75" customHeight="1" x14ac:dyDescent="0.25">
      <c r="A32" t="s">
        <v>10</v>
      </c>
      <c r="B32" s="31">
        <v>17534</v>
      </c>
      <c r="C32" s="31">
        <v>42908</v>
      </c>
      <c r="D32" s="31">
        <v>5100</v>
      </c>
      <c r="E32" s="31">
        <v>38436</v>
      </c>
      <c r="F32" s="31">
        <v>41815</v>
      </c>
      <c r="G32" s="31">
        <v>5600</v>
      </c>
      <c r="H32" s="31">
        <v>21744</v>
      </c>
      <c r="I32" s="31">
        <v>173137</v>
      </c>
    </row>
    <row r="33" spans="1:9" ht="15.75" customHeight="1" x14ac:dyDescent="0.25">
      <c r="A33" t="s">
        <v>8</v>
      </c>
      <c r="B33" s="31">
        <v>28615</v>
      </c>
      <c r="C33" s="31">
        <v>95061</v>
      </c>
      <c r="D33" s="31">
        <v>7163</v>
      </c>
      <c r="E33" s="31">
        <v>26715</v>
      </c>
      <c r="F33" s="31">
        <v>56284</v>
      </c>
      <c r="G33" s="31">
        <v>22363</v>
      </c>
      <c r="H33" s="31">
        <v>30932</v>
      </c>
      <c r="I33" s="31">
        <v>267133</v>
      </c>
    </row>
    <row r="34" spans="1:9" ht="15.75" customHeight="1" x14ac:dyDescent="0.25">
      <c r="A34" t="s">
        <v>52</v>
      </c>
      <c r="B34" s="28">
        <v>191257</v>
      </c>
      <c r="C34" s="28">
        <v>340295</v>
      </c>
      <c r="D34" s="28">
        <v>57281</v>
      </c>
      <c r="E34" s="28">
        <v>142439</v>
      </c>
      <c r="F34" s="28">
        <v>136945</v>
      </c>
      <c r="G34" s="28">
        <v>57079</v>
      </c>
      <c r="H34" s="28">
        <v>104438</v>
      </c>
      <c r="I34" s="28">
        <v>1029734</v>
      </c>
    </row>
    <row r="35" spans="1:9" ht="15.75" customHeight="1" x14ac:dyDescent="0.25"/>
    <row r="36" spans="1:9" ht="15.75" customHeight="1" x14ac:dyDescent="0.25"/>
    <row r="37" spans="1:9" ht="15.75" customHeight="1" x14ac:dyDescent="0.25"/>
    <row r="38" spans="1:9" ht="15.75" customHeight="1" x14ac:dyDescent="0.25"/>
    <row r="39" spans="1:9" ht="15.75" customHeight="1" x14ac:dyDescent="0.25"/>
    <row r="40" spans="1:9" ht="15.75" customHeight="1" x14ac:dyDescent="0.25"/>
    <row r="41" spans="1:9" ht="15.75" customHeight="1" x14ac:dyDescent="0.25"/>
    <row r="42" spans="1:9" ht="15.75" customHeight="1" x14ac:dyDescent="0.25"/>
    <row r="43" spans="1:9" ht="15.75" customHeight="1" x14ac:dyDescent="0.25"/>
    <row r="44" spans="1:9" ht="15.75" customHeight="1" x14ac:dyDescent="0.25"/>
    <row r="45" spans="1:9" ht="15.75" customHeight="1" x14ac:dyDescent="0.25"/>
    <row r="46" spans="1:9" ht="15.75" customHeight="1" x14ac:dyDescent="0.25"/>
    <row r="47" spans="1:9" ht="15.75" customHeight="1" x14ac:dyDescent="0.25"/>
    <row r="48" spans="1:9" ht="15.75" customHeight="1" x14ac:dyDescent="0.25"/>
    <row r="49" spans="1:2" ht="15.75" customHeight="1" x14ac:dyDescent="0.25"/>
    <row r="50" spans="1:2" ht="15.75" customHeight="1" x14ac:dyDescent="0.25"/>
    <row r="51" spans="1:2" ht="15.75" customHeight="1" x14ac:dyDescent="0.25"/>
    <row r="52" spans="1:2" ht="15.75" customHeight="1" x14ac:dyDescent="0.25"/>
    <row r="53" spans="1:2" ht="15.75" customHeight="1" x14ac:dyDescent="0.25"/>
    <row r="54" spans="1:2" ht="15.75" customHeight="1" x14ac:dyDescent="0.25"/>
    <row r="55" spans="1:2" ht="15.75" customHeight="1" x14ac:dyDescent="0.25"/>
    <row r="56" spans="1:2" ht="15.75" customHeight="1" x14ac:dyDescent="0.25"/>
    <row r="57" spans="1:2" ht="15.75" customHeight="1" x14ac:dyDescent="0.25">
      <c r="A57" s="9" t="s">
        <v>69</v>
      </c>
    </row>
    <row r="58" spans="1:2" ht="15.75" customHeight="1" x14ac:dyDescent="0.25">
      <c r="A58" s="9" t="s">
        <v>71</v>
      </c>
    </row>
    <row r="59" spans="1:2" ht="15.75" customHeight="1" x14ac:dyDescent="0.25">
      <c r="A59" s="9" t="s">
        <v>70</v>
      </c>
    </row>
    <row r="60" spans="1:2" ht="15.75" customHeight="1" x14ac:dyDescent="0.25">
      <c r="A60" s="9" t="s">
        <v>72</v>
      </c>
    </row>
    <row r="61" spans="1:2" ht="15.75" customHeight="1" x14ac:dyDescent="0.25">
      <c r="A61" s="9" t="s">
        <v>74</v>
      </c>
    </row>
    <row r="62" spans="1:2" ht="15.75" customHeight="1" x14ac:dyDescent="0.25"/>
    <row r="63" spans="1:2" ht="15.75" customHeight="1" x14ac:dyDescent="0.25"/>
    <row r="64" spans="1:2" ht="15.75" customHeight="1" x14ac:dyDescent="0.25">
      <c r="A64" s="27" t="s">
        <v>2</v>
      </c>
      <c r="B64" t="s">
        <v>54</v>
      </c>
    </row>
    <row r="65" spans="1:9" ht="15.75" customHeight="1" x14ac:dyDescent="0.25">
      <c r="A65" s="27" t="s">
        <v>1</v>
      </c>
      <c r="B65" t="s">
        <v>54</v>
      </c>
    </row>
    <row r="66" spans="1:9" ht="15.75" customHeight="1" x14ac:dyDescent="0.25"/>
    <row r="67" spans="1:9" ht="15.75" customHeight="1" x14ac:dyDescent="0.25">
      <c r="A67" s="27" t="s">
        <v>59</v>
      </c>
      <c r="B67" s="27" t="s">
        <v>5</v>
      </c>
    </row>
    <row r="68" spans="1:9" ht="15.75" customHeight="1" x14ac:dyDescent="0.25">
      <c r="A68" s="27" t="s">
        <v>83</v>
      </c>
      <c r="B68" t="s">
        <v>17</v>
      </c>
      <c r="C68" t="s">
        <v>13</v>
      </c>
      <c r="D68" t="s">
        <v>20</v>
      </c>
      <c r="E68" t="s">
        <v>15</v>
      </c>
      <c r="F68" t="s">
        <v>18</v>
      </c>
      <c r="G68" t="s">
        <v>10</v>
      </c>
      <c r="H68" t="s">
        <v>8</v>
      </c>
      <c r="I68" t="s">
        <v>52</v>
      </c>
    </row>
    <row r="69" spans="1:9" ht="15.75" customHeight="1" x14ac:dyDescent="0.25">
      <c r="A69" t="s">
        <v>84</v>
      </c>
      <c r="B69" s="31">
        <v>9062</v>
      </c>
      <c r="C69" s="31">
        <v>18639</v>
      </c>
      <c r="D69" s="31">
        <v>9363</v>
      </c>
      <c r="E69" s="31">
        <v>12779</v>
      </c>
      <c r="F69" s="31">
        <v>6906</v>
      </c>
      <c r="G69" s="31">
        <v>15289</v>
      </c>
      <c r="H69" s="31">
        <v>17625</v>
      </c>
      <c r="I69" s="31">
        <v>89663</v>
      </c>
    </row>
    <row r="70" spans="1:9" ht="15.75" customHeight="1" x14ac:dyDescent="0.25">
      <c r="A70" t="s">
        <v>85</v>
      </c>
      <c r="B70" s="31">
        <v>14046</v>
      </c>
      <c r="C70" s="31">
        <v>3642</v>
      </c>
      <c r="D70" s="31">
        <v>19306</v>
      </c>
      <c r="E70" s="31">
        <v>6658</v>
      </c>
      <c r="F70" s="31">
        <v>1004</v>
      </c>
      <c r="G70" s="31">
        <v>3559</v>
      </c>
      <c r="H70" s="31">
        <v>14547</v>
      </c>
      <c r="I70" s="31">
        <v>62762</v>
      </c>
    </row>
    <row r="71" spans="1:9" ht="15.75" customHeight="1" x14ac:dyDescent="0.25">
      <c r="A71" t="s">
        <v>88</v>
      </c>
      <c r="B71" s="31">
        <v>22810</v>
      </c>
      <c r="C71" s="31">
        <v>135</v>
      </c>
      <c r="D71" s="31">
        <v>16631</v>
      </c>
      <c r="E71" s="31">
        <v>18597</v>
      </c>
      <c r="F71" s="31">
        <v>5820</v>
      </c>
      <c r="G71" s="31">
        <v>18057</v>
      </c>
      <c r="H71" s="31">
        <v>22516</v>
      </c>
      <c r="I71" s="31">
        <v>104566</v>
      </c>
    </row>
    <row r="72" spans="1:9" ht="15.75" customHeight="1" x14ac:dyDescent="0.25">
      <c r="A72" t="s">
        <v>89</v>
      </c>
      <c r="B72" s="31">
        <v>1113</v>
      </c>
      <c r="C72" s="31">
        <v>16358</v>
      </c>
      <c r="D72" s="31">
        <v>8758</v>
      </c>
      <c r="E72" s="31">
        <v>277</v>
      </c>
      <c r="F72" s="31">
        <v>1054</v>
      </c>
      <c r="G72" s="31">
        <v>8505</v>
      </c>
      <c r="H72" s="31">
        <v>13409</v>
      </c>
      <c r="I72" s="31">
        <v>49474</v>
      </c>
    </row>
    <row r="73" spans="1:9" ht="15.75" customHeight="1" x14ac:dyDescent="0.25">
      <c r="A73" t="s">
        <v>90</v>
      </c>
      <c r="B73" s="31">
        <v>10894</v>
      </c>
      <c r="C73" s="31">
        <v>19713</v>
      </c>
      <c r="D73" s="31">
        <v>23732</v>
      </c>
      <c r="E73" s="31">
        <v>37201</v>
      </c>
      <c r="F73" s="31">
        <v>13567</v>
      </c>
      <c r="G73" s="31">
        <v>39765</v>
      </c>
      <c r="H73" s="31">
        <v>58467</v>
      </c>
      <c r="I73" s="31">
        <v>203339</v>
      </c>
    </row>
    <row r="74" spans="1:9" ht="15.75" customHeight="1" x14ac:dyDescent="0.25">
      <c r="A74" t="s">
        <v>91</v>
      </c>
      <c r="B74" s="31">
        <v>8891</v>
      </c>
      <c r="C74" s="31">
        <v>7462</v>
      </c>
      <c r="D74" s="31">
        <v>5712</v>
      </c>
      <c r="E74" s="31">
        <v>9630</v>
      </c>
      <c r="F74" s="31"/>
      <c r="G74" s="31">
        <v>7231</v>
      </c>
      <c r="H74" s="31">
        <v>12674</v>
      </c>
      <c r="I74" s="31">
        <v>51600</v>
      </c>
    </row>
    <row r="75" spans="1:9" ht="15.75" customHeight="1" x14ac:dyDescent="0.25">
      <c r="A75" t="s">
        <v>92</v>
      </c>
      <c r="B75" s="31">
        <v>16382</v>
      </c>
      <c r="C75" s="31">
        <v>8530</v>
      </c>
      <c r="D75" s="31">
        <v>5002</v>
      </c>
      <c r="E75" s="31">
        <v>330</v>
      </c>
      <c r="F75" s="31">
        <v>12010</v>
      </c>
      <c r="G75" s="31">
        <v>28349</v>
      </c>
      <c r="H75" s="31">
        <v>10132</v>
      </c>
      <c r="I75" s="31">
        <v>80735</v>
      </c>
    </row>
    <row r="76" spans="1:9" ht="15.75" customHeight="1" x14ac:dyDescent="0.25">
      <c r="A76" t="s">
        <v>97</v>
      </c>
      <c r="B76" s="31"/>
      <c r="C76" s="31">
        <v>7333</v>
      </c>
      <c r="D76" s="31">
        <v>18478</v>
      </c>
      <c r="E76" s="31">
        <v>13080</v>
      </c>
      <c r="F76" s="31"/>
      <c r="G76" s="31">
        <v>3944</v>
      </c>
      <c r="H76" s="31">
        <v>26159</v>
      </c>
      <c r="I76" s="31">
        <v>68994</v>
      </c>
    </row>
    <row r="77" spans="1:9" ht="15.75" customHeight="1" x14ac:dyDescent="0.25">
      <c r="A77" t="s">
        <v>93</v>
      </c>
      <c r="B77" s="31">
        <v>12134</v>
      </c>
      <c r="C77" s="31">
        <v>352</v>
      </c>
      <c r="D77" s="31">
        <v>7090</v>
      </c>
      <c r="E77" s="31">
        <v>23086</v>
      </c>
      <c r="F77" s="31">
        <v>11254</v>
      </c>
      <c r="G77" s="31">
        <v>14701</v>
      </c>
      <c r="H77" s="31">
        <v>33816</v>
      </c>
      <c r="I77" s="31">
        <v>102433</v>
      </c>
    </row>
    <row r="78" spans="1:9" ht="15.75" customHeight="1" x14ac:dyDescent="0.25">
      <c r="A78" t="s">
        <v>94</v>
      </c>
      <c r="B78" s="31">
        <v>14278</v>
      </c>
      <c r="C78" s="31"/>
      <c r="D78" s="31">
        <v>8160</v>
      </c>
      <c r="E78" s="31">
        <v>7748</v>
      </c>
      <c r="F78" s="31">
        <v>10655</v>
      </c>
      <c r="G78" s="31">
        <v>7171</v>
      </c>
      <c r="H78" s="31">
        <v>4603</v>
      </c>
      <c r="I78" s="31">
        <v>52615</v>
      </c>
    </row>
    <row r="79" spans="1:9" ht="15.75" customHeight="1" x14ac:dyDescent="0.25">
      <c r="A79" t="s">
        <v>95</v>
      </c>
      <c r="B79" s="31">
        <v>9014</v>
      </c>
      <c r="C79" s="31">
        <v>9990</v>
      </c>
      <c r="D79" s="31">
        <v>7263</v>
      </c>
      <c r="E79" s="31">
        <v>284</v>
      </c>
      <c r="F79" s="31"/>
      <c r="G79" s="31">
        <v>22243</v>
      </c>
      <c r="H79" s="31">
        <v>24946</v>
      </c>
      <c r="I79" s="31">
        <v>73740</v>
      </c>
    </row>
    <row r="80" spans="1:9" ht="15.75" customHeight="1" x14ac:dyDescent="0.25">
      <c r="A80" t="s">
        <v>96</v>
      </c>
      <c r="B80" s="31">
        <v>13089</v>
      </c>
      <c r="C80" s="31">
        <v>2591</v>
      </c>
      <c r="D80" s="31">
        <v>11561</v>
      </c>
      <c r="E80" s="31">
        <v>25498</v>
      </c>
      <c r="F80" s="31">
        <v>4512</v>
      </c>
      <c r="G80" s="31">
        <v>4323</v>
      </c>
      <c r="H80" s="31">
        <v>28239</v>
      </c>
      <c r="I80" s="31">
        <v>89813</v>
      </c>
    </row>
    <row r="81" spans="1:9" ht="15.75" customHeight="1" x14ac:dyDescent="0.25">
      <c r="A81" t="s">
        <v>52</v>
      </c>
      <c r="B81" s="28">
        <v>131713</v>
      </c>
      <c r="C81" s="28">
        <v>94745</v>
      </c>
      <c r="D81" s="28">
        <v>141056</v>
      </c>
      <c r="E81" s="28">
        <v>155168</v>
      </c>
      <c r="F81" s="28">
        <v>66782</v>
      </c>
      <c r="G81" s="28">
        <v>173137</v>
      </c>
      <c r="H81" s="28">
        <v>267133</v>
      </c>
      <c r="I81" s="28">
        <v>1029734</v>
      </c>
    </row>
    <row r="82" spans="1:9" ht="15.75" customHeight="1" x14ac:dyDescent="0.25"/>
    <row r="83" spans="1:9" ht="15.75" customHeight="1" x14ac:dyDescent="0.25"/>
    <row r="84" spans="1:9" ht="15.75" customHeight="1" x14ac:dyDescent="0.25"/>
    <row r="85" spans="1:9" ht="15.75" customHeight="1" x14ac:dyDescent="0.25"/>
    <row r="86" spans="1:9" ht="15.75" customHeight="1" x14ac:dyDescent="0.25"/>
    <row r="87" spans="1:9" ht="15.75" customHeight="1" x14ac:dyDescent="0.25"/>
    <row r="88" spans="1:9" ht="15.75" customHeight="1" x14ac:dyDescent="0.25"/>
    <row r="89" spans="1:9" ht="15.75" customHeight="1" x14ac:dyDescent="0.25"/>
    <row r="90" spans="1:9" ht="15.75" customHeight="1" x14ac:dyDescent="0.25"/>
    <row r="91" spans="1:9" ht="15.75" customHeight="1" x14ac:dyDescent="0.25"/>
    <row r="92" spans="1:9" ht="15.75" customHeight="1" x14ac:dyDescent="0.25"/>
    <row r="93" spans="1:9" ht="15.75" customHeight="1" x14ac:dyDescent="0.25"/>
    <row r="94" spans="1:9" ht="15.75" customHeight="1" x14ac:dyDescent="0.25"/>
    <row r="95" spans="1:9" ht="15.75" customHeight="1" x14ac:dyDescent="0.25"/>
    <row r="96" spans="1:9" ht="15.75" customHeight="1" x14ac:dyDescent="0.25"/>
    <row r="97" spans="1:1" ht="15.75" customHeight="1" x14ac:dyDescent="0.25"/>
    <row r="98" spans="1:1" ht="15.75" customHeight="1" x14ac:dyDescent="0.25"/>
    <row r="99" spans="1:1" ht="15.75" customHeight="1" x14ac:dyDescent="0.25"/>
    <row r="100" spans="1:1" ht="15.75" customHeight="1" x14ac:dyDescent="0.25"/>
    <row r="101" spans="1:1" ht="15.75" customHeight="1" x14ac:dyDescent="0.25"/>
    <row r="102" spans="1:1" ht="15.75" customHeight="1" x14ac:dyDescent="0.25">
      <c r="A102" t="s">
        <v>101</v>
      </c>
    </row>
    <row r="103" spans="1:1" ht="15.75" customHeight="1" x14ac:dyDescent="0.25">
      <c r="A103" t="s">
        <v>99</v>
      </c>
    </row>
    <row r="104" spans="1:1" ht="15.75" customHeight="1" x14ac:dyDescent="0.25">
      <c r="A104" t="s">
        <v>102</v>
      </c>
    </row>
    <row r="105" spans="1:1" ht="15.75" customHeight="1" x14ac:dyDescent="0.25">
      <c r="A105" t="s">
        <v>104</v>
      </c>
    </row>
    <row r="106" spans="1:1" ht="15.75" customHeight="1" x14ac:dyDescent="0.25">
      <c r="A106" t="s">
        <v>103</v>
      </c>
    </row>
    <row r="107" spans="1:1" ht="15.75" customHeight="1" x14ac:dyDescent="0.25"/>
    <row r="108" spans="1:1" ht="15.75" customHeight="1" x14ac:dyDescent="0.25"/>
    <row r="109" spans="1:1" ht="15.75" customHeight="1" x14ac:dyDescent="0.25"/>
    <row r="110" spans="1:1" ht="15.75" customHeight="1" x14ac:dyDescent="0.25"/>
    <row r="111" spans="1:1" ht="15.75" customHeight="1" x14ac:dyDescent="0.25"/>
    <row r="112" spans="1:1"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1:A1000"/>
  <sheetViews>
    <sheetView showGridLines="0" tabSelected="1" zoomScale="89" zoomScaleNormal="89" workbookViewId="0">
      <pane ySplit="4" topLeftCell="A5" activePane="bottomLeft" state="frozen"/>
      <selection pane="bottomLeft" activeCell="X13" sqref="X13"/>
    </sheetView>
  </sheetViews>
  <sheetFormatPr defaultColWidth="14.42578125" defaultRowHeight="15" customHeight="1" x14ac:dyDescent="0.25"/>
  <cols>
    <col min="1" max="26" width="8.7109375" style="40" customWidth="1"/>
    <col min="27" max="16384" width="14.42578125" style="40"/>
  </cols>
  <sheetData>
    <row r="11" ht="13.5" customHeight="1" x14ac:dyDescent="0.25"/>
    <row r="21" s="40" customFormat="1" ht="15.75" customHeight="1" x14ac:dyDescent="0.25"/>
    <row r="22" s="40" customFormat="1" ht="15.75" customHeight="1" x14ac:dyDescent="0.25"/>
    <row r="23" s="40" customFormat="1" ht="15.75" customHeight="1" x14ac:dyDescent="0.25"/>
    <row r="24" s="40" customFormat="1" ht="15.75" customHeight="1" x14ac:dyDescent="0.25"/>
    <row r="25" s="40" customFormat="1" ht="15.75" customHeight="1" x14ac:dyDescent="0.25"/>
    <row r="26" s="40" customFormat="1" ht="15.75" customHeight="1" x14ac:dyDescent="0.25"/>
    <row r="27" s="40" customFormat="1" ht="15.75" customHeight="1" x14ac:dyDescent="0.25"/>
    <row r="28" s="40" customFormat="1" ht="15.75" customHeight="1" x14ac:dyDescent="0.25"/>
    <row r="29" s="40" customFormat="1" ht="15.75" customHeight="1" x14ac:dyDescent="0.25"/>
    <row r="30" s="40" customFormat="1" ht="15.75" customHeight="1" x14ac:dyDescent="0.25"/>
    <row r="31" s="40" customFormat="1" ht="15.75" customHeight="1" x14ac:dyDescent="0.25"/>
    <row r="32" s="40" customFormat="1" ht="15.75" customHeight="1" x14ac:dyDescent="0.25"/>
    <row r="33" s="40" customFormat="1" ht="15.75" customHeight="1" x14ac:dyDescent="0.25"/>
    <row r="34" s="40" customFormat="1" ht="15.75" customHeight="1" x14ac:dyDescent="0.25"/>
    <row r="35" s="40" customFormat="1" ht="15.75" customHeight="1" x14ac:dyDescent="0.25"/>
    <row r="36" s="40" customFormat="1" ht="15.75" customHeight="1" x14ac:dyDescent="0.25"/>
    <row r="37" s="40" customFormat="1" ht="15.75" customHeight="1" x14ac:dyDescent="0.25"/>
    <row r="38" s="40" customFormat="1" ht="15.75" customHeight="1" x14ac:dyDescent="0.25"/>
    <row r="39" s="40" customFormat="1" ht="15.75" customHeight="1" x14ac:dyDescent="0.25"/>
    <row r="40" s="40" customFormat="1" ht="15.75" customHeight="1" x14ac:dyDescent="0.25"/>
    <row r="41" s="40" customFormat="1" ht="15.75" customHeight="1" x14ac:dyDescent="0.25"/>
    <row r="42" s="40" customFormat="1" ht="15.75" customHeight="1" x14ac:dyDescent="0.25"/>
    <row r="43" s="40" customFormat="1" ht="15.75" customHeight="1" x14ac:dyDescent="0.25"/>
    <row r="44" s="40" customFormat="1" ht="15.75" customHeight="1" x14ac:dyDescent="0.25"/>
    <row r="45" s="40" customFormat="1" ht="15.75" customHeight="1" x14ac:dyDescent="0.25"/>
    <row r="46" s="40" customFormat="1" ht="15.75" customHeight="1" x14ac:dyDescent="0.25"/>
    <row r="47" s="40" customFormat="1" ht="15.75" customHeight="1" x14ac:dyDescent="0.25"/>
    <row r="48" s="40" customFormat="1" ht="15.75" customHeight="1" x14ac:dyDescent="0.25"/>
    <row r="49" s="40" customFormat="1" ht="15.75" customHeight="1" x14ac:dyDescent="0.25"/>
    <row r="50" s="40" customFormat="1" ht="15.75" customHeight="1" x14ac:dyDescent="0.25"/>
    <row r="51" s="40" customFormat="1" ht="15.75" customHeight="1" x14ac:dyDescent="0.25"/>
    <row r="52" s="40" customFormat="1" ht="15.75" customHeight="1" x14ac:dyDescent="0.25"/>
    <row r="53" s="40" customFormat="1" ht="15.75" customHeight="1" x14ac:dyDescent="0.25"/>
    <row r="54" s="40" customFormat="1" ht="15.75" customHeight="1" x14ac:dyDescent="0.25"/>
    <row r="55" s="40" customFormat="1" ht="15.75" customHeight="1" x14ac:dyDescent="0.25"/>
    <row r="56" s="40" customFormat="1" ht="15.75" customHeight="1" x14ac:dyDescent="0.25"/>
    <row r="57" s="40" customFormat="1" ht="15.75" customHeight="1" x14ac:dyDescent="0.25"/>
    <row r="58" s="40" customFormat="1" ht="15.75" customHeight="1" x14ac:dyDescent="0.25"/>
    <row r="59" s="40" customFormat="1" ht="15.75" customHeight="1" x14ac:dyDescent="0.25"/>
    <row r="60" s="40" customFormat="1" ht="15.75" customHeight="1" x14ac:dyDescent="0.25"/>
    <row r="61" s="40" customFormat="1" ht="15.75" customHeight="1" x14ac:dyDescent="0.25"/>
    <row r="62" s="40" customFormat="1" ht="15.75" customHeight="1" x14ac:dyDescent="0.25"/>
    <row r="63" s="40" customFormat="1" ht="15.75" customHeight="1" x14ac:dyDescent="0.25"/>
    <row r="64" s="40" customFormat="1" ht="15.75" customHeight="1" x14ac:dyDescent="0.25"/>
    <row r="65" s="40" customFormat="1" ht="15.75" customHeight="1" x14ac:dyDescent="0.25"/>
    <row r="66" s="40" customFormat="1" ht="15.75" customHeight="1" x14ac:dyDescent="0.25"/>
    <row r="67" s="40" customFormat="1" ht="15.75" customHeight="1" x14ac:dyDescent="0.25"/>
    <row r="68" s="40" customFormat="1" ht="15.75" customHeight="1" x14ac:dyDescent="0.25"/>
    <row r="69" s="40" customFormat="1" ht="15.75" customHeight="1" x14ac:dyDescent="0.25"/>
    <row r="70" s="40" customFormat="1" ht="15.75" customHeight="1" x14ac:dyDescent="0.25"/>
    <row r="71" s="40" customFormat="1" ht="15.75" customHeight="1" x14ac:dyDescent="0.25"/>
    <row r="72" s="40" customFormat="1" ht="15.75" customHeight="1" x14ac:dyDescent="0.25"/>
    <row r="73" s="40" customFormat="1" ht="15.75" customHeight="1" x14ac:dyDescent="0.25"/>
    <row r="74" s="40" customFormat="1" ht="15.75" customHeight="1" x14ac:dyDescent="0.25"/>
    <row r="75" s="40" customFormat="1" ht="15.75" customHeight="1" x14ac:dyDescent="0.25"/>
    <row r="76" s="40" customFormat="1" ht="15.75" customHeight="1" x14ac:dyDescent="0.25"/>
    <row r="77" s="40" customFormat="1" ht="15.75" customHeight="1" x14ac:dyDescent="0.25"/>
    <row r="78" s="40" customFormat="1" ht="15.75" customHeight="1" x14ac:dyDescent="0.25"/>
    <row r="79" s="40" customFormat="1" ht="15.75" customHeight="1" x14ac:dyDescent="0.25"/>
    <row r="80" s="40" customFormat="1" ht="15.75" customHeight="1" x14ac:dyDescent="0.25"/>
    <row r="81" s="40" customFormat="1" ht="15.75" customHeight="1" x14ac:dyDescent="0.25"/>
    <row r="82" s="40" customFormat="1" ht="15.75" customHeight="1" x14ac:dyDescent="0.25"/>
    <row r="83" s="40" customFormat="1" ht="15.75" customHeight="1" x14ac:dyDescent="0.25"/>
    <row r="84" s="40" customFormat="1" ht="15.75" customHeight="1" x14ac:dyDescent="0.25"/>
    <row r="85" s="40" customFormat="1" ht="15.75" customHeight="1" x14ac:dyDescent="0.25"/>
    <row r="86" s="40" customFormat="1" ht="15.75" customHeight="1" x14ac:dyDescent="0.25"/>
    <row r="87" s="40" customFormat="1" ht="15.75" customHeight="1" x14ac:dyDescent="0.25"/>
    <row r="88" s="40" customFormat="1" ht="15.75" customHeight="1" x14ac:dyDescent="0.25"/>
    <row r="89" s="40" customFormat="1" ht="15.75" customHeight="1" x14ac:dyDescent="0.25"/>
    <row r="90" s="40" customFormat="1" ht="15.75" customHeight="1" x14ac:dyDescent="0.25"/>
    <row r="91" s="40" customFormat="1" ht="15.75" customHeight="1" x14ac:dyDescent="0.25"/>
    <row r="92" s="40" customFormat="1" ht="15.75" customHeight="1" x14ac:dyDescent="0.25"/>
    <row r="93" s="40" customFormat="1" ht="15.75" customHeight="1" x14ac:dyDescent="0.25"/>
    <row r="94" s="40" customFormat="1" ht="15.75" customHeight="1" x14ac:dyDescent="0.25"/>
    <row r="95" s="40" customFormat="1" ht="15.75" customHeight="1" x14ac:dyDescent="0.25"/>
    <row r="96" s="40" customFormat="1" ht="15.75" customHeight="1" x14ac:dyDescent="0.25"/>
    <row r="97" s="40" customFormat="1" ht="15.75" customHeight="1" x14ac:dyDescent="0.25"/>
    <row r="98" s="40" customFormat="1" ht="15.75" customHeight="1" x14ac:dyDescent="0.25"/>
    <row r="99" s="40" customFormat="1" ht="15.75" customHeight="1" x14ac:dyDescent="0.25"/>
    <row r="100" s="40" customFormat="1" ht="15.75" customHeight="1" x14ac:dyDescent="0.25"/>
    <row r="101" s="40" customFormat="1" ht="15.75" customHeight="1" x14ac:dyDescent="0.25"/>
    <row r="102" s="40" customFormat="1" ht="15.75" customHeight="1" x14ac:dyDescent="0.25"/>
    <row r="103" s="40" customFormat="1" ht="15.75" customHeight="1" x14ac:dyDescent="0.25"/>
    <row r="104" s="40" customFormat="1" ht="15.75" customHeight="1" x14ac:dyDescent="0.25"/>
    <row r="105" s="40" customFormat="1" ht="15.75" customHeight="1" x14ac:dyDescent="0.25"/>
    <row r="106" s="40" customFormat="1" ht="15.75" customHeight="1" x14ac:dyDescent="0.25"/>
    <row r="107" s="40" customFormat="1" ht="15.75" customHeight="1" x14ac:dyDescent="0.25"/>
    <row r="108" s="40" customFormat="1" ht="15.75" customHeight="1" x14ac:dyDescent="0.25"/>
    <row r="109" s="40" customFormat="1" ht="15.75" customHeight="1" x14ac:dyDescent="0.25"/>
    <row r="110" s="40" customFormat="1" ht="15.75" customHeight="1" x14ac:dyDescent="0.25"/>
    <row r="111" s="40" customFormat="1" ht="15.75" customHeight="1" x14ac:dyDescent="0.25"/>
    <row r="112" s="40" customFormat="1" ht="15.75" customHeight="1" x14ac:dyDescent="0.25"/>
    <row r="113" s="40" customFormat="1" ht="15.75" customHeight="1" x14ac:dyDescent="0.25"/>
    <row r="114" s="40" customFormat="1" ht="15.75" customHeight="1" x14ac:dyDescent="0.25"/>
    <row r="115" s="40" customFormat="1" ht="15.75" customHeight="1" x14ac:dyDescent="0.25"/>
    <row r="116" s="40" customFormat="1" ht="15.75" customHeight="1" x14ac:dyDescent="0.25"/>
    <row r="117" s="40" customFormat="1" ht="15.75" customHeight="1" x14ac:dyDescent="0.25"/>
    <row r="118" s="40" customFormat="1" ht="15.75" customHeight="1" x14ac:dyDescent="0.25"/>
    <row r="119" s="40" customFormat="1" ht="15.75" customHeight="1" x14ac:dyDescent="0.25"/>
    <row r="120" s="40" customFormat="1" ht="15.75" customHeight="1" x14ac:dyDescent="0.25"/>
    <row r="121" s="40" customFormat="1" ht="15.75" customHeight="1" x14ac:dyDescent="0.25"/>
    <row r="122" s="40" customFormat="1" ht="15.75" customHeight="1" x14ac:dyDescent="0.25"/>
    <row r="123" s="40" customFormat="1" ht="15.75" customHeight="1" x14ac:dyDescent="0.25"/>
    <row r="124" s="40" customFormat="1" ht="15.75" customHeight="1" x14ac:dyDescent="0.25"/>
    <row r="125" s="40" customFormat="1" ht="15.75" customHeight="1" x14ac:dyDescent="0.25"/>
    <row r="126" s="40" customFormat="1" ht="15.75" customHeight="1" x14ac:dyDescent="0.25"/>
    <row r="127" s="40" customFormat="1" ht="15.75" customHeight="1" x14ac:dyDescent="0.25"/>
    <row r="128" s="40" customFormat="1" ht="15.75" customHeight="1" x14ac:dyDescent="0.25"/>
    <row r="129" s="40" customFormat="1" ht="15.75" customHeight="1" x14ac:dyDescent="0.25"/>
    <row r="130" s="40" customFormat="1" ht="15.75" customHeight="1" x14ac:dyDescent="0.25"/>
    <row r="131" s="40" customFormat="1" ht="15.75" customHeight="1" x14ac:dyDescent="0.25"/>
    <row r="132" s="40" customFormat="1" ht="15.75" customHeight="1" x14ac:dyDescent="0.25"/>
    <row r="133" s="40" customFormat="1" ht="15.75" customHeight="1" x14ac:dyDescent="0.25"/>
    <row r="134" s="40" customFormat="1" ht="15.75" customHeight="1" x14ac:dyDescent="0.25"/>
    <row r="135" s="40" customFormat="1" ht="15.75" customHeight="1" x14ac:dyDescent="0.25"/>
    <row r="136" s="40" customFormat="1" ht="15.75" customHeight="1" x14ac:dyDescent="0.25"/>
    <row r="137" s="40" customFormat="1" ht="15.75" customHeight="1" x14ac:dyDescent="0.25"/>
    <row r="138" s="40" customFormat="1" ht="15.75" customHeight="1" x14ac:dyDescent="0.25"/>
    <row r="139" s="40" customFormat="1" ht="15.75" customHeight="1" x14ac:dyDescent="0.25"/>
    <row r="140" s="40" customFormat="1" ht="15.75" customHeight="1" x14ac:dyDescent="0.25"/>
    <row r="141" s="40" customFormat="1" ht="15.75" customHeight="1" x14ac:dyDescent="0.25"/>
    <row r="142" s="40" customFormat="1" ht="15.75" customHeight="1" x14ac:dyDescent="0.25"/>
    <row r="143" s="40" customFormat="1" ht="15.75" customHeight="1" x14ac:dyDescent="0.25"/>
    <row r="144" s="40" customFormat="1" ht="15.75" customHeight="1" x14ac:dyDescent="0.25"/>
    <row r="145" s="40" customFormat="1" ht="15.75" customHeight="1" x14ac:dyDescent="0.25"/>
    <row r="146" s="40" customFormat="1" ht="15.75" customHeight="1" x14ac:dyDescent="0.25"/>
    <row r="147" s="40" customFormat="1" ht="15.75" customHeight="1" x14ac:dyDescent="0.25"/>
    <row r="148" s="40" customFormat="1" ht="15.75" customHeight="1" x14ac:dyDescent="0.25"/>
    <row r="149" s="40" customFormat="1" ht="15.75" customHeight="1" x14ac:dyDescent="0.25"/>
    <row r="150" s="40" customFormat="1" ht="15.75" customHeight="1" x14ac:dyDescent="0.25"/>
    <row r="151" s="40" customFormat="1" ht="15.75" customHeight="1" x14ac:dyDescent="0.25"/>
    <row r="152" s="40" customFormat="1" ht="15.75" customHeight="1" x14ac:dyDescent="0.25"/>
    <row r="153" s="40" customFormat="1" ht="15.75" customHeight="1" x14ac:dyDescent="0.25"/>
    <row r="154" s="40" customFormat="1" ht="15.75" customHeight="1" x14ac:dyDescent="0.25"/>
    <row r="155" s="40" customFormat="1" ht="15.75" customHeight="1" x14ac:dyDescent="0.25"/>
    <row r="156" s="40" customFormat="1" ht="15.75" customHeight="1" x14ac:dyDescent="0.25"/>
    <row r="157" s="40" customFormat="1" ht="15.75" customHeight="1" x14ac:dyDescent="0.25"/>
    <row r="158" s="40" customFormat="1" ht="15.75" customHeight="1" x14ac:dyDescent="0.25"/>
    <row r="159" s="40" customFormat="1" ht="15.75" customHeight="1" x14ac:dyDescent="0.25"/>
    <row r="160" s="40" customFormat="1" ht="15.75" customHeight="1" x14ac:dyDescent="0.25"/>
    <row r="161" s="40" customFormat="1" ht="15.75" customHeight="1" x14ac:dyDescent="0.25"/>
    <row r="162" s="40" customFormat="1" ht="15.75" customHeight="1" x14ac:dyDescent="0.25"/>
    <row r="163" s="40" customFormat="1" ht="15.75" customHeight="1" x14ac:dyDescent="0.25"/>
    <row r="164" s="40" customFormat="1" ht="15.75" customHeight="1" x14ac:dyDescent="0.25"/>
    <row r="165" s="40" customFormat="1" ht="15.75" customHeight="1" x14ac:dyDescent="0.25"/>
    <row r="166" s="40" customFormat="1" ht="15.75" customHeight="1" x14ac:dyDescent="0.25"/>
    <row r="167" s="40" customFormat="1" ht="15.75" customHeight="1" x14ac:dyDescent="0.25"/>
    <row r="168" s="40" customFormat="1" ht="15.75" customHeight="1" x14ac:dyDescent="0.25"/>
    <row r="169" s="40" customFormat="1" ht="15.75" customHeight="1" x14ac:dyDescent="0.25"/>
    <row r="170" s="40" customFormat="1" ht="15.75" customHeight="1" x14ac:dyDescent="0.25"/>
    <row r="171" s="40" customFormat="1" ht="15.75" customHeight="1" x14ac:dyDescent="0.25"/>
    <row r="172" s="40" customFormat="1" ht="15.75" customHeight="1" x14ac:dyDescent="0.25"/>
    <row r="173" s="40" customFormat="1" ht="15.75" customHeight="1" x14ac:dyDescent="0.25"/>
    <row r="174" s="40" customFormat="1" ht="15.75" customHeight="1" x14ac:dyDescent="0.25"/>
    <row r="175" s="40" customFormat="1" ht="15.75" customHeight="1" x14ac:dyDescent="0.25"/>
    <row r="176" s="40" customFormat="1" ht="15.75" customHeight="1" x14ac:dyDescent="0.25"/>
    <row r="177" s="40" customFormat="1" ht="15.75" customHeight="1" x14ac:dyDescent="0.25"/>
    <row r="178" s="40" customFormat="1" ht="15.75" customHeight="1" x14ac:dyDescent="0.25"/>
    <row r="179" s="40" customFormat="1" ht="15.75" customHeight="1" x14ac:dyDescent="0.25"/>
    <row r="180" s="40" customFormat="1" ht="15.75" customHeight="1" x14ac:dyDescent="0.25"/>
    <row r="181" s="40" customFormat="1" ht="15.75" customHeight="1" x14ac:dyDescent="0.25"/>
    <row r="182" s="40" customFormat="1" ht="15.75" customHeight="1" x14ac:dyDescent="0.25"/>
    <row r="183" s="40" customFormat="1" ht="15.75" customHeight="1" x14ac:dyDescent="0.25"/>
    <row r="184" s="40" customFormat="1" ht="15.75" customHeight="1" x14ac:dyDescent="0.25"/>
    <row r="185" s="40" customFormat="1" ht="15.75" customHeight="1" x14ac:dyDescent="0.25"/>
    <row r="186" s="40" customFormat="1" ht="15.75" customHeight="1" x14ac:dyDescent="0.25"/>
    <row r="187" s="40" customFormat="1" ht="15.75" customHeight="1" x14ac:dyDescent="0.25"/>
    <row r="188" s="40" customFormat="1" ht="15.75" customHeight="1" x14ac:dyDescent="0.25"/>
    <row r="189" s="40" customFormat="1" ht="15.75" customHeight="1" x14ac:dyDescent="0.25"/>
    <row r="190" s="40" customFormat="1" ht="15.75" customHeight="1" x14ac:dyDescent="0.25"/>
    <row r="191" s="40" customFormat="1" ht="15.75" customHeight="1" x14ac:dyDescent="0.25"/>
    <row r="192" s="40" customFormat="1" ht="15.75" customHeight="1" x14ac:dyDescent="0.25"/>
    <row r="193" s="40" customFormat="1" ht="15.75" customHeight="1" x14ac:dyDescent="0.25"/>
    <row r="194" s="40" customFormat="1" ht="15.75" customHeight="1" x14ac:dyDescent="0.25"/>
    <row r="195" s="40" customFormat="1" ht="15.75" customHeight="1" x14ac:dyDescent="0.25"/>
    <row r="196" s="40" customFormat="1" ht="15.75" customHeight="1" x14ac:dyDescent="0.25"/>
    <row r="197" s="40" customFormat="1" ht="15.75" customHeight="1" x14ac:dyDescent="0.25"/>
    <row r="198" s="40" customFormat="1" ht="15.75" customHeight="1" x14ac:dyDescent="0.25"/>
    <row r="199" s="40" customFormat="1" ht="15.75" customHeight="1" x14ac:dyDescent="0.25"/>
    <row r="200" s="40" customFormat="1" ht="15.75" customHeight="1" x14ac:dyDescent="0.25"/>
    <row r="201" s="40" customFormat="1" ht="15.75" customHeight="1" x14ac:dyDescent="0.25"/>
    <row r="202" s="40" customFormat="1" ht="15.75" customHeight="1" x14ac:dyDescent="0.25"/>
    <row r="203" s="40" customFormat="1" ht="15.75" customHeight="1" x14ac:dyDescent="0.25"/>
    <row r="204" s="40" customFormat="1" ht="15.75" customHeight="1" x14ac:dyDescent="0.25"/>
    <row r="205" s="40" customFormat="1" ht="15.75" customHeight="1" x14ac:dyDescent="0.25"/>
    <row r="206" s="40" customFormat="1" ht="15.75" customHeight="1" x14ac:dyDescent="0.25"/>
    <row r="207" s="40" customFormat="1" ht="15.75" customHeight="1" x14ac:dyDescent="0.25"/>
    <row r="208" s="40" customFormat="1" ht="15.75" customHeight="1" x14ac:dyDescent="0.25"/>
    <row r="209" s="40" customFormat="1" ht="15.75" customHeight="1" x14ac:dyDescent="0.25"/>
    <row r="210" s="40" customFormat="1" ht="15.75" customHeight="1" x14ac:dyDescent="0.25"/>
    <row r="211" s="40" customFormat="1" ht="15.75" customHeight="1" x14ac:dyDescent="0.25"/>
    <row r="212" s="40" customFormat="1" ht="15.75" customHeight="1" x14ac:dyDescent="0.25"/>
    <row r="213" s="40" customFormat="1" ht="15.75" customHeight="1" x14ac:dyDescent="0.25"/>
    <row r="214" s="40" customFormat="1" ht="15.75" customHeight="1" x14ac:dyDescent="0.25"/>
    <row r="215" s="40" customFormat="1" ht="15.75" customHeight="1" x14ac:dyDescent="0.25"/>
    <row r="216" s="40" customFormat="1" ht="15.75" customHeight="1" x14ac:dyDescent="0.25"/>
    <row r="217" s="40" customFormat="1" ht="15.75" customHeight="1" x14ac:dyDescent="0.25"/>
    <row r="218" s="40" customFormat="1" ht="15.75" customHeight="1" x14ac:dyDescent="0.25"/>
    <row r="219" s="40" customFormat="1" ht="15.75" customHeight="1" x14ac:dyDescent="0.25"/>
    <row r="220" s="40" customFormat="1" ht="15.75" customHeight="1" x14ac:dyDescent="0.25"/>
    <row r="221" s="40" customFormat="1" ht="15.75" customHeight="1" x14ac:dyDescent="0.25"/>
    <row r="222" s="40" customFormat="1" ht="15.75" customHeight="1" x14ac:dyDescent="0.25"/>
    <row r="223" s="40" customFormat="1" ht="15.75" customHeight="1" x14ac:dyDescent="0.25"/>
    <row r="224" s="40" customFormat="1" ht="15.75" customHeight="1" x14ac:dyDescent="0.25"/>
    <row r="225" s="40" customFormat="1" ht="15.75" customHeight="1" x14ac:dyDescent="0.25"/>
    <row r="226" s="40" customFormat="1" ht="15.75" customHeight="1" x14ac:dyDescent="0.25"/>
    <row r="227" s="40" customFormat="1" ht="15.75" customHeight="1" x14ac:dyDescent="0.25"/>
    <row r="228" s="40" customFormat="1" ht="15.75" customHeight="1" x14ac:dyDescent="0.25"/>
    <row r="229" s="40" customFormat="1" ht="15.75" customHeight="1" x14ac:dyDescent="0.25"/>
    <row r="230" s="40" customFormat="1" ht="15.75" customHeight="1" x14ac:dyDescent="0.25"/>
    <row r="231" s="40" customFormat="1" ht="15.75" customHeight="1" x14ac:dyDescent="0.25"/>
    <row r="232" s="40" customFormat="1" ht="15.75" customHeight="1" x14ac:dyDescent="0.25"/>
    <row r="233" s="40" customFormat="1" ht="15.75" customHeight="1" x14ac:dyDescent="0.25"/>
    <row r="234" s="40" customFormat="1" ht="15.75" customHeight="1" x14ac:dyDescent="0.25"/>
    <row r="235" s="40" customFormat="1" ht="15.75" customHeight="1" x14ac:dyDescent="0.25"/>
    <row r="236" s="40" customFormat="1" ht="15.75" customHeight="1" x14ac:dyDescent="0.25"/>
    <row r="237" s="40" customFormat="1" ht="15.75" customHeight="1" x14ac:dyDescent="0.25"/>
    <row r="238" s="40" customFormat="1" ht="15.75" customHeight="1" x14ac:dyDescent="0.25"/>
    <row r="239" s="40" customFormat="1" ht="15.75" customHeight="1" x14ac:dyDescent="0.25"/>
    <row r="240" s="40" customFormat="1" ht="15.75" customHeight="1" x14ac:dyDescent="0.25"/>
    <row r="241" s="40" customFormat="1" ht="15.75" customHeight="1" x14ac:dyDescent="0.25"/>
    <row r="242" s="40" customFormat="1" ht="15.75" customHeight="1" x14ac:dyDescent="0.25"/>
    <row r="243" s="40" customFormat="1" ht="15.75" customHeight="1" x14ac:dyDescent="0.25"/>
    <row r="244" s="40" customFormat="1" ht="15.75" customHeight="1" x14ac:dyDescent="0.25"/>
    <row r="245" s="40" customFormat="1" ht="15.75" customHeight="1" x14ac:dyDescent="0.25"/>
    <row r="246" s="40" customFormat="1" ht="15.75" customHeight="1" x14ac:dyDescent="0.25"/>
    <row r="247" s="40" customFormat="1" ht="15.75" customHeight="1" x14ac:dyDescent="0.25"/>
    <row r="248" s="40" customFormat="1" ht="15.75" customHeight="1" x14ac:dyDescent="0.25"/>
    <row r="249" s="40" customFormat="1" ht="15.75" customHeight="1" x14ac:dyDescent="0.25"/>
    <row r="250" s="40" customFormat="1" ht="15.75" customHeight="1" x14ac:dyDescent="0.25"/>
    <row r="251" s="40" customFormat="1" ht="15.75" customHeight="1" x14ac:dyDescent="0.25"/>
    <row r="252" s="40" customFormat="1" ht="15.75" customHeight="1" x14ac:dyDescent="0.25"/>
    <row r="253" s="40" customFormat="1" ht="15.75" customHeight="1" x14ac:dyDescent="0.25"/>
    <row r="254" s="40" customFormat="1" ht="15.75" customHeight="1" x14ac:dyDescent="0.25"/>
    <row r="255" s="40" customFormat="1" ht="15.75" customHeight="1" x14ac:dyDescent="0.25"/>
    <row r="256" s="40" customFormat="1" ht="15.75" customHeight="1" x14ac:dyDescent="0.25"/>
    <row r="257" s="40" customFormat="1" ht="15.75" customHeight="1" x14ac:dyDescent="0.25"/>
    <row r="258" s="40" customFormat="1" ht="15.75" customHeight="1" x14ac:dyDescent="0.25"/>
    <row r="259" s="40" customFormat="1" ht="15.75" customHeight="1" x14ac:dyDescent="0.25"/>
    <row r="260" s="40" customFormat="1" ht="15.75" customHeight="1" x14ac:dyDescent="0.25"/>
    <row r="261" s="40" customFormat="1" ht="15.75" customHeight="1" x14ac:dyDescent="0.25"/>
    <row r="262" s="40" customFormat="1" ht="15.75" customHeight="1" x14ac:dyDescent="0.25"/>
    <row r="263" s="40" customFormat="1" ht="15.75" customHeight="1" x14ac:dyDescent="0.25"/>
    <row r="264" s="40" customFormat="1" ht="15.75" customHeight="1" x14ac:dyDescent="0.25"/>
    <row r="265" s="40" customFormat="1" ht="15.75" customHeight="1" x14ac:dyDescent="0.25"/>
    <row r="266" s="40" customFormat="1" ht="15.75" customHeight="1" x14ac:dyDescent="0.25"/>
    <row r="267" s="40" customFormat="1" ht="15.75" customHeight="1" x14ac:dyDescent="0.25"/>
    <row r="268" s="40" customFormat="1" ht="15.75" customHeight="1" x14ac:dyDescent="0.25"/>
    <row r="269" s="40" customFormat="1" ht="15.75" customHeight="1" x14ac:dyDescent="0.25"/>
    <row r="270" s="40" customFormat="1" ht="15.75" customHeight="1" x14ac:dyDescent="0.25"/>
    <row r="271" s="40" customFormat="1" ht="15.75" customHeight="1" x14ac:dyDescent="0.25"/>
    <row r="272" s="40" customFormat="1" ht="15.75" customHeight="1" x14ac:dyDescent="0.25"/>
    <row r="273" s="40" customFormat="1" ht="15.75" customHeight="1" x14ac:dyDescent="0.25"/>
    <row r="274" s="40" customFormat="1" ht="15.75" customHeight="1" x14ac:dyDescent="0.25"/>
    <row r="275" s="40" customFormat="1" ht="15.75" customHeight="1" x14ac:dyDescent="0.25"/>
    <row r="276" s="40" customFormat="1" ht="15.75" customHeight="1" x14ac:dyDescent="0.25"/>
    <row r="277" s="40" customFormat="1" ht="15.75" customHeight="1" x14ac:dyDescent="0.25"/>
    <row r="278" s="40" customFormat="1" ht="15.75" customHeight="1" x14ac:dyDescent="0.25"/>
    <row r="279" s="40" customFormat="1" ht="15.75" customHeight="1" x14ac:dyDescent="0.25"/>
    <row r="280" s="40" customFormat="1" ht="15.75" customHeight="1" x14ac:dyDescent="0.25"/>
    <row r="281" s="40" customFormat="1" ht="15.75" customHeight="1" x14ac:dyDescent="0.25"/>
    <row r="282" s="40" customFormat="1" ht="15.75" customHeight="1" x14ac:dyDescent="0.25"/>
    <row r="283" s="40" customFormat="1" ht="15.75" customHeight="1" x14ac:dyDescent="0.25"/>
    <row r="284" s="40" customFormat="1" ht="15.75" customHeight="1" x14ac:dyDescent="0.25"/>
    <row r="285" s="40" customFormat="1" ht="15.75" customHeight="1" x14ac:dyDescent="0.25"/>
    <row r="286" s="40" customFormat="1" ht="15.75" customHeight="1" x14ac:dyDescent="0.25"/>
    <row r="287" s="40" customFormat="1" ht="15.75" customHeight="1" x14ac:dyDescent="0.25"/>
    <row r="288" s="40" customFormat="1" ht="15.75" customHeight="1" x14ac:dyDescent="0.25"/>
    <row r="289" s="40" customFormat="1" ht="15.75" customHeight="1" x14ac:dyDescent="0.25"/>
    <row r="290" s="40" customFormat="1" ht="15.75" customHeight="1" x14ac:dyDescent="0.25"/>
    <row r="291" s="40" customFormat="1" ht="15.75" customHeight="1" x14ac:dyDescent="0.25"/>
    <row r="292" s="40" customFormat="1" ht="15.75" customHeight="1" x14ac:dyDescent="0.25"/>
    <row r="293" s="40" customFormat="1" ht="15.75" customHeight="1" x14ac:dyDescent="0.25"/>
    <row r="294" s="40" customFormat="1" ht="15.75" customHeight="1" x14ac:dyDescent="0.25"/>
    <row r="295" s="40" customFormat="1" ht="15.75" customHeight="1" x14ac:dyDescent="0.25"/>
    <row r="296" s="40" customFormat="1" ht="15.75" customHeight="1" x14ac:dyDescent="0.25"/>
    <row r="297" s="40" customFormat="1" ht="15.75" customHeight="1" x14ac:dyDescent="0.25"/>
    <row r="298" s="40" customFormat="1" ht="15.75" customHeight="1" x14ac:dyDescent="0.25"/>
    <row r="299" s="40" customFormat="1" ht="15.75" customHeight="1" x14ac:dyDescent="0.25"/>
    <row r="300" s="40" customFormat="1" ht="15.75" customHeight="1" x14ac:dyDescent="0.25"/>
    <row r="301" s="40" customFormat="1" ht="15.75" customHeight="1" x14ac:dyDescent="0.25"/>
    <row r="302" s="40" customFormat="1" ht="15.75" customHeight="1" x14ac:dyDescent="0.25"/>
    <row r="303" s="40" customFormat="1" ht="15.75" customHeight="1" x14ac:dyDescent="0.25"/>
    <row r="304" s="40" customFormat="1" ht="15.75" customHeight="1" x14ac:dyDescent="0.25"/>
    <row r="305" s="40" customFormat="1" ht="15.75" customHeight="1" x14ac:dyDescent="0.25"/>
    <row r="306" s="40" customFormat="1" ht="15.75" customHeight="1" x14ac:dyDescent="0.25"/>
    <row r="307" s="40" customFormat="1" ht="15.75" customHeight="1" x14ac:dyDescent="0.25"/>
    <row r="308" s="40" customFormat="1" ht="15.75" customHeight="1" x14ac:dyDescent="0.25"/>
    <row r="309" s="40" customFormat="1" ht="15.75" customHeight="1" x14ac:dyDescent="0.25"/>
    <row r="310" s="40" customFormat="1" ht="15.75" customHeight="1" x14ac:dyDescent="0.25"/>
    <row r="311" s="40" customFormat="1" ht="15.75" customHeight="1" x14ac:dyDescent="0.25"/>
    <row r="312" s="40" customFormat="1" ht="15.75" customHeight="1" x14ac:dyDescent="0.25"/>
    <row r="313" s="40" customFormat="1" ht="15.75" customHeight="1" x14ac:dyDescent="0.25"/>
    <row r="314" s="40" customFormat="1" ht="15.75" customHeight="1" x14ac:dyDescent="0.25"/>
    <row r="315" s="40" customFormat="1" ht="15.75" customHeight="1" x14ac:dyDescent="0.25"/>
    <row r="316" s="40" customFormat="1" ht="15.75" customHeight="1" x14ac:dyDescent="0.25"/>
    <row r="317" s="40" customFormat="1" ht="15.75" customHeight="1" x14ac:dyDescent="0.25"/>
    <row r="318" s="40" customFormat="1" ht="15.75" customHeight="1" x14ac:dyDescent="0.25"/>
    <row r="319" s="40" customFormat="1" ht="15.75" customHeight="1" x14ac:dyDescent="0.25"/>
    <row r="320" s="40" customFormat="1" ht="15.75" customHeight="1" x14ac:dyDescent="0.25"/>
    <row r="321" s="40" customFormat="1" ht="15.75" customHeight="1" x14ac:dyDescent="0.25"/>
    <row r="322" s="40" customFormat="1" ht="15.75" customHeight="1" x14ac:dyDescent="0.25"/>
    <row r="323" s="40" customFormat="1" ht="15.75" customHeight="1" x14ac:dyDescent="0.25"/>
    <row r="324" s="40" customFormat="1" ht="15.75" customHeight="1" x14ac:dyDescent="0.25"/>
    <row r="325" s="40" customFormat="1" ht="15.75" customHeight="1" x14ac:dyDescent="0.25"/>
    <row r="326" s="40" customFormat="1" ht="15.75" customHeight="1" x14ac:dyDescent="0.25"/>
    <row r="327" s="40" customFormat="1" ht="15.75" customHeight="1" x14ac:dyDescent="0.25"/>
    <row r="328" s="40" customFormat="1" ht="15.75" customHeight="1" x14ac:dyDescent="0.25"/>
    <row r="329" s="40" customFormat="1" ht="15.75" customHeight="1" x14ac:dyDescent="0.25"/>
    <row r="330" s="40" customFormat="1" ht="15.75" customHeight="1" x14ac:dyDescent="0.25"/>
    <row r="331" s="40" customFormat="1" ht="15.75" customHeight="1" x14ac:dyDescent="0.25"/>
    <row r="332" s="40" customFormat="1" ht="15.75" customHeight="1" x14ac:dyDescent="0.25"/>
    <row r="333" s="40" customFormat="1" ht="15.75" customHeight="1" x14ac:dyDescent="0.25"/>
    <row r="334" s="40" customFormat="1" ht="15.75" customHeight="1" x14ac:dyDescent="0.25"/>
    <row r="335" s="40" customFormat="1" ht="15.75" customHeight="1" x14ac:dyDescent="0.25"/>
    <row r="336" s="40" customFormat="1" ht="15.75" customHeight="1" x14ac:dyDescent="0.25"/>
    <row r="337" s="40" customFormat="1" ht="15.75" customHeight="1" x14ac:dyDescent="0.25"/>
    <row r="338" s="40" customFormat="1" ht="15.75" customHeight="1" x14ac:dyDescent="0.25"/>
    <row r="339" s="40" customFormat="1" ht="15.75" customHeight="1" x14ac:dyDescent="0.25"/>
    <row r="340" s="40" customFormat="1" ht="15.75" customHeight="1" x14ac:dyDescent="0.25"/>
    <row r="341" s="40" customFormat="1" ht="15.75" customHeight="1" x14ac:dyDescent="0.25"/>
    <row r="342" s="40" customFormat="1" ht="15.75" customHeight="1" x14ac:dyDescent="0.25"/>
    <row r="343" s="40" customFormat="1" ht="15.75" customHeight="1" x14ac:dyDescent="0.25"/>
    <row r="344" s="40" customFormat="1" ht="15.75" customHeight="1" x14ac:dyDescent="0.25"/>
    <row r="345" s="40" customFormat="1" ht="15.75" customHeight="1" x14ac:dyDescent="0.25"/>
    <row r="346" s="40" customFormat="1" ht="15.75" customHeight="1" x14ac:dyDescent="0.25"/>
    <row r="347" s="40" customFormat="1" ht="15.75" customHeight="1" x14ac:dyDescent="0.25"/>
    <row r="348" s="40" customFormat="1" ht="15.75" customHeight="1" x14ac:dyDescent="0.25"/>
    <row r="349" s="40" customFormat="1" ht="15.75" customHeight="1" x14ac:dyDescent="0.25"/>
    <row r="350" s="40" customFormat="1" ht="15.75" customHeight="1" x14ac:dyDescent="0.25"/>
    <row r="351" s="40" customFormat="1" ht="15.75" customHeight="1" x14ac:dyDescent="0.25"/>
    <row r="352" s="40" customFormat="1" ht="15.75" customHeight="1" x14ac:dyDescent="0.25"/>
    <row r="353" s="40" customFormat="1" ht="15.75" customHeight="1" x14ac:dyDescent="0.25"/>
    <row r="354" s="40" customFormat="1" ht="15.75" customHeight="1" x14ac:dyDescent="0.25"/>
    <row r="355" s="40" customFormat="1" ht="15.75" customHeight="1" x14ac:dyDescent="0.25"/>
    <row r="356" s="40" customFormat="1" ht="15.75" customHeight="1" x14ac:dyDescent="0.25"/>
    <row r="357" s="40" customFormat="1" ht="15.75" customHeight="1" x14ac:dyDescent="0.25"/>
    <row r="358" s="40" customFormat="1" ht="15.75" customHeight="1" x14ac:dyDescent="0.25"/>
    <row r="359" s="40" customFormat="1" ht="15.75" customHeight="1" x14ac:dyDescent="0.25"/>
    <row r="360" s="40" customFormat="1" ht="15.75" customHeight="1" x14ac:dyDescent="0.25"/>
    <row r="361" s="40" customFormat="1" ht="15.75" customHeight="1" x14ac:dyDescent="0.25"/>
    <row r="362" s="40" customFormat="1" ht="15.75" customHeight="1" x14ac:dyDescent="0.25"/>
    <row r="363" s="40" customFormat="1" ht="15.75" customHeight="1" x14ac:dyDescent="0.25"/>
    <row r="364" s="40" customFormat="1" ht="15.75" customHeight="1" x14ac:dyDescent="0.25"/>
    <row r="365" s="40" customFormat="1" ht="15.75" customHeight="1" x14ac:dyDescent="0.25"/>
    <row r="366" s="40" customFormat="1" ht="15.75" customHeight="1" x14ac:dyDescent="0.25"/>
    <row r="367" s="40" customFormat="1" ht="15.75" customHeight="1" x14ac:dyDescent="0.25"/>
    <row r="368" s="40" customFormat="1" ht="15.75" customHeight="1" x14ac:dyDescent="0.25"/>
    <row r="369" s="40" customFormat="1" ht="15.75" customHeight="1" x14ac:dyDescent="0.25"/>
    <row r="370" s="40" customFormat="1" ht="15.75" customHeight="1" x14ac:dyDescent="0.25"/>
    <row r="371" s="40" customFormat="1" ht="15.75" customHeight="1" x14ac:dyDescent="0.25"/>
    <row r="372" s="40" customFormat="1" ht="15.75" customHeight="1" x14ac:dyDescent="0.25"/>
    <row r="373" s="40" customFormat="1" ht="15.75" customHeight="1" x14ac:dyDescent="0.25"/>
    <row r="374" s="40" customFormat="1" ht="15.75" customHeight="1" x14ac:dyDescent="0.25"/>
    <row r="375" s="40" customFormat="1" ht="15.75" customHeight="1" x14ac:dyDescent="0.25"/>
    <row r="376" s="40" customFormat="1" ht="15.75" customHeight="1" x14ac:dyDescent="0.25"/>
    <row r="377" s="40" customFormat="1" ht="15.75" customHeight="1" x14ac:dyDescent="0.25"/>
    <row r="378" s="40" customFormat="1" ht="15.75" customHeight="1" x14ac:dyDescent="0.25"/>
    <row r="379" s="40" customFormat="1" ht="15.75" customHeight="1" x14ac:dyDescent="0.25"/>
    <row r="380" s="40" customFormat="1" ht="15.75" customHeight="1" x14ac:dyDescent="0.25"/>
    <row r="381" s="40" customFormat="1" ht="15.75" customHeight="1" x14ac:dyDescent="0.25"/>
    <row r="382" s="40" customFormat="1" ht="15.75" customHeight="1" x14ac:dyDescent="0.25"/>
    <row r="383" s="40" customFormat="1" ht="15.75" customHeight="1" x14ac:dyDescent="0.25"/>
    <row r="384" s="40" customFormat="1" ht="15.75" customHeight="1" x14ac:dyDescent="0.25"/>
    <row r="385" s="40" customFormat="1" ht="15.75" customHeight="1" x14ac:dyDescent="0.25"/>
    <row r="386" s="40" customFormat="1" ht="15.75" customHeight="1" x14ac:dyDescent="0.25"/>
    <row r="387" s="40" customFormat="1" ht="15.75" customHeight="1" x14ac:dyDescent="0.25"/>
    <row r="388" s="40" customFormat="1" ht="15.75" customHeight="1" x14ac:dyDescent="0.25"/>
    <row r="389" s="40" customFormat="1" ht="15.75" customHeight="1" x14ac:dyDescent="0.25"/>
    <row r="390" s="40" customFormat="1" ht="15.75" customHeight="1" x14ac:dyDescent="0.25"/>
    <row r="391" s="40" customFormat="1" ht="15.75" customHeight="1" x14ac:dyDescent="0.25"/>
    <row r="392" s="40" customFormat="1" ht="15.75" customHeight="1" x14ac:dyDescent="0.25"/>
    <row r="393" s="40" customFormat="1" ht="15.75" customHeight="1" x14ac:dyDescent="0.25"/>
    <row r="394" s="40" customFormat="1" ht="15.75" customHeight="1" x14ac:dyDescent="0.25"/>
    <row r="395" s="40" customFormat="1" ht="15.75" customHeight="1" x14ac:dyDescent="0.25"/>
    <row r="396" s="40" customFormat="1" ht="15.75" customHeight="1" x14ac:dyDescent="0.25"/>
    <row r="397" s="40" customFormat="1" ht="15.75" customHeight="1" x14ac:dyDescent="0.25"/>
    <row r="398" s="40" customFormat="1" ht="15.75" customHeight="1" x14ac:dyDescent="0.25"/>
    <row r="399" s="40" customFormat="1" ht="15.75" customHeight="1" x14ac:dyDescent="0.25"/>
    <row r="400" s="40" customFormat="1" ht="15.75" customHeight="1" x14ac:dyDescent="0.25"/>
    <row r="401" s="40" customFormat="1" ht="15.75" customHeight="1" x14ac:dyDescent="0.25"/>
    <row r="402" s="40" customFormat="1" ht="15.75" customHeight="1" x14ac:dyDescent="0.25"/>
    <row r="403" s="40" customFormat="1" ht="15.75" customHeight="1" x14ac:dyDescent="0.25"/>
    <row r="404" s="40" customFormat="1" ht="15.75" customHeight="1" x14ac:dyDescent="0.25"/>
    <row r="405" s="40" customFormat="1" ht="15.75" customHeight="1" x14ac:dyDescent="0.25"/>
    <row r="406" s="40" customFormat="1" ht="15.75" customHeight="1" x14ac:dyDescent="0.25"/>
    <row r="407" s="40" customFormat="1" ht="15.75" customHeight="1" x14ac:dyDescent="0.25"/>
    <row r="408" s="40" customFormat="1" ht="15.75" customHeight="1" x14ac:dyDescent="0.25"/>
    <row r="409" s="40" customFormat="1" ht="15.75" customHeight="1" x14ac:dyDescent="0.25"/>
    <row r="410" s="40" customFormat="1" ht="15.75" customHeight="1" x14ac:dyDescent="0.25"/>
    <row r="411" s="40" customFormat="1" ht="15.75" customHeight="1" x14ac:dyDescent="0.25"/>
    <row r="412" s="40" customFormat="1" ht="15.75" customHeight="1" x14ac:dyDescent="0.25"/>
    <row r="413" s="40" customFormat="1" ht="15.75" customHeight="1" x14ac:dyDescent="0.25"/>
    <row r="414" s="40" customFormat="1" ht="15.75" customHeight="1" x14ac:dyDescent="0.25"/>
    <row r="415" s="40" customFormat="1" ht="15.75" customHeight="1" x14ac:dyDescent="0.25"/>
    <row r="416" s="40" customFormat="1" ht="15.75" customHeight="1" x14ac:dyDescent="0.25"/>
    <row r="417" s="40" customFormat="1" ht="15.75" customHeight="1" x14ac:dyDescent="0.25"/>
    <row r="418" s="40" customFormat="1" ht="15.75" customHeight="1" x14ac:dyDescent="0.25"/>
    <row r="419" s="40" customFormat="1" ht="15.75" customHeight="1" x14ac:dyDescent="0.25"/>
    <row r="420" s="40" customFormat="1" ht="15.75" customHeight="1" x14ac:dyDescent="0.25"/>
    <row r="421" s="40" customFormat="1" ht="15.75" customHeight="1" x14ac:dyDescent="0.25"/>
    <row r="422" s="40" customFormat="1" ht="15.75" customHeight="1" x14ac:dyDescent="0.25"/>
    <row r="423" s="40" customFormat="1" ht="15.75" customHeight="1" x14ac:dyDescent="0.25"/>
    <row r="424" s="40" customFormat="1" ht="15.75" customHeight="1" x14ac:dyDescent="0.25"/>
    <row r="425" s="40" customFormat="1" ht="15.75" customHeight="1" x14ac:dyDescent="0.25"/>
    <row r="426" s="40" customFormat="1" ht="15.75" customHeight="1" x14ac:dyDescent="0.25"/>
    <row r="427" s="40" customFormat="1" ht="15.75" customHeight="1" x14ac:dyDescent="0.25"/>
    <row r="428" s="40" customFormat="1" ht="15.75" customHeight="1" x14ac:dyDescent="0.25"/>
    <row r="429" s="40" customFormat="1" ht="15.75" customHeight="1" x14ac:dyDescent="0.25"/>
    <row r="430" s="40" customFormat="1" ht="15.75" customHeight="1" x14ac:dyDescent="0.25"/>
    <row r="431" s="40" customFormat="1" ht="15.75" customHeight="1" x14ac:dyDescent="0.25"/>
    <row r="432" s="40" customFormat="1" ht="15.75" customHeight="1" x14ac:dyDescent="0.25"/>
    <row r="433" s="40" customFormat="1" ht="15.75" customHeight="1" x14ac:dyDescent="0.25"/>
    <row r="434" s="40" customFormat="1" ht="15.75" customHeight="1" x14ac:dyDescent="0.25"/>
    <row r="435" s="40" customFormat="1" ht="15.75" customHeight="1" x14ac:dyDescent="0.25"/>
    <row r="436" s="40" customFormat="1" ht="15.75" customHeight="1" x14ac:dyDescent="0.25"/>
    <row r="437" s="40" customFormat="1" ht="15.75" customHeight="1" x14ac:dyDescent="0.25"/>
    <row r="438" s="40" customFormat="1" ht="15.75" customHeight="1" x14ac:dyDescent="0.25"/>
    <row r="439" s="40" customFormat="1" ht="15.75" customHeight="1" x14ac:dyDescent="0.25"/>
    <row r="440" s="40" customFormat="1" ht="15.75" customHeight="1" x14ac:dyDescent="0.25"/>
    <row r="441" s="40" customFormat="1" ht="15.75" customHeight="1" x14ac:dyDescent="0.25"/>
    <row r="442" s="40" customFormat="1" ht="15.75" customHeight="1" x14ac:dyDescent="0.25"/>
    <row r="443" s="40" customFormat="1" ht="15.75" customHeight="1" x14ac:dyDescent="0.25"/>
    <row r="444" s="40" customFormat="1" ht="15.75" customHeight="1" x14ac:dyDescent="0.25"/>
    <row r="445" s="40" customFormat="1" ht="15.75" customHeight="1" x14ac:dyDescent="0.25"/>
    <row r="446" s="40" customFormat="1" ht="15.75" customHeight="1" x14ac:dyDescent="0.25"/>
    <row r="447" s="40" customFormat="1" ht="15.75" customHeight="1" x14ac:dyDescent="0.25"/>
    <row r="448" s="40" customFormat="1" ht="15.75" customHeight="1" x14ac:dyDescent="0.25"/>
    <row r="449" s="40" customFormat="1" ht="15.75" customHeight="1" x14ac:dyDescent="0.25"/>
    <row r="450" s="40" customFormat="1" ht="15.75" customHeight="1" x14ac:dyDescent="0.25"/>
    <row r="451" s="40" customFormat="1" ht="15.75" customHeight="1" x14ac:dyDescent="0.25"/>
    <row r="452" s="40" customFormat="1" ht="15.75" customHeight="1" x14ac:dyDescent="0.25"/>
    <row r="453" s="40" customFormat="1" ht="15.75" customHeight="1" x14ac:dyDescent="0.25"/>
    <row r="454" s="40" customFormat="1" ht="15.75" customHeight="1" x14ac:dyDescent="0.25"/>
    <row r="455" s="40" customFormat="1" ht="15.75" customHeight="1" x14ac:dyDescent="0.25"/>
    <row r="456" s="40" customFormat="1" ht="15.75" customHeight="1" x14ac:dyDescent="0.25"/>
    <row r="457" s="40" customFormat="1" ht="15.75" customHeight="1" x14ac:dyDescent="0.25"/>
    <row r="458" s="40" customFormat="1" ht="15.75" customHeight="1" x14ac:dyDescent="0.25"/>
    <row r="459" s="40" customFormat="1" ht="15.75" customHeight="1" x14ac:dyDescent="0.25"/>
    <row r="460" s="40" customFormat="1" ht="15.75" customHeight="1" x14ac:dyDescent="0.25"/>
    <row r="461" s="40" customFormat="1" ht="15.75" customHeight="1" x14ac:dyDescent="0.25"/>
    <row r="462" s="40" customFormat="1" ht="15.75" customHeight="1" x14ac:dyDescent="0.25"/>
    <row r="463" s="40" customFormat="1" ht="15.75" customHeight="1" x14ac:dyDescent="0.25"/>
    <row r="464" s="40" customFormat="1" ht="15.75" customHeight="1" x14ac:dyDescent="0.25"/>
    <row r="465" s="40" customFormat="1" ht="15.75" customHeight="1" x14ac:dyDescent="0.25"/>
    <row r="466" s="40" customFormat="1" ht="15.75" customHeight="1" x14ac:dyDescent="0.25"/>
    <row r="467" s="40" customFormat="1" ht="15.75" customHeight="1" x14ac:dyDescent="0.25"/>
    <row r="468" s="40" customFormat="1" ht="15.75" customHeight="1" x14ac:dyDescent="0.25"/>
    <row r="469" s="40" customFormat="1" ht="15.75" customHeight="1" x14ac:dyDescent="0.25"/>
    <row r="470" s="40" customFormat="1" ht="15.75" customHeight="1" x14ac:dyDescent="0.25"/>
    <row r="471" s="40" customFormat="1" ht="15.75" customHeight="1" x14ac:dyDescent="0.25"/>
    <row r="472" s="40" customFormat="1" ht="15.75" customHeight="1" x14ac:dyDescent="0.25"/>
    <row r="473" s="40" customFormat="1" ht="15.75" customHeight="1" x14ac:dyDescent="0.25"/>
    <row r="474" s="40" customFormat="1" ht="15.75" customHeight="1" x14ac:dyDescent="0.25"/>
    <row r="475" s="40" customFormat="1" ht="15.75" customHeight="1" x14ac:dyDescent="0.25"/>
    <row r="476" s="40" customFormat="1" ht="15.75" customHeight="1" x14ac:dyDescent="0.25"/>
    <row r="477" s="40" customFormat="1" ht="15.75" customHeight="1" x14ac:dyDescent="0.25"/>
    <row r="478" s="40" customFormat="1" ht="15.75" customHeight="1" x14ac:dyDescent="0.25"/>
    <row r="479" s="40" customFormat="1" ht="15.75" customHeight="1" x14ac:dyDescent="0.25"/>
    <row r="480" s="40" customFormat="1" ht="15.75" customHeight="1" x14ac:dyDescent="0.25"/>
    <row r="481" s="40" customFormat="1" ht="15.75" customHeight="1" x14ac:dyDescent="0.25"/>
    <row r="482" s="40" customFormat="1" ht="15.75" customHeight="1" x14ac:dyDescent="0.25"/>
    <row r="483" s="40" customFormat="1" ht="15.75" customHeight="1" x14ac:dyDescent="0.25"/>
    <row r="484" s="40" customFormat="1" ht="15.75" customHeight="1" x14ac:dyDescent="0.25"/>
    <row r="485" s="40" customFormat="1" ht="15.75" customHeight="1" x14ac:dyDescent="0.25"/>
    <row r="486" s="40" customFormat="1" ht="15.75" customHeight="1" x14ac:dyDescent="0.25"/>
    <row r="487" s="40" customFormat="1" ht="15.75" customHeight="1" x14ac:dyDescent="0.25"/>
    <row r="488" s="40" customFormat="1" ht="15.75" customHeight="1" x14ac:dyDescent="0.25"/>
    <row r="489" s="40" customFormat="1" ht="15.75" customHeight="1" x14ac:dyDescent="0.25"/>
    <row r="490" s="40" customFormat="1" ht="15.75" customHeight="1" x14ac:dyDescent="0.25"/>
    <row r="491" s="40" customFormat="1" ht="15.75" customHeight="1" x14ac:dyDescent="0.25"/>
    <row r="492" s="40" customFormat="1" ht="15.75" customHeight="1" x14ac:dyDescent="0.25"/>
    <row r="493" s="40" customFormat="1" ht="15.75" customHeight="1" x14ac:dyDescent="0.25"/>
    <row r="494" s="40" customFormat="1" ht="15.75" customHeight="1" x14ac:dyDescent="0.25"/>
    <row r="495" s="40" customFormat="1" ht="15.75" customHeight="1" x14ac:dyDescent="0.25"/>
    <row r="496" s="40" customFormat="1" ht="15.75" customHeight="1" x14ac:dyDescent="0.25"/>
    <row r="497" s="40" customFormat="1" ht="15.75" customHeight="1" x14ac:dyDescent="0.25"/>
    <row r="498" s="40" customFormat="1" ht="15.75" customHeight="1" x14ac:dyDescent="0.25"/>
    <row r="499" s="40" customFormat="1" ht="15.75" customHeight="1" x14ac:dyDescent="0.25"/>
    <row r="500" s="40" customFormat="1" ht="15.75" customHeight="1" x14ac:dyDescent="0.25"/>
    <row r="501" s="40" customFormat="1" ht="15.75" customHeight="1" x14ac:dyDescent="0.25"/>
    <row r="502" s="40" customFormat="1" ht="15.75" customHeight="1" x14ac:dyDescent="0.25"/>
    <row r="503" s="40" customFormat="1" ht="15.75" customHeight="1" x14ac:dyDescent="0.25"/>
    <row r="504" s="40" customFormat="1" ht="15.75" customHeight="1" x14ac:dyDescent="0.25"/>
    <row r="505" s="40" customFormat="1" ht="15.75" customHeight="1" x14ac:dyDescent="0.25"/>
    <row r="506" s="40" customFormat="1" ht="15.75" customHeight="1" x14ac:dyDescent="0.25"/>
    <row r="507" s="40" customFormat="1" ht="15.75" customHeight="1" x14ac:dyDescent="0.25"/>
    <row r="508" s="40" customFormat="1" ht="15.75" customHeight="1" x14ac:dyDescent="0.25"/>
    <row r="509" s="40" customFormat="1" ht="15.75" customHeight="1" x14ac:dyDescent="0.25"/>
    <row r="510" s="40" customFormat="1" ht="15.75" customHeight="1" x14ac:dyDescent="0.25"/>
    <row r="511" s="40" customFormat="1" ht="15.75" customHeight="1" x14ac:dyDescent="0.25"/>
    <row r="512" s="40" customFormat="1" ht="15.75" customHeight="1" x14ac:dyDescent="0.25"/>
    <row r="513" s="40" customFormat="1" ht="15.75" customHeight="1" x14ac:dyDescent="0.25"/>
    <row r="514" s="40" customFormat="1" ht="15.75" customHeight="1" x14ac:dyDescent="0.25"/>
    <row r="515" s="40" customFormat="1" ht="15.75" customHeight="1" x14ac:dyDescent="0.25"/>
    <row r="516" s="40" customFormat="1" ht="15.75" customHeight="1" x14ac:dyDescent="0.25"/>
    <row r="517" s="40" customFormat="1" ht="15.75" customHeight="1" x14ac:dyDescent="0.25"/>
    <row r="518" s="40" customFormat="1" ht="15.75" customHeight="1" x14ac:dyDescent="0.25"/>
    <row r="519" s="40" customFormat="1" ht="15.75" customHeight="1" x14ac:dyDescent="0.25"/>
    <row r="520" s="40" customFormat="1" ht="15.75" customHeight="1" x14ac:dyDescent="0.25"/>
    <row r="521" s="40" customFormat="1" ht="15.75" customHeight="1" x14ac:dyDescent="0.25"/>
    <row r="522" s="40" customFormat="1" ht="15.75" customHeight="1" x14ac:dyDescent="0.25"/>
    <row r="523" s="40" customFormat="1" ht="15.75" customHeight="1" x14ac:dyDescent="0.25"/>
    <row r="524" s="40" customFormat="1" ht="15.75" customHeight="1" x14ac:dyDescent="0.25"/>
    <row r="525" s="40" customFormat="1" ht="15.75" customHeight="1" x14ac:dyDescent="0.25"/>
    <row r="526" s="40" customFormat="1" ht="15.75" customHeight="1" x14ac:dyDescent="0.25"/>
    <row r="527" s="40" customFormat="1" ht="15.75" customHeight="1" x14ac:dyDescent="0.25"/>
    <row r="528" s="40" customFormat="1" ht="15.75" customHeight="1" x14ac:dyDescent="0.25"/>
    <row r="529" s="40" customFormat="1" ht="15.75" customHeight="1" x14ac:dyDescent="0.25"/>
    <row r="530" s="40" customFormat="1" ht="15.75" customHeight="1" x14ac:dyDescent="0.25"/>
    <row r="531" s="40" customFormat="1" ht="15.75" customHeight="1" x14ac:dyDescent="0.25"/>
    <row r="532" s="40" customFormat="1" ht="15.75" customHeight="1" x14ac:dyDescent="0.25"/>
    <row r="533" s="40" customFormat="1" ht="15.75" customHeight="1" x14ac:dyDescent="0.25"/>
    <row r="534" s="40" customFormat="1" ht="15.75" customHeight="1" x14ac:dyDescent="0.25"/>
    <row r="535" s="40" customFormat="1" ht="15.75" customHeight="1" x14ac:dyDescent="0.25"/>
    <row r="536" s="40" customFormat="1" ht="15.75" customHeight="1" x14ac:dyDescent="0.25"/>
    <row r="537" s="40" customFormat="1" ht="15.75" customHeight="1" x14ac:dyDescent="0.25"/>
    <row r="538" s="40" customFormat="1" ht="15.75" customHeight="1" x14ac:dyDescent="0.25"/>
    <row r="539" s="40" customFormat="1" ht="15.75" customHeight="1" x14ac:dyDescent="0.25"/>
    <row r="540" s="40" customFormat="1" ht="15.75" customHeight="1" x14ac:dyDescent="0.25"/>
    <row r="541" s="40" customFormat="1" ht="15.75" customHeight="1" x14ac:dyDescent="0.25"/>
    <row r="542" s="40" customFormat="1" ht="15.75" customHeight="1" x14ac:dyDescent="0.25"/>
    <row r="543" s="40" customFormat="1" ht="15.75" customHeight="1" x14ac:dyDescent="0.25"/>
    <row r="544" s="40" customFormat="1" ht="15.75" customHeight="1" x14ac:dyDescent="0.25"/>
    <row r="545" s="40" customFormat="1" ht="15.75" customHeight="1" x14ac:dyDescent="0.25"/>
    <row r="546" s="40" customFormat="1" ht="15.75" customHeight="1" x14ac:dyDescent="0.25"/>
    <row r="547" s="40" customFormat="1" ht="15.75" customHeight="1" x14ac:dyDescent="0.25"/>
    <row r="548" s="40" customFormat="1" ht="15.75" customHeight="1" x14ac:dyDescent="0.25"/>
    <row r="549" s="40" customFormat="1" ht="15.75" customHeight="1" x14ac:dyDescent="0.25"/>
    <row r="550" s="40" customFormat="1" ht="15.75" customHeight="1" x14ac:dyDescent="0.25"/>
    <row r="551" s="40" customFormat="1" ht="15.75" customHeight="1" x14ac:dyDescent="0.25"/>
    <row r="552" s="40" customFormat="1" ht="15.75" customHeight="1" x14ac:dyDescent="0.25"/>
    <row r="553" s="40" customFormat="1" ht="15.75" customHeight="1" x14ac:dyDescent="0.25"/>
    <row r="554" s="40" customFormat="1" ht="15.75" customHeight="1" x14ac:dyDescent="0.25"/>
    <row r="555" s="40" customFormat="1" ht="15.75" customHeight="1" x14ac:dyDescent="0.25"/>
    <row r="556" s="40" customFormat="1" ht="15.75" customHeight="1" x14ac:dyDescent="0.25"/>
    <row r="557" s="40" customFormat="1" ht="15.75" customHeight="1" x14ac:dyDescent="0.25"/>
    <row r="558" s="40" customFormat="1" ht="15.75" customHeight="1" x14ac:dyDescent="0.25"/>
    <row r="559" s="40" customFormat="1" ht="15.75" customHeight="1" x14ac:dyDescent="0.25"/>
    <row r="560" s="40" customFormat="1" ht="15.75" customHeight="1" x14ac:dyDescent="0.25"/>
    <row r="561" s="40" customFormat="1" ht="15.75" customHeight="1" x14ac:dyDescent="0.25"/>
    <row r="562" s="40" customFormat="1" ht="15.75" customHeight="1" x14ac:dyDescent="0.25"/>
    <row r="563" s="40" customFormat="1" ht="15.75" customHeight="1" x14ac:dyDescent="0.25"/>
    <row r="564" s="40" customFormat="1" ht="15.75" customHeight="1" x14ac:dyDescent="0.25"/>
    <row r="565" s="40" customFormat="1" ht="15.75" customHeight="1" x14ac:dyDescent="0.25"/>
    <row r="566" s="40" customFormat="1" ht="15.75" customHeight="1" x14ac:dyDescent="0.25"/>
    <row r="567" s="40" customFormat="1" ht="15.75" customHeight="1" x14ac:dyDescent="0.25"/>
    <row r="568" s="40" customFormat="1" ht="15.75" customHeight="1" x14ac:dyDescent="0.25"/>
    <row r="569" s="40" customFormat="1" ht="15.75" customHeight="1" x14ac:dyDescent="0.25"/>
    <row r="570" s="40" customFormat="1" ht="15.75" customHeight="1" x14ac:dyDescent="0.25"/>
    <row r="571" s="40" customFormat="1" ht="15.75" customHeight="1" x14ac:dyDescent="0.25"/>
    <row r="572" s="40" customFormat="1" ht="15.75" customHeight="1" x14ac:dyDescent="0.25"/>
    <row r="573" s="40" customFormat="1" ht="15.75" customHeight="1" x14ac:dyDescent="0.25"/>
    <row r="574" s="40" customFormat="1" ht="15.75" customHeight="1" x14ac:dyDescent="0.25"/>
    <row r="575" s="40" customFormat="1" ht="15.75" customHeight="1" x14ac:dyDescent="0.25"/>
    <row r="576" s="40" customFormat="1" ht="15.75" customHeight="1" x14ac:dyDescent="0.25"/>
    <row r="577" s="40" customFormat="1" ht="15.75" customHeight="1" x14ac:dyDescent="0.25"/>
    <row r="578" s="40" customFormat="1" ht="15.75" customHeight="1" x14ac:dyDescent="0.25"/>
    <row r="579" s="40" customFormat="1" ht="15.75" customHeight="1" x14ac:dyDescent="0.25"/>
    <row r="580" s="40" customFormat="1" ht="15.75" customHeight="1" x14ac:dyDescent="0.25"/>
    <row r="581" s="40" customFormat="1" ht="15.75" customHeight="1" x14ac:dyDescent="0.25"/>
    <row r="582" s="40" customFormat="1" ht="15.75" customHeight="1" x14ac:dyDescent="0.25"/>
    <row r="583" s="40" customFormat="1" ht="15.75" customHeight="1" x14ac:dyDescent="0.25"/>
    <row r="584" s="40" customFormat="1" ht="15.75" customHeight="1" x14ac:dyDescent="0.25"/>
    <row r="585" s="40" customFormat="1" ht="15.75" customHeight="1" x14ac:dyDescent="0.25"/>
    <row r="586" s="40" customFormat="1" ht="15.75" customHeight="1" x14ac:dyDescent="0.25"/>
    <row r="587" s="40" customFormat="1" ht="15.75" customHeight="1" x14ac:dyDescent="0.25"/>
    <row r="588" s="40" customFormat="1" ht="15.75" customHeight="1" x14ac:dyDescent="0.25"/>
    <row r="589" s="40" customFormat="1" ht="15.75" customHeight="1" x14ac:dyDescent="0.25"/>
    <row r="590" s="40" customFormat="1" ht="15.75" customHeight="1" x14ac:dyDescent="0.25"/>
    <row r="591" s="40" customFormat="1" ht="15.75" customHeight="1" x14ac:dyDescent="0.25"/>
    <row r="592" s="40" customFormat="1" ht="15.75" customHeight="1" x14ac:dyDescent="0.25"/>
    <row r="593" s="40" customFormat="1" ht="15.75" customHeight="1" x14ac:dyDescent="0.25"/>
    <row r="594" s="40" customFormat="1" ht="15.75" customHeight="1" x14ac:dyDescent="0.25"/>
    <row r="595" s="40" customFormat="1" ht="15.75" customHeight="1" x14ac:dyDescent="0.25"/>
    <row r="596" s="40" customFormat="1" ht="15.75" customHeight="1" x14ac:dyDescent="0.25"/>
    <row r="597" s="40" customFormat="1" ht="15.75" customHeight="1" x14ac:dyDescent="0.25"/>
    <row r="598" s="40" customFormat="1" ht="15.75" customHeight="1" x14ac:dyDescent="0.25"/>
    <row r="599" s="40" customFormat="1" ht="15.75" customHeight="1" x14ac:dyDescent="0.25"/>
    <row r="600" s="40" customFormat="1" ht="15.75" customHeight="1" x14ac:dyDescent="0.25"/>
    <row r="601" s="40" customFormat="1" ht="15.75" customHeight="1" x14ac:dyDescent="0.25"/>
    <row r="602" s="40" customFormat="1" ht="15.75" customHeight="1" x14ac:dyDescent="0.25"/>
    <row r="603" s="40" customFormat="1" ht="15.75" customHeight="1" x14ac:dyDescent="0.25"/>
    <row r="604" s="40" customFormat="1" ht="15.75" customHeight="1" x14ac:dyDescent="0.25"/>
    <row r="605" s="40" customFormat="1" ht="15.75" customHeight="1" x14ac:dyDescent="0.25"/>
    <row r="606" s="40" customFormat="1" ht="15.75" customHeight="1" x14ac:dyDescent="0.25"/>
    <row r="607" s="40" customFormat="1" ht="15.75" customHeight="1" x14ac:dyDescent="0.25"/>
    <row r="608" s="40" customFormat="1" ht="15.75" customHeight="1" x14ac:dyDescent="0.25"/>
    <row r="609" s="40" customFormat="1" ht="15.75" customHeight="1" x14ac:dyDescent="0.25"/>
    <row r="610" s="40" customFormat="1" ht="15.75" customHeight="1" x14ac:dyDescent="0.25"/>
    <row r="611" s="40" customFormat="1" ht="15.75" customHeight="1" x14ac:dyDescent="0.25"/>
    <row r="612" s="40" customFormat="1" ht="15.75" customHeight="1" x14ac:dyDescent="0.25"/>
    <row r="613" s="40" customFormat="1" ht="15.75" customHeight="1" x14ac:dyDescent="0.25"/>
    <row r="614" s="40" customFormat="1" ht="15.75" customHeight="1" x14ac:dyDescent="0.25"/>
    <row r="615" s="40" customFormat="1" ht="15.75" customHeight="1" x14ac:dyDescent="0.25"/>
    <row r="616" s="40" customFormat="1" ht="15.75" customHeight="1" x14ac:dyDescent="0.25"/>
    <row r="617" s="40" customFormat="1" ht="15.75" customHeight="1" x14ac:dyDescent="0.25"/>
    <row r="618" s="40" customFormat="1" ht="15.75" customHeight="1" x14ac:dyDescent="0.25"/>
    <row r="619" s="40" customFormat="1" ht="15.75" customHeight="1" x14ac:dyDescent="0.25"/>
    <row r="620" s="40" customFormat="1" ht="15.75" customHeight="1" x14ac:dyDescent="0.25"/>
    <row r="621" s="40" customFormat="1" ht="15.75" customHeight="1" x14ac:dyDescent="0.25"/>
    <row r="622" s="40" customFormat="1" ht="15.75" customHeight="1" x14ac:dyDescent="0.25"/>
    <row r="623" s="40" customFormat="1" ht="15.75" customHeight="1" x14ac:dyDescent="0.25"/>
    <row r="624" s="40" customFormat="1" ht="15.75" customHeight="1" x14ac:dyDescent="0.25"/>
    <row r="625" s="40" customFormat="1" ht="15.75" customHeight="1" x14ac:dyDescent="0.25"/>
    <row r="626" s="40" customFormat="1" ht="15.75" customHeight="1" x14ac:dyDescent="0.25"/>
    <row r="627" s="40" customFormat="1" ht="15.75" customHeight="1" x14ac:dyDescent="0.25"/>
    <row r="628" s="40" customFormat="1" ht="15.75" customHeight="1" x14ac:dyDescent="0.25"/>
    <row r="629" s="40" customFormat="1" ht="15.75" customHeight="1" x14ac:dyDescent="0.25"/>
    <row r="630" s="40" customFormat="1" ht="15.75" customHeight="1" x14ac:dyDescent="0.25"/>
    <row r="631" s="40" customFormat="1" ht="15.75" customHeight="1" x14ac:dyDescent="0.25"/>
    <row r="632" s="40" customFormat="1" ht="15.75" customHeight="1" x14ac:dyDescent="0.25"/>
    <row r="633" s="40" customFormat="1" ht="15.75" customHeight="1" x14ac:dyDescent="0.25"/>
    <row r="634" s="40" customFormat="1" ht="15.75" customHeight="1" x14ac:dyDescent="0.25"/>
    <row r="635" s="40" customFormat="1" ht="15.75" customHeight="1" x14ac:dyDescent="0.25"/>
    <row r="636" s="40" customFormat="1" ht="15.75" customHeight="1" x14ac:dyDescent="0.25"/>
    <row r="637" s="40" customFormat="1" ht="15.75" customHeight="1" x14ac:dyDescent="0.25"/>
    <row r="638" s="40" customFormat="1" ht="15.75" customHeight="1" x14ac:dyDescent="0.25"/>
    <row r="639" s="40" customFormat="1" ht="15.75" customHeight="1" x14ac:dyDescent="0.25"/>
    <row r="640" s="40" customFormat="1" ht="15.75" customHeight="1" x14ac:dyDescent="0.25"/>
    <row r="641" s="40" customFormat="1" ht="15.75" customHeight="1" x14ac:dyDescent="0.25"/>
    <row r="642" s="40" customFormat="1" ht="15.75" customHeight="1" x14ac:dyDescent="0.25"/>
    <row r="643" s="40" customFormat="1" ht="15.75" customHeight="1" x14ac:dyDescent="0.25"/>
    <row r="644" s="40" customFormat="1" ht="15.75" customHeight="1" x14ac:dyDescent="0.25"/>
    <row r="645" s="40" customFormat="1" ht="15.75" customHeight="1" x14ac:dyDescent="0.25"/>
    <row r="646" s="40" customFormat="1" ht="15.75" customHeight="1" x14ac:dyDescent="0.25"/>
    <row r="647" s="40" customFormat="1" ht="15.75" customHeight="1" x14ac:dyDescent="0.25"/>
    <row r="648" s="40" customFormat="1" ht="15.75" customHeight="1" x14ac:dyDescent="0.25"/>
    <row r="649" s="40" customFormat="1" ht="15.75" customHeight="1" x14ac:dyDescent="0.25"/>
    <row r="650" s="40" customFormat="1" ht="15.75" customHeight="1" x14ac:dyDescent="0.25"/>
    <row r="651" s="40" customFormat="1" ht="15.75" customHeight="1" x14ac:dyDescent="0.25"/>
    <row r="652" s="40" customFormat="1" ht="15.75" customHeight="1" x14ac:dyDescent="0.25"/>
    <row r="653" s="40" customFormat="1" ht="15.75" customHeight="1" x14ac:dyDescent="0.25"/>
    <row r="654" s="40" customFormat="1" ht="15.75" customHeight="1" x14ac:dyDescent="0.25"/>
    <row r="655" s="40" customFormat="1" ht="15.75" customHeight="1" x14ac:dyDescent="0.25"/>
    <row r="656" s="40" customFormat="1" ht="15.75" customHeight="1" x14ac:dyDescent="0.25"/>
    <row r="657" s="40" customFormat="1" ht="15.75" customHeight="1" x14ac:dyDescent="0.25"/>
    <row r="658" s="40" customFormat="1" ht="15.75" customHeight="1" x14ac:dyDescent="0.25"/>
    <row r="659" s="40" customFormat="1" ht="15.75" customHeight="1" x14ac:dyDescent="0.25"/>
    <row r="660" s="40" customFormat="1" ht="15.75" customHeight="1" x14ac:dyDescent="0.25"/>
    <row r="661" s="40" customFormat="1" ht="15.75" customHeight="1" x14ac:dyDescent="0.25"/>
    <row r="662" s="40" customFormat="1" ht="15.75" customHeight="1" x14ac:dyDescent="0.25"/>
    <row r="663" s="40" customFormat="1" ht="15.75" customHeight="1" x14ac:dyDescent="0.25"/>
    <row r="664" s="40" customFormat="1" ht="15.75" customHeight="1" x14ac:dyDescent="0.25"/>
    <row r="665" s="40" customFormat="1" ht="15.75" customHeight="1" x14ac:dyDescent="0.25"/>
    <row r="666" s="40" customFormat="1" ht="15.75" customHeight="1" x14ac:dyDescent="0.25"/>
    <row r="667" s="40" customFormat="1" ht="15.75" customHeight="1" x14ac:dyDescent="0.25"/>
    <row r="668" s="40" customFormat="1" ht="15.75" customHeight="1" x14ac:dyDescent="0.25"/>
    <row r="669" s="40" customFormat="1" ht="15.75" customHeight="1" x14ac:dyDescent="0.25"/>
    <row r="670" s="40" customFormat="1" ht="15.75" customHeight="1" x14ac:dyDescent="0.25"/>
    <row r="671" s="40" customFormat="1" ht="15.75" customHeight="1" x14ac:dyDescent="0.25"/>
    <row r="672" s="40" customFormat="1" ht="15.75" customHeight="1" x14ac:dyDescent="0.25"/>
    <row r="673" s="40" customFormat="1" ht="15.75" customHeight="1" x14ac:dyDescent="0.25"/>
    <row r="674" s="40" customFormat="1" ht="15.75" customHeight="1" x14ac:dyDescent="0.25"/>
    <row r="675" s="40" customFormat="1" ht="15.75" customHeight="1" x14ac:dyDescent="0.25"/>
    <row r="676" s="40" customFormat="1" ht="15.75" customHeight="1" x14ac:dyDescent="0.25"/>
    <row r="677" s="40" customFormat="1" ht="15.75" customHeight="1" x14ac:dyDescent="0.25"/>
    <row r="678" s="40" customFormat="1" ht="15.75" customHeight="1" x14ac:dyDescent="0.25"/>
    <row r="679" s="40" customFormat="1" ht="15.75" customHeight="1" x14ac:dyDescent="0.25"/>
    <row r="680" s="40" customFormat="1" ht="15.75" customHeight="1" x14ac:dyDescent="0.25"/>
    <row r="681" s="40" customFormat="1" ht="15.75" customHeight="1" x14ac:dyDescent="0.25"/>
    <row r="682" s="40" customFormat="1" ht="15.75" customHeight="1" x14ac:dyDescent="0.25"/>
    <row r="683" s="40" customFormat="1" ht="15.75" customHeight="1" x14ac:dyDescent="0.25"/>
    <row r="684" s="40" customFormat="1" ht="15.75" customHeight="1" x14ac:dyDescent="0.25"/>
    <row r="685" s="40" customFormat="1" ht="15.75" customHeight="1" x14ac:dyDescent="0.25"/>
    <row r="686" s="40" customFormat="1" ht="15.75" customHeight="1" x14ac:dyDescent="0.25"/>
    <row r="687" s="40" customFormat="1" ht="15.75" customHeight="1" x14ac:dyDescent="0.25"/>
    <row r="688" s="40" customFormat="1" ht="15.75" customHeight="1" x14ac:dyDescent="0.25"/>
    <row r="689" s="40" customFormat="1" ht="15.75" customHeight="1" x14ac:dyDescent="0.25"/>
    <row r="690" s="40" customFormat="1" ht="15.75" customHeight="1" x14ac:dyDescent="0.25"/>
    <row r="691" s="40" customFormat="1" ht="15.75" customHeight="1" x14ac:dyDescent="0.25"/>
    <row r="692" s="40" customFormat="1" ht="15.75" customHeight="1" x14ac:dyDescent="0.25"/>
    <row r="693" s="40" customFormat="1" ht="15.75" customHeight="1" x14ac:dyDescent="0.25"/>
    <row r="694" s="40" customFormat="1" ht="15.75" customHeight="1" x14ac:dyDescent="0.25"/>
    <row r="695" s="40" customFormat="1" ht="15.75" customHeight="1" x14ac:dyDescent="0.25"/>
    <row r="696" s="40" customFormat="1" ht="15.75" customHeight="1" x14ac:dyDescent="0.25"/>
    <row r="697" s="40" customFormat="1" ht="15.75" customHeight="1" x14ac:dyDescent="0.25"/>
    <row r="698" s="40" customFormat="1" ht="15.75" customHeight="1" x14ac:dyDescent="0.25"/>
    <row r="699" s="40" customFormat="1" ht="15.75" customHeight="1" x14ac:dyDescent="0.25"/>
    <row r="700" s="40" customFormat="1" ht="15.75" customHeight="1" x14ac:dyDescent="0.25"/>
    <row r="701" s="40" customFormat="1" ht="15.75" customHeight="1" x14ac:dyDescent="0.25"/>
    <row r="702" s="40" customFormat="1" ht="15.75" customHeight="1" x14ac:dyDescent="0.25"/>
    <row r="703" s="40" customFormat="1" ht="15.75" customHeight="1" x14ac:dyDescent="0.25"/>
    <row r="704" s="40" customFormat="1" ht="15.75" customHeight="1" x14ac:dyDescent="0.25"/>
    <row r="705" s="40" customFormat="1" ht="15.75" customHeight="1" x14ac:dyDescent="0.25"/>
    <row r="706" s="40" customFormat="1" ht="15.75" customHeight="1" x14ac:dyDescent="0.25"/>
    <row r="707" s="40" customFormat="1" ht="15.75" customHeight="1" x14ac:dyDescent="0.25"/>
    <row r="708" s="40" customFormat="1" ht="15.75" customHeight="1" x14ac:dyDescent="0.25"/>
    <row r="709" s="40" customFormat="1" ht="15.75" customHeight="1" x14ac:dyDescent="0.25"/>
    <row r="710" s="40" customFormat="1" ht="15.75" customHeight="1" x14ac:dyDescent="0.25"/>
    <row r="711" s="40" customFormat="1" ht="15.75" customHeight="1" x14ac:dyDescent="0.25"/>
    <row r="712" s="40" customFormat="1" ht="15.75" customHeight="1" x14ac:dyDescent="0.25"/>
    <row r="713" s="40" customFormat="1" ht="15.75" customHeight="1" x14ac:dyDescent="0.25"/>
    <row r="714" s="40" customFormat="1" ht="15.75" customHeight="1" x14ac:dyDescent="0.25"/>
    <row r="715" s="40" customFormat="1" ht="15.75" customHeight="1" x14ac:dyDescent="0.25"/>
    <row r="716" s="40" customFormat="1" ht="15.75" customHeight="1" x14ac:dyDescent="0.25"/>
    <row r="717" s="40" customFormat="1" ht="15.75" customHeight="1" x14ac:dyDescent="0.25"/>
    <row r="718" s="40" customFormat="1" ht="15.75" customHeight="1" x14ac:dyDescent="0.25"/>
    <row r="719" s="40" customFormat="1" ht="15.75" customHeight="1" x14ac:dyDescent="0.25"/>
    <row r="720" s="40" customFormat="1" ht="15.75" customHeight="1" x14ac:dyDescent="0.25"/>
    <row r="721" s="40" customFormat="1" ht="15.75" customHeight="1" x14ac:dyDescent="0.25"/>
    <row r="722" s="40" customFormat="1" ht="15.75" customHeight="1" x14ac:dyDescent="0.25"/>
    <row r="723" s="40" customFormat="1" ht="15.75" customHeight="1" x14ac:dyDescent="0.25"/>
    <row r="724" s="40" customFormat="1" ht="15.75" customHeight="1" x14ac:dyDescent="0.25"/>
    <row r="725" s="40" customFormat="1" ht="15.75" customHeight="1" x14ac:dyDescent="0.25"/>
    <row r="726" s="40" customFormat="1" ht="15.75" customHeight="1" x14ac:dyDescent="0.25"/>
    <row r="727" s="40" customFormat="1" ht="15.75" customHeight="1" x14ac:dyDescent="0.25"/>
    <row r="728" s="40" customFormat="1" ht="15.75" customHeight="1" x14ac:dyDescent="0.25"/>
    <row r="729" s="40" customFormat="1" ht="15.75" customHeight="1" x14ac:dyDescent="0.25"/>
    <row r="730" s="40" customFormat="1" ht="15.75" customHeight="1" x14ac:dyDescent="0.25"/>
    <row r="731" s="40" customFormat="1" ht="15.75" customHeight="1" x14ac:dyDescent="0.25"/>
    <row r="732" s="40" customFormat="1" ht="15.75" customHeight="1" x14ac:dyDescent="0.25"/>
    <row r="733" s="40" customFormat="1" ht="15.75" customHeight="1" x14ac:dyDescent="0.25"/>
    <row r="734" s="40" customFormat="1" ht="15.75" customHeight="1" x14ac:dyDescent="0.25"/>
    <row r="735" s="40" customFormat="1" ht="15.75" customHeight="1" x14ac:dyDescent="0.25"/>
    <row r="736" s="40" customFormat="1" ht="15.75" customHeight="1" x14ac:dyDescent="0.25"/>
    <row r="737" s="40" customFormat="1" ht="15.75" customHeight="1" x14ac:dyDescent="0.25"/>
    <row r="738" s="40" customFormat="1" ht="15.75" customHeight="1" x14ac:dyDescent="0.25"/>
    <row r="739" s="40" customFormat="1" ht="15.75" customHeight="1" x14ac:dyDescent="0.25"/>
    <row r="740" s="40" customFormat="1" ht="15.75" customHeight="1" x14ac:dyDescent="0.25"/>
    <row r="741" s="40" customFormat="1" ht="15.75" customHeight="1" x14ac:dyDescent="0.25"/>
    <row r="742" s="40" customFormat="1" ht="15.75" customHeight="1" x14ac:dyDescent="0.25"/>
    <row r="743" s="40" customFormat="1" ht="15.75" customHeight="1" x14ac:dyDescent="0.25"/>
    <row r="744" s="40" customFormat="1" ht="15.75" customHeight="1" x14ac:dyDescent="0.25"/>
    <row r="745" s="40" customFormat="1" ht="15.75" customHeight="1" x14ac:dyDescent="0.25"/>
    <row r="746" s="40" customFormat="1" ht="15.75" customHeight="1" x14ac:dyDescent="0.25"/>
    <row r="747" s="40" customFormat="1" ht="15.75" customHeight="1" x14ac:dyDescent="0.25"/>
    <row r="748" s="40" customFormat="1" ht="15.75" customHeight="1" x14ac:dyDescent="0.25"/>
    <row r="749" s="40" customFormat="1" ht="15.75" customHeight="1" x14ac:dyDescent="0.25"/>
    <row r="750" s="40" customFormat="1" ht="15.75" customHeight="1" x14ac:dyDescent="0.25"/>
    <row r="751" s="40" customFormat="1" ht="15.75" customHeight="1" x14ac:dyDescent="0.25"/>
    <row r="752" s="40" customFormat="1" ht="15.75" customHeight="1" x14ac:dyDescent="0.25"/>
    <row r="753" s="40" customFormat="1" ht="15.75" customHeight="1" x14ac:dyDescent="0.25"/>
    <row r="754" s="40" customFormat="1" ht="15.75" customHeight="1" x14ac:dyDescent="0.25"/>
    <row r="755" s="40" customFormat="1" ht="15.75" customHeight="1" x14ac:dyDescent="0.25"/>
    <row r="756" s="40" customFormat="1" ht="15.75" customHeight="1" x14ac:dyDescent="0.25"/>
    <row r="757" s="40" customFormat="1" ht="15.75" customHeight="1" x14ac:dyDescent="0.25"/>
    <row r="758" s="40" customFormat="1" ht="15.75" customHeight="1" x14ac:dyDescent="0.25"/>
    <row r="759" s="40" customFormat="1" ht="15.75" customHeight="1" x14ac:dyDescent="0.25"/>
    <row r="760" s="40" customFormat="1" ht="15.75" customHeight="1" x14ac:dyDescent="0.25"/>
    <row r="761" s="40" customFormat="1" ht="15.75" customHeight="1" x14ac:dyDescent="0.25"/>
    <row r="762" s="40" customFormat="1" ht="15.75" customHeight="1" x14ac:dyDescent="0.25"/>
    <row r="763" s="40" customFormat="1" ht="15.75" customHeight="1" x14ac:dyDescent="0.25"/>
    <row r="764" s="40" customFormat="1" ht="15.75" customHeight="1" x14ac:dyDescent="0.25"/>
    <row r="765" s="40" customFormat="1" ht="15.75" customHeight="1" x14ac:dyDescent="0.25"/>
    <row r="766" s="40" customFormat="1" ht="15.75" customHeight="1" x14ac:dyDescent="0.25"/>
    <row r="767" s="40" customFormat="1" ht="15.75" customHeight="1" x14ac:dyDescent="0.25"/>
    <row r="768" s="40" customFormat="1" ht="15.75" customHeight="1" x14ac:dyDescent="0.25"/>
    <row r="769" s="40" customFormat="1" ht="15.75" customHeight="1" x14ac:dyDescent="0.25"/>
    <row r="770" s="40" customFormat="1" ht="15.75" customHeight="1" x14ac:dyDescent="0.25"/>
    <row r="771" s="40" customFormat="1" ht="15.75" customHeight="1" x14ac:dyDescent="0.25"/>
    <row r="772" s="40" customFormat="1" ht="15.75" customHeight="1" x14ac:dyDescent="0.25"/>
    <row r="773" s="40" customFormat="1" ht="15.75" customHeight="1" x14ac:dyDescent="0.25"/>
    <row r="774" s="40" customFormat="1" ht="15.75" customHeight="1" x14ac:dyDescent="0.25"/>
    <row r="775" s="40" customFormat="1" ht="15.75" customHeight="1" x14ac:dyDescent="0.25"/>
    <row r="776" s="40" customFormat="1" ht="15.75" customHeight="1" x14ac:dyDescent="0.25"/>
    <row r="777" s="40" customFormat="1" ht="15.75" customHeight="1" x14ac:dyDescent="0.25"/>
    <row r="778" s="40" customFormat="1" ht="15.75" customHeight="1" x14ac:dyDescent="0.25"/>
    <row r="779" s="40" customFormat="1" ht="15.75" customHeight="1" x14ac:dyDescent="0.25"/>
    <row r="780" s="40" customFormat="1" ht="15.75" customHeight="1" x14ac:dyDescent="0.25"/>
    <row r="781" s="40" customFormat="1" ht="15.75" customHeight="1" x14ac:dyDescent="0.25"/>
    <row r="782" s="40" customFormat="1" ht="15.75" customHeight="1" x14ac:dyDescent="0.25"/>
    <row r="783" s="40" customFormat="1" ht="15.75" customHeight="1" x14ac:dyDescent="0.25"/>
    <row r="784" s="40" customFormat="1" ht="15.75" customHeight="1" x14ac:dyDescent="0.25"/>
    <row r="785" s="40" customFormat="1" ht="15.75" customHeight="1" x14ac:dyDescent="0.25"/>
    <row r="786" s="40" customFormat="1" ht="15.75" customHeight="1" x14ac:dyDescent="0.25"/>
    <row r="787" s="40" customFormat="1" ht="15.75" customHeight="1" x14ac:dyDescent="0.25"/>
    <row r="788" s="40" customFormat="1" ht="15.75" customHeight="1" x14ac:dyDescent="0.25"/>
    <row r="789" s="40" customFormat="1" ht="15.75" customHeight="1" x14ac:dyDescent="0.25"/>
    <row r="790" s="40" customFormat="1" ht="15.75" customHeight="1" x14ac:dyDescent="0.25"/>
    <row r="791" s="40" customFormat="1" ht="15.75" customHeight="1" x14ac:dyDescent="0.25"/>
    <row r="792" s="40" customFormat="1" ht="15.75" customHeight="1" x14ac:dyDescent="0.25"/>
    <row r="793" s="40" customFormat="1" ht="15.75" customHeight="1" x14ac:dyDescent="0.25"/>
    <row r="794" s="40" customFormat="1" ht="15.75" customHeight="1" x14ac:dyDescent="0.25"/>
    <row r="795" s="40" customFormat="1" ht="15.75" customHeight="1" x14ac:dyDescent="0.25"/>
    <row r="796" s="40" customFormat="1" ht="15.75" customHeight="1" x14ac:dyDescent="0.25"/>
    <row r="797" s="40" customFormat="1" ht="15.75" customHeight="1" x14ac:dyDescent="0.25"/>
    <row r="798" s="40" customFormat="1" ht="15.75" customHeight="1" x14ac:dyDescent="0.25"/>
    <row r="799" s="40" customFormat="1" ht="15.75" customHeight="1" x14ac:dyDescent="0.25"/>
    <row r="800" s="40" customFormat="1" ht="15.75" customHeight="1" x14ac:dyDescent="0.25"/>
    <row r="801" s="40" customFormat="1" ht="15.75" customHeight="1" x14ac:dyDescent="0.25"/>
    <row r="802" s="40" customFormat="1" ht="15.75" customHeight="1" x14ac:dyDescent="0.25"/>
    <row r="803" s="40" customFormat="1" ht="15.75" customHeight="1" x14ac:dyDescent="0.25"/>
    <row r="804" s="40" customFormat="1" ht="15.75" customHeight="1" x14ac:dyDescent="0.25"/>
    <row r="805" s="40" customFormat="1" ht="15.75" customHeight="1" x14ac:dyDescent="0.25"/>
    <row r="806" s="40" customFormat="1" ht="15.75" customHeight="1" x14ac:dyDescent="0.25"/>
    <row r="807" s="40" customFormat="1" ht="15.75" customHeight="1" x14ac:dyDescent="0.25"/>
    <row r="808" s="40" customFormat="1" ht="15.75" customHeight="1" x14ac:dyDescent="0.25"/>
    <row r="809" s="40" customFormat="1" ht="15.75" customHeight="1" x14ac:dyDescent="0.25"/>
    <row r="810" s="40" customFormat="1" ht="15.75" customHeight="1" x14ac:dyDescent="0.25"/>
    <row r="811" s="40" customFormat="1" ht="15.75" customHeight="1" x14ac:dyDescent="0.25"/>
    <row r="812" s="40" customFormat="1" ht="15.75" customHeight="1" x14ac:dyDescent="0.25"/>
    <row r="813" s="40" customFormat="1" ht="15.75" customHeight="1" x14ac:dyDescent="0.25"/>
    <row r="814" s="40" customFormat="1" ht="15.75" customHeight="1" x14ac:dyDescent="0.25"/>
    <row r="815" s="40" customFormat="1" ht="15.75" customHeight="1" x14ac:dyDescent="0.25"/>
    <row r="816" s="40" customFormat="1" ht="15.75" customHeight="1" x14ac:dyDescent="0.25"/>
    <row r="817" s="40" customFormat="1" ht="15.75" customHeight="1" x14ac:dyDescent="0.25"/>
    <row r="818" s="40" customFormat="1" ht="15.75" customHeight="1" x14ac:dyDescent="0.25"/>
    <row r="819" s="40" customFormat="1" ht="15.75" customHeight="1" x14ac:dyDescent="0.25"/>
    <row r="820" s="40" customFormat="1" ht="15.75" customHeight="1" x14ac:dyDescent="0.25"/>
    <row r="821" s="40" customFormat="1" ht="15.75" customHeight="1" x14ac:dyDescent="0.25"/>
    <row r="822" s="40" customFormat="1" ht="15.75" customHeight="1" x14ac:dyDescent="0.25"/>
    <row r="823" s="40" customFormat="1" ht="15.75" customHeight="1" x14ac:dyDescent="0.25"/>
    <row r="824" s="40" customFormat="1" ht="15.75" customHeight="1" x14ac:dyDescent="0.25"/>
    <row r="825" s="40" customFormat="1" ht="15.75" customHeight="1" x14ac:dyDescent="0.25"/>
    <row r="826" s="40" customFormat="1" ht="15.75" customHeight="1" x14ac:dyDescent="0.25"/>
    <row r="827" s="40" customFormat="1" ht="15.75" customHeight="1" x14ac:dyDescent="0.25"/>
    <row r="828" s="40" customFormat="1" ht="15.75" customHeight="1" x14ac:dyDescent="0.25"/>
    <row r="829" s="40" customFormat="1" ht="15.75" customHeight="1" x14ac:dyDescent="0.25"/>
    <row r="830" s="40" customFormat="1" ht="15.75" customHeight="1" x14ac:dyDescent="0.25"/>
    <row r="831" s="40" customFormat="1" ht="15.75" customHeight="1" x14ac:dyDescent="0.25"/>
    <row r="832" s="40" customFormat="1" ht="15.75" customHeight="1" x14ac:dyDescent="0.25"/>
    <row r="833" s="40" customFormat="1" ht="15.75" customHeight="1" x14ac:dyDescent="0.25"/>
    <row r="834" s="40" customFormat="1" ht="15.75" customHeight="1" x14ac:dyDescent="0.25"/>
    <row r="835" s="40" customFormat="1" ht="15.75" customHeight="1" x14ac:dyDescent="0.25"/>
    <row r="836" s="40" customFormat="1" ht="15.75" customHeight="1" x14ac:dyDescent="0.25"/>
    <row r="837" s="40" customFormat="1" ht="15.75" customHeight="1" x14ac:dyDescent="0.25"/>
    <row r="838" s="40" customFormat="1" ht="15.75" customHeight="1" x14ac:dyDescent="0.25"/>
    <row r="839" s="40" customFormat="1" ht="15.75" customHeight="1" x14ac:dyDescent="0.25"/>
    <row r="840" s="40" customFormat="1" ht="15.75" customHeight="1" x14ac:dyDescent="0.25"/>
    <row r="841" s="40" customFormat="1" ht="15.75" customHeight="1" x14ac:dyDescent="0.25"/>
    <row r="842" s="40" customFormat="1" ht="15.75" customHeight="1" x14ac:dyDescent="0.25"/>
    <row r="843" s="40" customFormat="1" ht="15.75" customHeight="1" x14ac:dyDescent="0.25"/>
    <row r="844" s="40" customFormat="1" ht="15.75" customHeight="1" x14ac:dyDescent="0.25"/>
    <row r="845" s="40" customFormat="1" ht="15.75" customHeight="1" x14ac:dyDescent="0.25"/>
    <row r="846" s="40" customFormat="1" ht="15.75" customHeight="1" x14ac:dyDescent="0.25"/>
    <row r="847" s="40" customFormat="1" ht="15.75" customHeight="1" x14ac:dyDescent="0.25"/>
    <row r="848" s="40" customFormat="1" ht="15.75" customHeight="1" x14ac:dyDescent="0.25"/>
    <row r="849" s="40" customFormat="1" ht="15.75" customHeight="1" x14ac:dyDescent="0.25"/>
    <row r="850" s="40" customFormat="1" ht="15.75" customHeight="1" x14ac:dyDescent="0.25"/>
    <row r="851" s="40" customFormat="1" ht="15.75" customHeight="1" x14ac:dyDescent="0.25"/>
    <row r="852" s="40" customFormat="1" ht="15.75" customHeight="1" x14ac:dyDescent="0.25"/>
    <row r="853" s="40" customFormat="1" ht="15.75" customHeight="1" x14ac:dyDescent="0.25"/>
    <row r="854" s="40" customFormat="1" ht="15.75" customHeight="1" x14ac:dyDescent="0.25"/>
    <row r="855" s="40" customFormat="1" ht="15.75" customHeight="1" x14ac:dyDescent="0.25"/>
    <row r="856" s="40" customFormat="1" ht="15.75" customHeight="1" x14ac:dyDescent="0.25"/>
    <row r="857" s="40" customFormat="1" ht="15.75" customHeight="1" x14ac:dyDescent="0.25"/>
    <row r="858" s="40" customFormat="1" ht="15.75" customHeight="1" x14ac:dyDescent="0.25"/>
    <row r="859" s="40" customFormat="1" ht="15.75" customHeight="1" x14ac:dyDescent="0.25"/>
    <row r="860" s="40" customFormat="1" ht="15.75" customHeight="1" x14ac:dyDescent="0.25"/>
    <row r="861" s="40" customFormat="1" ht="15.75" customHeight="1" x14ac:dyDescent="0.25"/>
    <row r="862" s="40" customFormat="1" ht="15.75" customHeight="1" x14ac:dyDescent="0.25"/>
    <row r="863" s="40" customFormat="1" ht="15.75" customHeight="1" x14ac:dyDescent="0.25"/>
    <row r="864" s="40" customFormat="1" ht="15.75" customHeight="1" x14ac:dyDescent="0.25"/>
    <row r="865" s="40" customFormat="1" ht="15.75" customHeight="1" x14ac:dyDescent="0.25"/>
    <row r="866" s="40" customFormat="1" ht="15.75" customHeight="1" x14ac:dyDescent="0.25"/>
    <row r="867" s="40" customFormat="1" ht="15.75" customHeight="1" x14ac:dyDescent="0.25"/>
    <row r="868" s="40" customFormat="1" ht="15.75" customHeight="1" x14ac:dyDescent="0.25"/>
    <row r="869" s="40" customFormat="1" ht="15.75" customHeight="1" x14ac:dyDescent="0.25"/>
    <row r="870" s="40" customFormat="1" ht="15.75" customHeight="1" x14ac:dyDescent="0.25"/>
    <row r="871" s="40" customFormat="1" ht="15.75" customHeight="1" x14ac:dyDescent="0.25"/>
    <row r="872" s="40" customFormat="1" ht="15.75" customHeight="1" x14ac:dyDescent="0.25"/>
    <row r="873" s="40" customFormat="1" ht="15.75" customHeight="1" x14ac:dyDescent="0.25"/>
    <row r="874" s="40" customFormat="1" ht="15.75" customHeight="1" x14ac:dyDescent="0.25"/>
    <row r="875" s="40" customFormat="1" ht="15.75" customHeight="1" x14ac:dyDescent="0.25"/>
    <row r="876" s="40" customFormat="1" ht="15.75" customHeight="1" x14ac:dyDescent="0.25"/>
    <row r="877" s="40" customFormat="1" ht="15.75" customHeight="1" x14ac:dyDescent="0.25"/>
    <row r="878" s="40" customFormat="1" ht="15.75" customHeight="1" x14ac:dyDescent="0.25"/>
    <row r="879" s="40" customFormat="1" ht="15.75" customHeight="1" x14ac:dyDescent="0.25"/>
    <row r="880" s="40" customFormat="1" ht="15.75" customHeight="1" x14ac:dyDescent="0.25"/>
    <row r="881" s="40" customFormat="1" ht="15.75" customHeight="1" x14ac:dyDescent="0.25"/>
    <row r="882" s="40" customFormat="1" ht="15.75" customHeight="1" x14ac:dyDescent="0.25"/>
    <row r="883" s="40" customFormat="1" ht="15.75" customHeight="1" x14ac:dyDescent="0.25"/>
    <row r="884" s="40" customFormat="1" ht="15.75" customHeight="1" x14ac:dyDescent="0.25"/>
    <row r="885" s="40" customFormat="1" ht="15.75" customHeight="1" x14ac:dyDescent="0.25"/>
    <row r="886" s="40" customFormat="1" ht="15.75" customHeight="1" x14ac:dyDescent="0.25"/>
    <row r="887" s="40" customFormat="1" ht="15.75" customHeight="1" x14ac:dyDescent="0.25"/>
    <row r="888" s="40" customFormat="1" ht="15.75" customHeight="1" x14ac:dyDescent="0.25"/>
    <row r="889" s="40" customFormat="1" ht="15.75" customHeight="1" x14ac:dyDescent="0.25"/>
    <row r="890" s="40" customFormat="1" ht="15.75" customHeight="1" x14ac:dyDescent="0.25"/>
    <row r="891" s="40" customFormat="1" ht="15.75" customHeight="1" x14ac:dyDescent="0.25"/>
    <row r="892" s="40" customFormat="1" ht="15.75" customHeight="1" x14ac:dyDescent="0.25"/>
    <row r="893" s="40" customFormat="1" ht="15.75" customHeight="1" x14ac:dyDescent="0.25"/>
    <row r="894" s="40" customFormat="1" ht="15.75" customHeight="1" x14ac:dyDescent="0.25"/>
    <row r="895" s="40" customFormat="1" ht="15.75" customHeight="1" x14ac:dyDescent="0.25"/>
    <row r="896" s="40" customFormat="1" ht="15.75" customHeight="1" x14ac:dyDescent="0.25"/>
    <row r="897" s="40" customFormat="1" ht="15.75" customHeight="1" x14ac:dyDescent="0.25"/>
    <row r="898" s="40" customFormat="1" ht="15.75" customHeight="1" x14ac:dyDescent="0.25"/>
    <row r="899" s="40" customFormat="1" ht="15.75" customHeight="1" x14ac:dyDescent="0.25"/>
    <row r="900" s="40" customFormat="1" ht="15.75" customHeight="1" x14ac:dyDescent="0.25"/>
    <row r="901" s="40" customFormat="1" ht="15.75" customHeight="1" x14ac:dyDescent="0.25"/>
    <row r="902" s="40" customFormat="1" ht="15.75" customHeight="1" x14ac:dyDescent="0.25"/>
    <row r="903" s="40" customFormat="1" ht="15.75" customHeight="1" x14ac:dyDescent="0.25"/>
    <row r="904" s="40" customFormat="1" ht="15.75" customHeight="1" x14ac:dyDescent="0.25"/>
    <row r="905" s="40" customFormat="1" ht="15.75" customHeight="1" x14ac:dyDescent="0.25"/>
    <row r="906" s="40" customFormat="1" ht="15.75" customHeight="1" x14ac:dyDescent="0.25"/>
    <row r="907" s="40" customFormat="1" ht="15.75" customHeight="1" x14ac:dyDescent="0.25"/>
    <row r="908" s="40" customFormat="1" ht="15.75" customHeight="1" x14ac:dyDescent="0.25"/>
    <row r="909" s="40" customFormat="1" ht="15.75" customHeight="1" x14ac:dyDescent="0.25"/>
    <row r="910" s="40" customFormat="1" ht="15.75" customHeight="1" x14ac:dyDescent="0.25"/>
    <row r="911" s="40" customFormat="1" ht="15.75" customHeight="1" x14ac:dyDescent="0.25"/>
    <row r="912" s="40" customFormat="1" ht="15.75" customHeight="1" x14ac:dyDescent="0.25"/>
    <row r="913" s="40" customFormat="1" ht="15.75" customHeight="1" x14ac:dyDescent="0.25"/>
    <row r="914" s="40" customFormat="1" ht="15.75" customHeight="1" x14ac:dyDescent="0.25"/>
    <row r="915" s="40" customFormat="1" ht="15.75" customHeight="1" x14ac:dyDescent="0.25"/>
    <row r="916" s="40" customFormat="1" ht="15.75" customHeight="1" x14ac:dyDescent="0.25"/>
    <row r="917" s="40" customFormat="1" ht="15.75" customHeight="1" x14ac:dyDescent="0.25"/>
    <row r="918" s="40" customFormat="1" ht="15.75" customHeight="1" x14ac:dyDescent="0.25"/>
    <row r="919" s="40" customFormat="1" ht="15.75" customHeight="1" x14ac:dyDescent="0.25"/>
    <row r="920" s="40" customFormat="1" ht="15.75" customHeight="1" x14ac:dyDescent="0.25"/>
    <row r="921" s="40" customFormat="1" ht="15.75" customHeight="1" x14ac:dyDescent="0.25"/>
    <row r="922" s="40" customFormat="1" ht="15.75" customHeight="1" x14ac:dyDescent="0.25"/>
    <row r="923" s="40" customFormat="1" ht="15.75" customHeight="1" x14ac:dyDescent="0.25"/>
    <row r="924" s="40" customFormat="1" ht="15.75" customHeight="1" x14ac:dyDescent="0.25"/>
    <row r="925" s="40" customFormat="1" ht="15.75" customHeight="1" x14ac:dyDescent="0.25"/>
    <row r="926" s="40" customFormat="1" ht="15.75" customHeight="1" x14ac:dyDescent="0.25"/>
    <row r="927" s="40" customFormat="1" ht="15.75" customHeight="1" x14ac:dyDescent="0.25"/>
    <row r="928" s="40" customFormat="1" ht="15.75" customHeight="1" x14ac:dyDescent="0.25"/>
    <row r="929" s="40" customFormat="1" ht="15.75" customHeight="1" x14ac:dyDescent="0.25"/>
    <row r="930" s="40" customFormat="1" ht="15.75" customHeight="1" x14ac:dyDescent="0.25"/>
    <row r="931" s="40" customFormat="1" ht="15.75" customHeight="1" x14ac:dyDescent="0.25"/>
    <row r="932" s="40" customFormat="1" ht="15.75" customHeight="1" x14ac:dyDescent="0.25"/>
    <row r="933" s="40" customFormat="1" ht="15.75" customHeight="1" x14ac:dyDescent="0.25"/>
    <row r="934" s="40" customFormat="1" ht="15.75" customHeight="1" x14ac:dyDescent="0.25"/>
    <row r="935" s="40" customFormat="1" ht="15.75" customHeight="1" x14ac:dyDescent="0.25"/>
    <row r="936" s="40" customFormat="1" ht="15.75" customHeight="1" x14ac:dyDescent="0.25"/>
    <row r="937" s="40" customFormat="1" ht="15.75" customHeight="1" x14ac:dyDescent="0.25"/>
    <row r="938" s="40" customFormat="1" ht="15.75" customHeight="1" x14ac:dyDescent="0.25"/>
    <row r="939" s="40" customFormat="1" ht="15.75" customHeight="1" x14ac:dyDescent="0.25"/>
    <row r="940" s="40" customFormat="1" ht="15.75" customHeight="1" x14ac:dyDescent="0.25"/>
    <row r="941" s="40" customFormat="1" ht="15.75" customHeight="1" x14ac:dyDescent="0.25"/>
    <row r="942" s="40" customFormat="1" ht="15.75" customHeight="1" x14ac:dyDescent="0.25"/>
    <row r="943" s="40" customFormat="1" ht="15.75" customHeight="1" x14ac:dyDescent="0.25"/>
    <row r="944" s="40" customFormat="1" ht="15.75" customHeight="1" x14ac:dyDescent="0.25"/>
    <row r="945" s="40" customFormat="1" ht="15.75" customHeight="1" x14ac:dyDescent="0.25"/>
    <row r="946" s="40" customFormat="1" ht="15.75" customHeight="1" x14ac:dyDescent="0.25"/>
    <row r="947" s="40" customFormat="1" ht="15.75" customHeight="1" x14ac:dyDescent="0.25"/>
    <row r="948" s="40" customFormat="1" ht="15.75" customHeight="1" x14ac:dyDescent="0.25"/>
    <row r="949" s="40" customFormat="1" ht="15.75" customHeight="1" x14ac:dyDescent="0.25"/>
    <row r="950" s="40" customFormat="1" ht="15.75" customHeight="1" x14ac:dyDescent="0.25"/>
    <row r="951" s="40" customFormat="1" ht="15.75" customHeight="1" x14ac:dyDescent="0.25"/>
    <row r="952" s="40" customFormat="1" ht="15.75" customHeight="1" x14ac:dyDescent="0.25"/>
    <row r="953" s="40" customFormat="1" ht="15.75" customHeight="1" x14ac:dyDescent="0.25"/>
    <row r="954" s="40" customFormat="1" ht="15.75" customHeight="1" x14ac:dyDescent="0.25"/>
    <row r="955" s="40" customFormat="1" ht="15.75" customHeight="1" x14ac:dyDescent="0.25"/>
    <row r="956" s="40" customFormat="1" ht="15.75" customHeight="1" x14ac:dyDescent="0.25"/>
    <row r="957" s="40" customFormat="1" ht="15.75" customHeight="1" x14ac:dyDescent="0.25"/>
    <row r="958" s="40" customFormat="1" ht="15.75" customHeight="1" x14ac:dyDescent="0.25"/>
    <row r="959" s="40" customFormat="1" ht="15.75" customHeight="1" x14ac:dyDescent="0.25"/>
    <row r="960" s="40" customFormat="1" ht="15.75" customHeight="1" x14ac:dyDescent="0.25"/>
    <row r="961" s="40" customFormat="1" ht="15.75" customHeight="1" x14ac:dyDescent="0.25"/>
    <row r="962" s="40" customFormat="1" ht="15.75" customHeight="1" x14ac:dyDescent="0.25"/>
    <row r="963" s="40" customFormat="1" ht="15.75" customHeight="1" x14ac:dyDescent="0.25"/>
    <row r="964" s="40" customFormat="1" ht="15.75" customHeight="1" x14ac:dyDescent="0.25"/>
    <row r="965" s="40" customFormat="1" ht="15.75" customHeight="1" x14ac:dyDescent="0.25"/>
    <row r="966" s="40" customFormat="1" ht="15.75" customHeight="1" x14ac:dyDescent="0.25"/>
    <row r="967" s="40" customFormat="1" ht="15.75" customHeight="1" x14ac:dyDescent="0.25"/>
    <row r="968" s="40" customFormat="1" ht="15.75" customHeight="1" x14ac:dyDescent="0.25"/>
    <row r="969" s="40" customFormat="1" ht="15.75" customHeight="1" x14ac:dyDescent="0.25"/>
    <row r="970" s="40" customFormat="1" ht="15.75" customHeight="1" x14ac:dyDescent="0.25"/>
    <row r="971" s="40" customFormat="1" ht="15.75" customHeight="1" x14ac:dyDescent="0.25"/>
    <row r="972" s="40" customFormat="1" ht="15.75" customHeight="1" x14ac:dyDescent="0.25"/>
    <row r="973" s="40" customFormat="1" ht="15.75" customHeight="1" x14ac:dyDescent="0.25"/>
    <row r="974" s="40" customFormat="1" ht="15.75" customHeight="1" x14ac:dyDescent="0.25"/>
    <row r="975" s="40" customFormat="1" ht="15.75" customHeight="1" x14ac:dyDescent="0.25"/>
    <row r="976" s="40" customFormat="1" ht="15.75" customHeight="1" x14ac:dyDescent="0.25"/>
    <row r="977" s="40" customFormat="1" ht="15.75" customHeight="1" x14ac:dyDescent="0.25"/>
    <row r="978" s="40" customFormat="1" ht="15.75" customHeight="1" x14ac:dyDescent="0.25"/>
    <row r="979" s="40" customFormat="1" ht="15.75" customHeight="1" x14ac:dyDescent="0.25"/>
    <row r="980" s="40" customFormat="1" ht="15.75" customHeight="1" x14ac:dyDescent="0.25"/>
    <row r="981" s="40" customFormat="1" ht="15.75" customHeight="1" x14ac:dyDescent="0.25"/>
    <row r="982" s="40" customFormat="1" ht="15.75" customHeight="1" x14ac:dyDescent="0.25"/>
    <row r="983" s="40" customFormat="1" ht="15.75" customHeight="1" x14ac:dyDescent="0.25"/>
    <row r="984" s="40" customFormat="1" ht="15.75" customHeight="1" x14ac:dyDescent="0.25"/>
    <row r="985" s="40" customFormat="1" ht="15.75" customHeight="1" x14ac:dyDescent="0.25"/>
    <row r="986" s="40" customFormat="1" ht="15.75" customHeight="1" x14ac:dyDescent="0.25"/>
    <row r="987" s="40" customFormat="1" ht="15.75" customHeight="1" x14ac:dyDescent="0.25"/>
    <row r="988" s="40" customFormat="1" ht="15.75" customHeight="1" x14ac:dyDescent="0.25"/>
    <row r="989" s="40" customFormat="1" ht="15.75" customHeight="1" x14ac:dyDescent="0.25"/>
    <row r="990" s="40" customFormat="1" ht="15.75" customHeight="1" x14ac:dyDescent="0.25"/>
    <row r="991" s="40" customFormat="1" ht="15.75" customHeight="1" x14ac:dyDescent="0.25"/>
    <row r="992" s="40" customFormat="1" ht="15.75" customHeight="1" x14ac:dyDescent="0.25"/>
    <row r="993" s="40" customFormat="1" ht="15.75" customHeight="1" x14ac:dyDescent="0.25"/>
    <row r="994" s="40" customFormat="1" ht="15.75" customHeight="1" x14ac:dyDescent="0.25"/>
    <row r="995" s="40" customFormat="1" ht="15.75" customHeight="1" x14ac:dyDescent="0.25"/>
    <row r="996" s="40" customFormat="1" ht="15.75" customHeight="1" x14ac:dyDescent="0.25"/>
    <row r="997" s="40" customFormat="1" ht="15.75" customHeight="1" x14ac:dyDescent="0.25"/>
    <row r="998" s="40" customFormat="1" ht="15.75" customHeight="1" x14ac:dyDescent="0.25"/>
    <row r="999" s="40" customFormat="1" ht="15.75" customHeight="1" x14ac:dyDescent="0.25"/>
    <row r="1000" s="40" customFormat="1" ht="15.75" customHeight="1" x14ac:dyDescent="0.25"/>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Data</vt:lpstr>
      <vt:lpstr>Table</vt:lpstr>
      <vt:lpstr>One-dimensional Pivot Table</vt:lpstr>
      <vt:lpstr>Two-dimensional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Halimatu Issah</cp:lastModifiedBy>
  <dcterms:modified xsi:type="dcterms:W3CDTF">2024-10-18T17:21:54Z</dcterms:modified>
</cp:coreProperties>
</file>