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lime\Desktop\"/>
    </mc:Choice>
  </mc:AlternateContent>
  <xr:revisionPtr revIDLastSave="0" documentId="8_{29DCDE5C-7E07-4A92-B40E-112AA02F7619}" xr6:coauthVersionLast="44" xr6:coauthVersionMax="44" xr10:uidLastSave="{00000000-0000-0000-0000-000000000000}"/>
  <bookViews>
    <workbookView xWindow="-120" yWindow="-120" windowWidth="20730" windowHeight="1131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14" i="12" l="1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5" i="12"/>
  <c r="AN12" i="10" l="1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11" i="10"/>
  <c r="AK13" i="12"/>
  <c r="AN14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I27" i="10" s="1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<sst xmlns="http://schemas.openxmlformats.org/spreadsheetml/2006/main" count="44989" uniqueCount="97">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</sst>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25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25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25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25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25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25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25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25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25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25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25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25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25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25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25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25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25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25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25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25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25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25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25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25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25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25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25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25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25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25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25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25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25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25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25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25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25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25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25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25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25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25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25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25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25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25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25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25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25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25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25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25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25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25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25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25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25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25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25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25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25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25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25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25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25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25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25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25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25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25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25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25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25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25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25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25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25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25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25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25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25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25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25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25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25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25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25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25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25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25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25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25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25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25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25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25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25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25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25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25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25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25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25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25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25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25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25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25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25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25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25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25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25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25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25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25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25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25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25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25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25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25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25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25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25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25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25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25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25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25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25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25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25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25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25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25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25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25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25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25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25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25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25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25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25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25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25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25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25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25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25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25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25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25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25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25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25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25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25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25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25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25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25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25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25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25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25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25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25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25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25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25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25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25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25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25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25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25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25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25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25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25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25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25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25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25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25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25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25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25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25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25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25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25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25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25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25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25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25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25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25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25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25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25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25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25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25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25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25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25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25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25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25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25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25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25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25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25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25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25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25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25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25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25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25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25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25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25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25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25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25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25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25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25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25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25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25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25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25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25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25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25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25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25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25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25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25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25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25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25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25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25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25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25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25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25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25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25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25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25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25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25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25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25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25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25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25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25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25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25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25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25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25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25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25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25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25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25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25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25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25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25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25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25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25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25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25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25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25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25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25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25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25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25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25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25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25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25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25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25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25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25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25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25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25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25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25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25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25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25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25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25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25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25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25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25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25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25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25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25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25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25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25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25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25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25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25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25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25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25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25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25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25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25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25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25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25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25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25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25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25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25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25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25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25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25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25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25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25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25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25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25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25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25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25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25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25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25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25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25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25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25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25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25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25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25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25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25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25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25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25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25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25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25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25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25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25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25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25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25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25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25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25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25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25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25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25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25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25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25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25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25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25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25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25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25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25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25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25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25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25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25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25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25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25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25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25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25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25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25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25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25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25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25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25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25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25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25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25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25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25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25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25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25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25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25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25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25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25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25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25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25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25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25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25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25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25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25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25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25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25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25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25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25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25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25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25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25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25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25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25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25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25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25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25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25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25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25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25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25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25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25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25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25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25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25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25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25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25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25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25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25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25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25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25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25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25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25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25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25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25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25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25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25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25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25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25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25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25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25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25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25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25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25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25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25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25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25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25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25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25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25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25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25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25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25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25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25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25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25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25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25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25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25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25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25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25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25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25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25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25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25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25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25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25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25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25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25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25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25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25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25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25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25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25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25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25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25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25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25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25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25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25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25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25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25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25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25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25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25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25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25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25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25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25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25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25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25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25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25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25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25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25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25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25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25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25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25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25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25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25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25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25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25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25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25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25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25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25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25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25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25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25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25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25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25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25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25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25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25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25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25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25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25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25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25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25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25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25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25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25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25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25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25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25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25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25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25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25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25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25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25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25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25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25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25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25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25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25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25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25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25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25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25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25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25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25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25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25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25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25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25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25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25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25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25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25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25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25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25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25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25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25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25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25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25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25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25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25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25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25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25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25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25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25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25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25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25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25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25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25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25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25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25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25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25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25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25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25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25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25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25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25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25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25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25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25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25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25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25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25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25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25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25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25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25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25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25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25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25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25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25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25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25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25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25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25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25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25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25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25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25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25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25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25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25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25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25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25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25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25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25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25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25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25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25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25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25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25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25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25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25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25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25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25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25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25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25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25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25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25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25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25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25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25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25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25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25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25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25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25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25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25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25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25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25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25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25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25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25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25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25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25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25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25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25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25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25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25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25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25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25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25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25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25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25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25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25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25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25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25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25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25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25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25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25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25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25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25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25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25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25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25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25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25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25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25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25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25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25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25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25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25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25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25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25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25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25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25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25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25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25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25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25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25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25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25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25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25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25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25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25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25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25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25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25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25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25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25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25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25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25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25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25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25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25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25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25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25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25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25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25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25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25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25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25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25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25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25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25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25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25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25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25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25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25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25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25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25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25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25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25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25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25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25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25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25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25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25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25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25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25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25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25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25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25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25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25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25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25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25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25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25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25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25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25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25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25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25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25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25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25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25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25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25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25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25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25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25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25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25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25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25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25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25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25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25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25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25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25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25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25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25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25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25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25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25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25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25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25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25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25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25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25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25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25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25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25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25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25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25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25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25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25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25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25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25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25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25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25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25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25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25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25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25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25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25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25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25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25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25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25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25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25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25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25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25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25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25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25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25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25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25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25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25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25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25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25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25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25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25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25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25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25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25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25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25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25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25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25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25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25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25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25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25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25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25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25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25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25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25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25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25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25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25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25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25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25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25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25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25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25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25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25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25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25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25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25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25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25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25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25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25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25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25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25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25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25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25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25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25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25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25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25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25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25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25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25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25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25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25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25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25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25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25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25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25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25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25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25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25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25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25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25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25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25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25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25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25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25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25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25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25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25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25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25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25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25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25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25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25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25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25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25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25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25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25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25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25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25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25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25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25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25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25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25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25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25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25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25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25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25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25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25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25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25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25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25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25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25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25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25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25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25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25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25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25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25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25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25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25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25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25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25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25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25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25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25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25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25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25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25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25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25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25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25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25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25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25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25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25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25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25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25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25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25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25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25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25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25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25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25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25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25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25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25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25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25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25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25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25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25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25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25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25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25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25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25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25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25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25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25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25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25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25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25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25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25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25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25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25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25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25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25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25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25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25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25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25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25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25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25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25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25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25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25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25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25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25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25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25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25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25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25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25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25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25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25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25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25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25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25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25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25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25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25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25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25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25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25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25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25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25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25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25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25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25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25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25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25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25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25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25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25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25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25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25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25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25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25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25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25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25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25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25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25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25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25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25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25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25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25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25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25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25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25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25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25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25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25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25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25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25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25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25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25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25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25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25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25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25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25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25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25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25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25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25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25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25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25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25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25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25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25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25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25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25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25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25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25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25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25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25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25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25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25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25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25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25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25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25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25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25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25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25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25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25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25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25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25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25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25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25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25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25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25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25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25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25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25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25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25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25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25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25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25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25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25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25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25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25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25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25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25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25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25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25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25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25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25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25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25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25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25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25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25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25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25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25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25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25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25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25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25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25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25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25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25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25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25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25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25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25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25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25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25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25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25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25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25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25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25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25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25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25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25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25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25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25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25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25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25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25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25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25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25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25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25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25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25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25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25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25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25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25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25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25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25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25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25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25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25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25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25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25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25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25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25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25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25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25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25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25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25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25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25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25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25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25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25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25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25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25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25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25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25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25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25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25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25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25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25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25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25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25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25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25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25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25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25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25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25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25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25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25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25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25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25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25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25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25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25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25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25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25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25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25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25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25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25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25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25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25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25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25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25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25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25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25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25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25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25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25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25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25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25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25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25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25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25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25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25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25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25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25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25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25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25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25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25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25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25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25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25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25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25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25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25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25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25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25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25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25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25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25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25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25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25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25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25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25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25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25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25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25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25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25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25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25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25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25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25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25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25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25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25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25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25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25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25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25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25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25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25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25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25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25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25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25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25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25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25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25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25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25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25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25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25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25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25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25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25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25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25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25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25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25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25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25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25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25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25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25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25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25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25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25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25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25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25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25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25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25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25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25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25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25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25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25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25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25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25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25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25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25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25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25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25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25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25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25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25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25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25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25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25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25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25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25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25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25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25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25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25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25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25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25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25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25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25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25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25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25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25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25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25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25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25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25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25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25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25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25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25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25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25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25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25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25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25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25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25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25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25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25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25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25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25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25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25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25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25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25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25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25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25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25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25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25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25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25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25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25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25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25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25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25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25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25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25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25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25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25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25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25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25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25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25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25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25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25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25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25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25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25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25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25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25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25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25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25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25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25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25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25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25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25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25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25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25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25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25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25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25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25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25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25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25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25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25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25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25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25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25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25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25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25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25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25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25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25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25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25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25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25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25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25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25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25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25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25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25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25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25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25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25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25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25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25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25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25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25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25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25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25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25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25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25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25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25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25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25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25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25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25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25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25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25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25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25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25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25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25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25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25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25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25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25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25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25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25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25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25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25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25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25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25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25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25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25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25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25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25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25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25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25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25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25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25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25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25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25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25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25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25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25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25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25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25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25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25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25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25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25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25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25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25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25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25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25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25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25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25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25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25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25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25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25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25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25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25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25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25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25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25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25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25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25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25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25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25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25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25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25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25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25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25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25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25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25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25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25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25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25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25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25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25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25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25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25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25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25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25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25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25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25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25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25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25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25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25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25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25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25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25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25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25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25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25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25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25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25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25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25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25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25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25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25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25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25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25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25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25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25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25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25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25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25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25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25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25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25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25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25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25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25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25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25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25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25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25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25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25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25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25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25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25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25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25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25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25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25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25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25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25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25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25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25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25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25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25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25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25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25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25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25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25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25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25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25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25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25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25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25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25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25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25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25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25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25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25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25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25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25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25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25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25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25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25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25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25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25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25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25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25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25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25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25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25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25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25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25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25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25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25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25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25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25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25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25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25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25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25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25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25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25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25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25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25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25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25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25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25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25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25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25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25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25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25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25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25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25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25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25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25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25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25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25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25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25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25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25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25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25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25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25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25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25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25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25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25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25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25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25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25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25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25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25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25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25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25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25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25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25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25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25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25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25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25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25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25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25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25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25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25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25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25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25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25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25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25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25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25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25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25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25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25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25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25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25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25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25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25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25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25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25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25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25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25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25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25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25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25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25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25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25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25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25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25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25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25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25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25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25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25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25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25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25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25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25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25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25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25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25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25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25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25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25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25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25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25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25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25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25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25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25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25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25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25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25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25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25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25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25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25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25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25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25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25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25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25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25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25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25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25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25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25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25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25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25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25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25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25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25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25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25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25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25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25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25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25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25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25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25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25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25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25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25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25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25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25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25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25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25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25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25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25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25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25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25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25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25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25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25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25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25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25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25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25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25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25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25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25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25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25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25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25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25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25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25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25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25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25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25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25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25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25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25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25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25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25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25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25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25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25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25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25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25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25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25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25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25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25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25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25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25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25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25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25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25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25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25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25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25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25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25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25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25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25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25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25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25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25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25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25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25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25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25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25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25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25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25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25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25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25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25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25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25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25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25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25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25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25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25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25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25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25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25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25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25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25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25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25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25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25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25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25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25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25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25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25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25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25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25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25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25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25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25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25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25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25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25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25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25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25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25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25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25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25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25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25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25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25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25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25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25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25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25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25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25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25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25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25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25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25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25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25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25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25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25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25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25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25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25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25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25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25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25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25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25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25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25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25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25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25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25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25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25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25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25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25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25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25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25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25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25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25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25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25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25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25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25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25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25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25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25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25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25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25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25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25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25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25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25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25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25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25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25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25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25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25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25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25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25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25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25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25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25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25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25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25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25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25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25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25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25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25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25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25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25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25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25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25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25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25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25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25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25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25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25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25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25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25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25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25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25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25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25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25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25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25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25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25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25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25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25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25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25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25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25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25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25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25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25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25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25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25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25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25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25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25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25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25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25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25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25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25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25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25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25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25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25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25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25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25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25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25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25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25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25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25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25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25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25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25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25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25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25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25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25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25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25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25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25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25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25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25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25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25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25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25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25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25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25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25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25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25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25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25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25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25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25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25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25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25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25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25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25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25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25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25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25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25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25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25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25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25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25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25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25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25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25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25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25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25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25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25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25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25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25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25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25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25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25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25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25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25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25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25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25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25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25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25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25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25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25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25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25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25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25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25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25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25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25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25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25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25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25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25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25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25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25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25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25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25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25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25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25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25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25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25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25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25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25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25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25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25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25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25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25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25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25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25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25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25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25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25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25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25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25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25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25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25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25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25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25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25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25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25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25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25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25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25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25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25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25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25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25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25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25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25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25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25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25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25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25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25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25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25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25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25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25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25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25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25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25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25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25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25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25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25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25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25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25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25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25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25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25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25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25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25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25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25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25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25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25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25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25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25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25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25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25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25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25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25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25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25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25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25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25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25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25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25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25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25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25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25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25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25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25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25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25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25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25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25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25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25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25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25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25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25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25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25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25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25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25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25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25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25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25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25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25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25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25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25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25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25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25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25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25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25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25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25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25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25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25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25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25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25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25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25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25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25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25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25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25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25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25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25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25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25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25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25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25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25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25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25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25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25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25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25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25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25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25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25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25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25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25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25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25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25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25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25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25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25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25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25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25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25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25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25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25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25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25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25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25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25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25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25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25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25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25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25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25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25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25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25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25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25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25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25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25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25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25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25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25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25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25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25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25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25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25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25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25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25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25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25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25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25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25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25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25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25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25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25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25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25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25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25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25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25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25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25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25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25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25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25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25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25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25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25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25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25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25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25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25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25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25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25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25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25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25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25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25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25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25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25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25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25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25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25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25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25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25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25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25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25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25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25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25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25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25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25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25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25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25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25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25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25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25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25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25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25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25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25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25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25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25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25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25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25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25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25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25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25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25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25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25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25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25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25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25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25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25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25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25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25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25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25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25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25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25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25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25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25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25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25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25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25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25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25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25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25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25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25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25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25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25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25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25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25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25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25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25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25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25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25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25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25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25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25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25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25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25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25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25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25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25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25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25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25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25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25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25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25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25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25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25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25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25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25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25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25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25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25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25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25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25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25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25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25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25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25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25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25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25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25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25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25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25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25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25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25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25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25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25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25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25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25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25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25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25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25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25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25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25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25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25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25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25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25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25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25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25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25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25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25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25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25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25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25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25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25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25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25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25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25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25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25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25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25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25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25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25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25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25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25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25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25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25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25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25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25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25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25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25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25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25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25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25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25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25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25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25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25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25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25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25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25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25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25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25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25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25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25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25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25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25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25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25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25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25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25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25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25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25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25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25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25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25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25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25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25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25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25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25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25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25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25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25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25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25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25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25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25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25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25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25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25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25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25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25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25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25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25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25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25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25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25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25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25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25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25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25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25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25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25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25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25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25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25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25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25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25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25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25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25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25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25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25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25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25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25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25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25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25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25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25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25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25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25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25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25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25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25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25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25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25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25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25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25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25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25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25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25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25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25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25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25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25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25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25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25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25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25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25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25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25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25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25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25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25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25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25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25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25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25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25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25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25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25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25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25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25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25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25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25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25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25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25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25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25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25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25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25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25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25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25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25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25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25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25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25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25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25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25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25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25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25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25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25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25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25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25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25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25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25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25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25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25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25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25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25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25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25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25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25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25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25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25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25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25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25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25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25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25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25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25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25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25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25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25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25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25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25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25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25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25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25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25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25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25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25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25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25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25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25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25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25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25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25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25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25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25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25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25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25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25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25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25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25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25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25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25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25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25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25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25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25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25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25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25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25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25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25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25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25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25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25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25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25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25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25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25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25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25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25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25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25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25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25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25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25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25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25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25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25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25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25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25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25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25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25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25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25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25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25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25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25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25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25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25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25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25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25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25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25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25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25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25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25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25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25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25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25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25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25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25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25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25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25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25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25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25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25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25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25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25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25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25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25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25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25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25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25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25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25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25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25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25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25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25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25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25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25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25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25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25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25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25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25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25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25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25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25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25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25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25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25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25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25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25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25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25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25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25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25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25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25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25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25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25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25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25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25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25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25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25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25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25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25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25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25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25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25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25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25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25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25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25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25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25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25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25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25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25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25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25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25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25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25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25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25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25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25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25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25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25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25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25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25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25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25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25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25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25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25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25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25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25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25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25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25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25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25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25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25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25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25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25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25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25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25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25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25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25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25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25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25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25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25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25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25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25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25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25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25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25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25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25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25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25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25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25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25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25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25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25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25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25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25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25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25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25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25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25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25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25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25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25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25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25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25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25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25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25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25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25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25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25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25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25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25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25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25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25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25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25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25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25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25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25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25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25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25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25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25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25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25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25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25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25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25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25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25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25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25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25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25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25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25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25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25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25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25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25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25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25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25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25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25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25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25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25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25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25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25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25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25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25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25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25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25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25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25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25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25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25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25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25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25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25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25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25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25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25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25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25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25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25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25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25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25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25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25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25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25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25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25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25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25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25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25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25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25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25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25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25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25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25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25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25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25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25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25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25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25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25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25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25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25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25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25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25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25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25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25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25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25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25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25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25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25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25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25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25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25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25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25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25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25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25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25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25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25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25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25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25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25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25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25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25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25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25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25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25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25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25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25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25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25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25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25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25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25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25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25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25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25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25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25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25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25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25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25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25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25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25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25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25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25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25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25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25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25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25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25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25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25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25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25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25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25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25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25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25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25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25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25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25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25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25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25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25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25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25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25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25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25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25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25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25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25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25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25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25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25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25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25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25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25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25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25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25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25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25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25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25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25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25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25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25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25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25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25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25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25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25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25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25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25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25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25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25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25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25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25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25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25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25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25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25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25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25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25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25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25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25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25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25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25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25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25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25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25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25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25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25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25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25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25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25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25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25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25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25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25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25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25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25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25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25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25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25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25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25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25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25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25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25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25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25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25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25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25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25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25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25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25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25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25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25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25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25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25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25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25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25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25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25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25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25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25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25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25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25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25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25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25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25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25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25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25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25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25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25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25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25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25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25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25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25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25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25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25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25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25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25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25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25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25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25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25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25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25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25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25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25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25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25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25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25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25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25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25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25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25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25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25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25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25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25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25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25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25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25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25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25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25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25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25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25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25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25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25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25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25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25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25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25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25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25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25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25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25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25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25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25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25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25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25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25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25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25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25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25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25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25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25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25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25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25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25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25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25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25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25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25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25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25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25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25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25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25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25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25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25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25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25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25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25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25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25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25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25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25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25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25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25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25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25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25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25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25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25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25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25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25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25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25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25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25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25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25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25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25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25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25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25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25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25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25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25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25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25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25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25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25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25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25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25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25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25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25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25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25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25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25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25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25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25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25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25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25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25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25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25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25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25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25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25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25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25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25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25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25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25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25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25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25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25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25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25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25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25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25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25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25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25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25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25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25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25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25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25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25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25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25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25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25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25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25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25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25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25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25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25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25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25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25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25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25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25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25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25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25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25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25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25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25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25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25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25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25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25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25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25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25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25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25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25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25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25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25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25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25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25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25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25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25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25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25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25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25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25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25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25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25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25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25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25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25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25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25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25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25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25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25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25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25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25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25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25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25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25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25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25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25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25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25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25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25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25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25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25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25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25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25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25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25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25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25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25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25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25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25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25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25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25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25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25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25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25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25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25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25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25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25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25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25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25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25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25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25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25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25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25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25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25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25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25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25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25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25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25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25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25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25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25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25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25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25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25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25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25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25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25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25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25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25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25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25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25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25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25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25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25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25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25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25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25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25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25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25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25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25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25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25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25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25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25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25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25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25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25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25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25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25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25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25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25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25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25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25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25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25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25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25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25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25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25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25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25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25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25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25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25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25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25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25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25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25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25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25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25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25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25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25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25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25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25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25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25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25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25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25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25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25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25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25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25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25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25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25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25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25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25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25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25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25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25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25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25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25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25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25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25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25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25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25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25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25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25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25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25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25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25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25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25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25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25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25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25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25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25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25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25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25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25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25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25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25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25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25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25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25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25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25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25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25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25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25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25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25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25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25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25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25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25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25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25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25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25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25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25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25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25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25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25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25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25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25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25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25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25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25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25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25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25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25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25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25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25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25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25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25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25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25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25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25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25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25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25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25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25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25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25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25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25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25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25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25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25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25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25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25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25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25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25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25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25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25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25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25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25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25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25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25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25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25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25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25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25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25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25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25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25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25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25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25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25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25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25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25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25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25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25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25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25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25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25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25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25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25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25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25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25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25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25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25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25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25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25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25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25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25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25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25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25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25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25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25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25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25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25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25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25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25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25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25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25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25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25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25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25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25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25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25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25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25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25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25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25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25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25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25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25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25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25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25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25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25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25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25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25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25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25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25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25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25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25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25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25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25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25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25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25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25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25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25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25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25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25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25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25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25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25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25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25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25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25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25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25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25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25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25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25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25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25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25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25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25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25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25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25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25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25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25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25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25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25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25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25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25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25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25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25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25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25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25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25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25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25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25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25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25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25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25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25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25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25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25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25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25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25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25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25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25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25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25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25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25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25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25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25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25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25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25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25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25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25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25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25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25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25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25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25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25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25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25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25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25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25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25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25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25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25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25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25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25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25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25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25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25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25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25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25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25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25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25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25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25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25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25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25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25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25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25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25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25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25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25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25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25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25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25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25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25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25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25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25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25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25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25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25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25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25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25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25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25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25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25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25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25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25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25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25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25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25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25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25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25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25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25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25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25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25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25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25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25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25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25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25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25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25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25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25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25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25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25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25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25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25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25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25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25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25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25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25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25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25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25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25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25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25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25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25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25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25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25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25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25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25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25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25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25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25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25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25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25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25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25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25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25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25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25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25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25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25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25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25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25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25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25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25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25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25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25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25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25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25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25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25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25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25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25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25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25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25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25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25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25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25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25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25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25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25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25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25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25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25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25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25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25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25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25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25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25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25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25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25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25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25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25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25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25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25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25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25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25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25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25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25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25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25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25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25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25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25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25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25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25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25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25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25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25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25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25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25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25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25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25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25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25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25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25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25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25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25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25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25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25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25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25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25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25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25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25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25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25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25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25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25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25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25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25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25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25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25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25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25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25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25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25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25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25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25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25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25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25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25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25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25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25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25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25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25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25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25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25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25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25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25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25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25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25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25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25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25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25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25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25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25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25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25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25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25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25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25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25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25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25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25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25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25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25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25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25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25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25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25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25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25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25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25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25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25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25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25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25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25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25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25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25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25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25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25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25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25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25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25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25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25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25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25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25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25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25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25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25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25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25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25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25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25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25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25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25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25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25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25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25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25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25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25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25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25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25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25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25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25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25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25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25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25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25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25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25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25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25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25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25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25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25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25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25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25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25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25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25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25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25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25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25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25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25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25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25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25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25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25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25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25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25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25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25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25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25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25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25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25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25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25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25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25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25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25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25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25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25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25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25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25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25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25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25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25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25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25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25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25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25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25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25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25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25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25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25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25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25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25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25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25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25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25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25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25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25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25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25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25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25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25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25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25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25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25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25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25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25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25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25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25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25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25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25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25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25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25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25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25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25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25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25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25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25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25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25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25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25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25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25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25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25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25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25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25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25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25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25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25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25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25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25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25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25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25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25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25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25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25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25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25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25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25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25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25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25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25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25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25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25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25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25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25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25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25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25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25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25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25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25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25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25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25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25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25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25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25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25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25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25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25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25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25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25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25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25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25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25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25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25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25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25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25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25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25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25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25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25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25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25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25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25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25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25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25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25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25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25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25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25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25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25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25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25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25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25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25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25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25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25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25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25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25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25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25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25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25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25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25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25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25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25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25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25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25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25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25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25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25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25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25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25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25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25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25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25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25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25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25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25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25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25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25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25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25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25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25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25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25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25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25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25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25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25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25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25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25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25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25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25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25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25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25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25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25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25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25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25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25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25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25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25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25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25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25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25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25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25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25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25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25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25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25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25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25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25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25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25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25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25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25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25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25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25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25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25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25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25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25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25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25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25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25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25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25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25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25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25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25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25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25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25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25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25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25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25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25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25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25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25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25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25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25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25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25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25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25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25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25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25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25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25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25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25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25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25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25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25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25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25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25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25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25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25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25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25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25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25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25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25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25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25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25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25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25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25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25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25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25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25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25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25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25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25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25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25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25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25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25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25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25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25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25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25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25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25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25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25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25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25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25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25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25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25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25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25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25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25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25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25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25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25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25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25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25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25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25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25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25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25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25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25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25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25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25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25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25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25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25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25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25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25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25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25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25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25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25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25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25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25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25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25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25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25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25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25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25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25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25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25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25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25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25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25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25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25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25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25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25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25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25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25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25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25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25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25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25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25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25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25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25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25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25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25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25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25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25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25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25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25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25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25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25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25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25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25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25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25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25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25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25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25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25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25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25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25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25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25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25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25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25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25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25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25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25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25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25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25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25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25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25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25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25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25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25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25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25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25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25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25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25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25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25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25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25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25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25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25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25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25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25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25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25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25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25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25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25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25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25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25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25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25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25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25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25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25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25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25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25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25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25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25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25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25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25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25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25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25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25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25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25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25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25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25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25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25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25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25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25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25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25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25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25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25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25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25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25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25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25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25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25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25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25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25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25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25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25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25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25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25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25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25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25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25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25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25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25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25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25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25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25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25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25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25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25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25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25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25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25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25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25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25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25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25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25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25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25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25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25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25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25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25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25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25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25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25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25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25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25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25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25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25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25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25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25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25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25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25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25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25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25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25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25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25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25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25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25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25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25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25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25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25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25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25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25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25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25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25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25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25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25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25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25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25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25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25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25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25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25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25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25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25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25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25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25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25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25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25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25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25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25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25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25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25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25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25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25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25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25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25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25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25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25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25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25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25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25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25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25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25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25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25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25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25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25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25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25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25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25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25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25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25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25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25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25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25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25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25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25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25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25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25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25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25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25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25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25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25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25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25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25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25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25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25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25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25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25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25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25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25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25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25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25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25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25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25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25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25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25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25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25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25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25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25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25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25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25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25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25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25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25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25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25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25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25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25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25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25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25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25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25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25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25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25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25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25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25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25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25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25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25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25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25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25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25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25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25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25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25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25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25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25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25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25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25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25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25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25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25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25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25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25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25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25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25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25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25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25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25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25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25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25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25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25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25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25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25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25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25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25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25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25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25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25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25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25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25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25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25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25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25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25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25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25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25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25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25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25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25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25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25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25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25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25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25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25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25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25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25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25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25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25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25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25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25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25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25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25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25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25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25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25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25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25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25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25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25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25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25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25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25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25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25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25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25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25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25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25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25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25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25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25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25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25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25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25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25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25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25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25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25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25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25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25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25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25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25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25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25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25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25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25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25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25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25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25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25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25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25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25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25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25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25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25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25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25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25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25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25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25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25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25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25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25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25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25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25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25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25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25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25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25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25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25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25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25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25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25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25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25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25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25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25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25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25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25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25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25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25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25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25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25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25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25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25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25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25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25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25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25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25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25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25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25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25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25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25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25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25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25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25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25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25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25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25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25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25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25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25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25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25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25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25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25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25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25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25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25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25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25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25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25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25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25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25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25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25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25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25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25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25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25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25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25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25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25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25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25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25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25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25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25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25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25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25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25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25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25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25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25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25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25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25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25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25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25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25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25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25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25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25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25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25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25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25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25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25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25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25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25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25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25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25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25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25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25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25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25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25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25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25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25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25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25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25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25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25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25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25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25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25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25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25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25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25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25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25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25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25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25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25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25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25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25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25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25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25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25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25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25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25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25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25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25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25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25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25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25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25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25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25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25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25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25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25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25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25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25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25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25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25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25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25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25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25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25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25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25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25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25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25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25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25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25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25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25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25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25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25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25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25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25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25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25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25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25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25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25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25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25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25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25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25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25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25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25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25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25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25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25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25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25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25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25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25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25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25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25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25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25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25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25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25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25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25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25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25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25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25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25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25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25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25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25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25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25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25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25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25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25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25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25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25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25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25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25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25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25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25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25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25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25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25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25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25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25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25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25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25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25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25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25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25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25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25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25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25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25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25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25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25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25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25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25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25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25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25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25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25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25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25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25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25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25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25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25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25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25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25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25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25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25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25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25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25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25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25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25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25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25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25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25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25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25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25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25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25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25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25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25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25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25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25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25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25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25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25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25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25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25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25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25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25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25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25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25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25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25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25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25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25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25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25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25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25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25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25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25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25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25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25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25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25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25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25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25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25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25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25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25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25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25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25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25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25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25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25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25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25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25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25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25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25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25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25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25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25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25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25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25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25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25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25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25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25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25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25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25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25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25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25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25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25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25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25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25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25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25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25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25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25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25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25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25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25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25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25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25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25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25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25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25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25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25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25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25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25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25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25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25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25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25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25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25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25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25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25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25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25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25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25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25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25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25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25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25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25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25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25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25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25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25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25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25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25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25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25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25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25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25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25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25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25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25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25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25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25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25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25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25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25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25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25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25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25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25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25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25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25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25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25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25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25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25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25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25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25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25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25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25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25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25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25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25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25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25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25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25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25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25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25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25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25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25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25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25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25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25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25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25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25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25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25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25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25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25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25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25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25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25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25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25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25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25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25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25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25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25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25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25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25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25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25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25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25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25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25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25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25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25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25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25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25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25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25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25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25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25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25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25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25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25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25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25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25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25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25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25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25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25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25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25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25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25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25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25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25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25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25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25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25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25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25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25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25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25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25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25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25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25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25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25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25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25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25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25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25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25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25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25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25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25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25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25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25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25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25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25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25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25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25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25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25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25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25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25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25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25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25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25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25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25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25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25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25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25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25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25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25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25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25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25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25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25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25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25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25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25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25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25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25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25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25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25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25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25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25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25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25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25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25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25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25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25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25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25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25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25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25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25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25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25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25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25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25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25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25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25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25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25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25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25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25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25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25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25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25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25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25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25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25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25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25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25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25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25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25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25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25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25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25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25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25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25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25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25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25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25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25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25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25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25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25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25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25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25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25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25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25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25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25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25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25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25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25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25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25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25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25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25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25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25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25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25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25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25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25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25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25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25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25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25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25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25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25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25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25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25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25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25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25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25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25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25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25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25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25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25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25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25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25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25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25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25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25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25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25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25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25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25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25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25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25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25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25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25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25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25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25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25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25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25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25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25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25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25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25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25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25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25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25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25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25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25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25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25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25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25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25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25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25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25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25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25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25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25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25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25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25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25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25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25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25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25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25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25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25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25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25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25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25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25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25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25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25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25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25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25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25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25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25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25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25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25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25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25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25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25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25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25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25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25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25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25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25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25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25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25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25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25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25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25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25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25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25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25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25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25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25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25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25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25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25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25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25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25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25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25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25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25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25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25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25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25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25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25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25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25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25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25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25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25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25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25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25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25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25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25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25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25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25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25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25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25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25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25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25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25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25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25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25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25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25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25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25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25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25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25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25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25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25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25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25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25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25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25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25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25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25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25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25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25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25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25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25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25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25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25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25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25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25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25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25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25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25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25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25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25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25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25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25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25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25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25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25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25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25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25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25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25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25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25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25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25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25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25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25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25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25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25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25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25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25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25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25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25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25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25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25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25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25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25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25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25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25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25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25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25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25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25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25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25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25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25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25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25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25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25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25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25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25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25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25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25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25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25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25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25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25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25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25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25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25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25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25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25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25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25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25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25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25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25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25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25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25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25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25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25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25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25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25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25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25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25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25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25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25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25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25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25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25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25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25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25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25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25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25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25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25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25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25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25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25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25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25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25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25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25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25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25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25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25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25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25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25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25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25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25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25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25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25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25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25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25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25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25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25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25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25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25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25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25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25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25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25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25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25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25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25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25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25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25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25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25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25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25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25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25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25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25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25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25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25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25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25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25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25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25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25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25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25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25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25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25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25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25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25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25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25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25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25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25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25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25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25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25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25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25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25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25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25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25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25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25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25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25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25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25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25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25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25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25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25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25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25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25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25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25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25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25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25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25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25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25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25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25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25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25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25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25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25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25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25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25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25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25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25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25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25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25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25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25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25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25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25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25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25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25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25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25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25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25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25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25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25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25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25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25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25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25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25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25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25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25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25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25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25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25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25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25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25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25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25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25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25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25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25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25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25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25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25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25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25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25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25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25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25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25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25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25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25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25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25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25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25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25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25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25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25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25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25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25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25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25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25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25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25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25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25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25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25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25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25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25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25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25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25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25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25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25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25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25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25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25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25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25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25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25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25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25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25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25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25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25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25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25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25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25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25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25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25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25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25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25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25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25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25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25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25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25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25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25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25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25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25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25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25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25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25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25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25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25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25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25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25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25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25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25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25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25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25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25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25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25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25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25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25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25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25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25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25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25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25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25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25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25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25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25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25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25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25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25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25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25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25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25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25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25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25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25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25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25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25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25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25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25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25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25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25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25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25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25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25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25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25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25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25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25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25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25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25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25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25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25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25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25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25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25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25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25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25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25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25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25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25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25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25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25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25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25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25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25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25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25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25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25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25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25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25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25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25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25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25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25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25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25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25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25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25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25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25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25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25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25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25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25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25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25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25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25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25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25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25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25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25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25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25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25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25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25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25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25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25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25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25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25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25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25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25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25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25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25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25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25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25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25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25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25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25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25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25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25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25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25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25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25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25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25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25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25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25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25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25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25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25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25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25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25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25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25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25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25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25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25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25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25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25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25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25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25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25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25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25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25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25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25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25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25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25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25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25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25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25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25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25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25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25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25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25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25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25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25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25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25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25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25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25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25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25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25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25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25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25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25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25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25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25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25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25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25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25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25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25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25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25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25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25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25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25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25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25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25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25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25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25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25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25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25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25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25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25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25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25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25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25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25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25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25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25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25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25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25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25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25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25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25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25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25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25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25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25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25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25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25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25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25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25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25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25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25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25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25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25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25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25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25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25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25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25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25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25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25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25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25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25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25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25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25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25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25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25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25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25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25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25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25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25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25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25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25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25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25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25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25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25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25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25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25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25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25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25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25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25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25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25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25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25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25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25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25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25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25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25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25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25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25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25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25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25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25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25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25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25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25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25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25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25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25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25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25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25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25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25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25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25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25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25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25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25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25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25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25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25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25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25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25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25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25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25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25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25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25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25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25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25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25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25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25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25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25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25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25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25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25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25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25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25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25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25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25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25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25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25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25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25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25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25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25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25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25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25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25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25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25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25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25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25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25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25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25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25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25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25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25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25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25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25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25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25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25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25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25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25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25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25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25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25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25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25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25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25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25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25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25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25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25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25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25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25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25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25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25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25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25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25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25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25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25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25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25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25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25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25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25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25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25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25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25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25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25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25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25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25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25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25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25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25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25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25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25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25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25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25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25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25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25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25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25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25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25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25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25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25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25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25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25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25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25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25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25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25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25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25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25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25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25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25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25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25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25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25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25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25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25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25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25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25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25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25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25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25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25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25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25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25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25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25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25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25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25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25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25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25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25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25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25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25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25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25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25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25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25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25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25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25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25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25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25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25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25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25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25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25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25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25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25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25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25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25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25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25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25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25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25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25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25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25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25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25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25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25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25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25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25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25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25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25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25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25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25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25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25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25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25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25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25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25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25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25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25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25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25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25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25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25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25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25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25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25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25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25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25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25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25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25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25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25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25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25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25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25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25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25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25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25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25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25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25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25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25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25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25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25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25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25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25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25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25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25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25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25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25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25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25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25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25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25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25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25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25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25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25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25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25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25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25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25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25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25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25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25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25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25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25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25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25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25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25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25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25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25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25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25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25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25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25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25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25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25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25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25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25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25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25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25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25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25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25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25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25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25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25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25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25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25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25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25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25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25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25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25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25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25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25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25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25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25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25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25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25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25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25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25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25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25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25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25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25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25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25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25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25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25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25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25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25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25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25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25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25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25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25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25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25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25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25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25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25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25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25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25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25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25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25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25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25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25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25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25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25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25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25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25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25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25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25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25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25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25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25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25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25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25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25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25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25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25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25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25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25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25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25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25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25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25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25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25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25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25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25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25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25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25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25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25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25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25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25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25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25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25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25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25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25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25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25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25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25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25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25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25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25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25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25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25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25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25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25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25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25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25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25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25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25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25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25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25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25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25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25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25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25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25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25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25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25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25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25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25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25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25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25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25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25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25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25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25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25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25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25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25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25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25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25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25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25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25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25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25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25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25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25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25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25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25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25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25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25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25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25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25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25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25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25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25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25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25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25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25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25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25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25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25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25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25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25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25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25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25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25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25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25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25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25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25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25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25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25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25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25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25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25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25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25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25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25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25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25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25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25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25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25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25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25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25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25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25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25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25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25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25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25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25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25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25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25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25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25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25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25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25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25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25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25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25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25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25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25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25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25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25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25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25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25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25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25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25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25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25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25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25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25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25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25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25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25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25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25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25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25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25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25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25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25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25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25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25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25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25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25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25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25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25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25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25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25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25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25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25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25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25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25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25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25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25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25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25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25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25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25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25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25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25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25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25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25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25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25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25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25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25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25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25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25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25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25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25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25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25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25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25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25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25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25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25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25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25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25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25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25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25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25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25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25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25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25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25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25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25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25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25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25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25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25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25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25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25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25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25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25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25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25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25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25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25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25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25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25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25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25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25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25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25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25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25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25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25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25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25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25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25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25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25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25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25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25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25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25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25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25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25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25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25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25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25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25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25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25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25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25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25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25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25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25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25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25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25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25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25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25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25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25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25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25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25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25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25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25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25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25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25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25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25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25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25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25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25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25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25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25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25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25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25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25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25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25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25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25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25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25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25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25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25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25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25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25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25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25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25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25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25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25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25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25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25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25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25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25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25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25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25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25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25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25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25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25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25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25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25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25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25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25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25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25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25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25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25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25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25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25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25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25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25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25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25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25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25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25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25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25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25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25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25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25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25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25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25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25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25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25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25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25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25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25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25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25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25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25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25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25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25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25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25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25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25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25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25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25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25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25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25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25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25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25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25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25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25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25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25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25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25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25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25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25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25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25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25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25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25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25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25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25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25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25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25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25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25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25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25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25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25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25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25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25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25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25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25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25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25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25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25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25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25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25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25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25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25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25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25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25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25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25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25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25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25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25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25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25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25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25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25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25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25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25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25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25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25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25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25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25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25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25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25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25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25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25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25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25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25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25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25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25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25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25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25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25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25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25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25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25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25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25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25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25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25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25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25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25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25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25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25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25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25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25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25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25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25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25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25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25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25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25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25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25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25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25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25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25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25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25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25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25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25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25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25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25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25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25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25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25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25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25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25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25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25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25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25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25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25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25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25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25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25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25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25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25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25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25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25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25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25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25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25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25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25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25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25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25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25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25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25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25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25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25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25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25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25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25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25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25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25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25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25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25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25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25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25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25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25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25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25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25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25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25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25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25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25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25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25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25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25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25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25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25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25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25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25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25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25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25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25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25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25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25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25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25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25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25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25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25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25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25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25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25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25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25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25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25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25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25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25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25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25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25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25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25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25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25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25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25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25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25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25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25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25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25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25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25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25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25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25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25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25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25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25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25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25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25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25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25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25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25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25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25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25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25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25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25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25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25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25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25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25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25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25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25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25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25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25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25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25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25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25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25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25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25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25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25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25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25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25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25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25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25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25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25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25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25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25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25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25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25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25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25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25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25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25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25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25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25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25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25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25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25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25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25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25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25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25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25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25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25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25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25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25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25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25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25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25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25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25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25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25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25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25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25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25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25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25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25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25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25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25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25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25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25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25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25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25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25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25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25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25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25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25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25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25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25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25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25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25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25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25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25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25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25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25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25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25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25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25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25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25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25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25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25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25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25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25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25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25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25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25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25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25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25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25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25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25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25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25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25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25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25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25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25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25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25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25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25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25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25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25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25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25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25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25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25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25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25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25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25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25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25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25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25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25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25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25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25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25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25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25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25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25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25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25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25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25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25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25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25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25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25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25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25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25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25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25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25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25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25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25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25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25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25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25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25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25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25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25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25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25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25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25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25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25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25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25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25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25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25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25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25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25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25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25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25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25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25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25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25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25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25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25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25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25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25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25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25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25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25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25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25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25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25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25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25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25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25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25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25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25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25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25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25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25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25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25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25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25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25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25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25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25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25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25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25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25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25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25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25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25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25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25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25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25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25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25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25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25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25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25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25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25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25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25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25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25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25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25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25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25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25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25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25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25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25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25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25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25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25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25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25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25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25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25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25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25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25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25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25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25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25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25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25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25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25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25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25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25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25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25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25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25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25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25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25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25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25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25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25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25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25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25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25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25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25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25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25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25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25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25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25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25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25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25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25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25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25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25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25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25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25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25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25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25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25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25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25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25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25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25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25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25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25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25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25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25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25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25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25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25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25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25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25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25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25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25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25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25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25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25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25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25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25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25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25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25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25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25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25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25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25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25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25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25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25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25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25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25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25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25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25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25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25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25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25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25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25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25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25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25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25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25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25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25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25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25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25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25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25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25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25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25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25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25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25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25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25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25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25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25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25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25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25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25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25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25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25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25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25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25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25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25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25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25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25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25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25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25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25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25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25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25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25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25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25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25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25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25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25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25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25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25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25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25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25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25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25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25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25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25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25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25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25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25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25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25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25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25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25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25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25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25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25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25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25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25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25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25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25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25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25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25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25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25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25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25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25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25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25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25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25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25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25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25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25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25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25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25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25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25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25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25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25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25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25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25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25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25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25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25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25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25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25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25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25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25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25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25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25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25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25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25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25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25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25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25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25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25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25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25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25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25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25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25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25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25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25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25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25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25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25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25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25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25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25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25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25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25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25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25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25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25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25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25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25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25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25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25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25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25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25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25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25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25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25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25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25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25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25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25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25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25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25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25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25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25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25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25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25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25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25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25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25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25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25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25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25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25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25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25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25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25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25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25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25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25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25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25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25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25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25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25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25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25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25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25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25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25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25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25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25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25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25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25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25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25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25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25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25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25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25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25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25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25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25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25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25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25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25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25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25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25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25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25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25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25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25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25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25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25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25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25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25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25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25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25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25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25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25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25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25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25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25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25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25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25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25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25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25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25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25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25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25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25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25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25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25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25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25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25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25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25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25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25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25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25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25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25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25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25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25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25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25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25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25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25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25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25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25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25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25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25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25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25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25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25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25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25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25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25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25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25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25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25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25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25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25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25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25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25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25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25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25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25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25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25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25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25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25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25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25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25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25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25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25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25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25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25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25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25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25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25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25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25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25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25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25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25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25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25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25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25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25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25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25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25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25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25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25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25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25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25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25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25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25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25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25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25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25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25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25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25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25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25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25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25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25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25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25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25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25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25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25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25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25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25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25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25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25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25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25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25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25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25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25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25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25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25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25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25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25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25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25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25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25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25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25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25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25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25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25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25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25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25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25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25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25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25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25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25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25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25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25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25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25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25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25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25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25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25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25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25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25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25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25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25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25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25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25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25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25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25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25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25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25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25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25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25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25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25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25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25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25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25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25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25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25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25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25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25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25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25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25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25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25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25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25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25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25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25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25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25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25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25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25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25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25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25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25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25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25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25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25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25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25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25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25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25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25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25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25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25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25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25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25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25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25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25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25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25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25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25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25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25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25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25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25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25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25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25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25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25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25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25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25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25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25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25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25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25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25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25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25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25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25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25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25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25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25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25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25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25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25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25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25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25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25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25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25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25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25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25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25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25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25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25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25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25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25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25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25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25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25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25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25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25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25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25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25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25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25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25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25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25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25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25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25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25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25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25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25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25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25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25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25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25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25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25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25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25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25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25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25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25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25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25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25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25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25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25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25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25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25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25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25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25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25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25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25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25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25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25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25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25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25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25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25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25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25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25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25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25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25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25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25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25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25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25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25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25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25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25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25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25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25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25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25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25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25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25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25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25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25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25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25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25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25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25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25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25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25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25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25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25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25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25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25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25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25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25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25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25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25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25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25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25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25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25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25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25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25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25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25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25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25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25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25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25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25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25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25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25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25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25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25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25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25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25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25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25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25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25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25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25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25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25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25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25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25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25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25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25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25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25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25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25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25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25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25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25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25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25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25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25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25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25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25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25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25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25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25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25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25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25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25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25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25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25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25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25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25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25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25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25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25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25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25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25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25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25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25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25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25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25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25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25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25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25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25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25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25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25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25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25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25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25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25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25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25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25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25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25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25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25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25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25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25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25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25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25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25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25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25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25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25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25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25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25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25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25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25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25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25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25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25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25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25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25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25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25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25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25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25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25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25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25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25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25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25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25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25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25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25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25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25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25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25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25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25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25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25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25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25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25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25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25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25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25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25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25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25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25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25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25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25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25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25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25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25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25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25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25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25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25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25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25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25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25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25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25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25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25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25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25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25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25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25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25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25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25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25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25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25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25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25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25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25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25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25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25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25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25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25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25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25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25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25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25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25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25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25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25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25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25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25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25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25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25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25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25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25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25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25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25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25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25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25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25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25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25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25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25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25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25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25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25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25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25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25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25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25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25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25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25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25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25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25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25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25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25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25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25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25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25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25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25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25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25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25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25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25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25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25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25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25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25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25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25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25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25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25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25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25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25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25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25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25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25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25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25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25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25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25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25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25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25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25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25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25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25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25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25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25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25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25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25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25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25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25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25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25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25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25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25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25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25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25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25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25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25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25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25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25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25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25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25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25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25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25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25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25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25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25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25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25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25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25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25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25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25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25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25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25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25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25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25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25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25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25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25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25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25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25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25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25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25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25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25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25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25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25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25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25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25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25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25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25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25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25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25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25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25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25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25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25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25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25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25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25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25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25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25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25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25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25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25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25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25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25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25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25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25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25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25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25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25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25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25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25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25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25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25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25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25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25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25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25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25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25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25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25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25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25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25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25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25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25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25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25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25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25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25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25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25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25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25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25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25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25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25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25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25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25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25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25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25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25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25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25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25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25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25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25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25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25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25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25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25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25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25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25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25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25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25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25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25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25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25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25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25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25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25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25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25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25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25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25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25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25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25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25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25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25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25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25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25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25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25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25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25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25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25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25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25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25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25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25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25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25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25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25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25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25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25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25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25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25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25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25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25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25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25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25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25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25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25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25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25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25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25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25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25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25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25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25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25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25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25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25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25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25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25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25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25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25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25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25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25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25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25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25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25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25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25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25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25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25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25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25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25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25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25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25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25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25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25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25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25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25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25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25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25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25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25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25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25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25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25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25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25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25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25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25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25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25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25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25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25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25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25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25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25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25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25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25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25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25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25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25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25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25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25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25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25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25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25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25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25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25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25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25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25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25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25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25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25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25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25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25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25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25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25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25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25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25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25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25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25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25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25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25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25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25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25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25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25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25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25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25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25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25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25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25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25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25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25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25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25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25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25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25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25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25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25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25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25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25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25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25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25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25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25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25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25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25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25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25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25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25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25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25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25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25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25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25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25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25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25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25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25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25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25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25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25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25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25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25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25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25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25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25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25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25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25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25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25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25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25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25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25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25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25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25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25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25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25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25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25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25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25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25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25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25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25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25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25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25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25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25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25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25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25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25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25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25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25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25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25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25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25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25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25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25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25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25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25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25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25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25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25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25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25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25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25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25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25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25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25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25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25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25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25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25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25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25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25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25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25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25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25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25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25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25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25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25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25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25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25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25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25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25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25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25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25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25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25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25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25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25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25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25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25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25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25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25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25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25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25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25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25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25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25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25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25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25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25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25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25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25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25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25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25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25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25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25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25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25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25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25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25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25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25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25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25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25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25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25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25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25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25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25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25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25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25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25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25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25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25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25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25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25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25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25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25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25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25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25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25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25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25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25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25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25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25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25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25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25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25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25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25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25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25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25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25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25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25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25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25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25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25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25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25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25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25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25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25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25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25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25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25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25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25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25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25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25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25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25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25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25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25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25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25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25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25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25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25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25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25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25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25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25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25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25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25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25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25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25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25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25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25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25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25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25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25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25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25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25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25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25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25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25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25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25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25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25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25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25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25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25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25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25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25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25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25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25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25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25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25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25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25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25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25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25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25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25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25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25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25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25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25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25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25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25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25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25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25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25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25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25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25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25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25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25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25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25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25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25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25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25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25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25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25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25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25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25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25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25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25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25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25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25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25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25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25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25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25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25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25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25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25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25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25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25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25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25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25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25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25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25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25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25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25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25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25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25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25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25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25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25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25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25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25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25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25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25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25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25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25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25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25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25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25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25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25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25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25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25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25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25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25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25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25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25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25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25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25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25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25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25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25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25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25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25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25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25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25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25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25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25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25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25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25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25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25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25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25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25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25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25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25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25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25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25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25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25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25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25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25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25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25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25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25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25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25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25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25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25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25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25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25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25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25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25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25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25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25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25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25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25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25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25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25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25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25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25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25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25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25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25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25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25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25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25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25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25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25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25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25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25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25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25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25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25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25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25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25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25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25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25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25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25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25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25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25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25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25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25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25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25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25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25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25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25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25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25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25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25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25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25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25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25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25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25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25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25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25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25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25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25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25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25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25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25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25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25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25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25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25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25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25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25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25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25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25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25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25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25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25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25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25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25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25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25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25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25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25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25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25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25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25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25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25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25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25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25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25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25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25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25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25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25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25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25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25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25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25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25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25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25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25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25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25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25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25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25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25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25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25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25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25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25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25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25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25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25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25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25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25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25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25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25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25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25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25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25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25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25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25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25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25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25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25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25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25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25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25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25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25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25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25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25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25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25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25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25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25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25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25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25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25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25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25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25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25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25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25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25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25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25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25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25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25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25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25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25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25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25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25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25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25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25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25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25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25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25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25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25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25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25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25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25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25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25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25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25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25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25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25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25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25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25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25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25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25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25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25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25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25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25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25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25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25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25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25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25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25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25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25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25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25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25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25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25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25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25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25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25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25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25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25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25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25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25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25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25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25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25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25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25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25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25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25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25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25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25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25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25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25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25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25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25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25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25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25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25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25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25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25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25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25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25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25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25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25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25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25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25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25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25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25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25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25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25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25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25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25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25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25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25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25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25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25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25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25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25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25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25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25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25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25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25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25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25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25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25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25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25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25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25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25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25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25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25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25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25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25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25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25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25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25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25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25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25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25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25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25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25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25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25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25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25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25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25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25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25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25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25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25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25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25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25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25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25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25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25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25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25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25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25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25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25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25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25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25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25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25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25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25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25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25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25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25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25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25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25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25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25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25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25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25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25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25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25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25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25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25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25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25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25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25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25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25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25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25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25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25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25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25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25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25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25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25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25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25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25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25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25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25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25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25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25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25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25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25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25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25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25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25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25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25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25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25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25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25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25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25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25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25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25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25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25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25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25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25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25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25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25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25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25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25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25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25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25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25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25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25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25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25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25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25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25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25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25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25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25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25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25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25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25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25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25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25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25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25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25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25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25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25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25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25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25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25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25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25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25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25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25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25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25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25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25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25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25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25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25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25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25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25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25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25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25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25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25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25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25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25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25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25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25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25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25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25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25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25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25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25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25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25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25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25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25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25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25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25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25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25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25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25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25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25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25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25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25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25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25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25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25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25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25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25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25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25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25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25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25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25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25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25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25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25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25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25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25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25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25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25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25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25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25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25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25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25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25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25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25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25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25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25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25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25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25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25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25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25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25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25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25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25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25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25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25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25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25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25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25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25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25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25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25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25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25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25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25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25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25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25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25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25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25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25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25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25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25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25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25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25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25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25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25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25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25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25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25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25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25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25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25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25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25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25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25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25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25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25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25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25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25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25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25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25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25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25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25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25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25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25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25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25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25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25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25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25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25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25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25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25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25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25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25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25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25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25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25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25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25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25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25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25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25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25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25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25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25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25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25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25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25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25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25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25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25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25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25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25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25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25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25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25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25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25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25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25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25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25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25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25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25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25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25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25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25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25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25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25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25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25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25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25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25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25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25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25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25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25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25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25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25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25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25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25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25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25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25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25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25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25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25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25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25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25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25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25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25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25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25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25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25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25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25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25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25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25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25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25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25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25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25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25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25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25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25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25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25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25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25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25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25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25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25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25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25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25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25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25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25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25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25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25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25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25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25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25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25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25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25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25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25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25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25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25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25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25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25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25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25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25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25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25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25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25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25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25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25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25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25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25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25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25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25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25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25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25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25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25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25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25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25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25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25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25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25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25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25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25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25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25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25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25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25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25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25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25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25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25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25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25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25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25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25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25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25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25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25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25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25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25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25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25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25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25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25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25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25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25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25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25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25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25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25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25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25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25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25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25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25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25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25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25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25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25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25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25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25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25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25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25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25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25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25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25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25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25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25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25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25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25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25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25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25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25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25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25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25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25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25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25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25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25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25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25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25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25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25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25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25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25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25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25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25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25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25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25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25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25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25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25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25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25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25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25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25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25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25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25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25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25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25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25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25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25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25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25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25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25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25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25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25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25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25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25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25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25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25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25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25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25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25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25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25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25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25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25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25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25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25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25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25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25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25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25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25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25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25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25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25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25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25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25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25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25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25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25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25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25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25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25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25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25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25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25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25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25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25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25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25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25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25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25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25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25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25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25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25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25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25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25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25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25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25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25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25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25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25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25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25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25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25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25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25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25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25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25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25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25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25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25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25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25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25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25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25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25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25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25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25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25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25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25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25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25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25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25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25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25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25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25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25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25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25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25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25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25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25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25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25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25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25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25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25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25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25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25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25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25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25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25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25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25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25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25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25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25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25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25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25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25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25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25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25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25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25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25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25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25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25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25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25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25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25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25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25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25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25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25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25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25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25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25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25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25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25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25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25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25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25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25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25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25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25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25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25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25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25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25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25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25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25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25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25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25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25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25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25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25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25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25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25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25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25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25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25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25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25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25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25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25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25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25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25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25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25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25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25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25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25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25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25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25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25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25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25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25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25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25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25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25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25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25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25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25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25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25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25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25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25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25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25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25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25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25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25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25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25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25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25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25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25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25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25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25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25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25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25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25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25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25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25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25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25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25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25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25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25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25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25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25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25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25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25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25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25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25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25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25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25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25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25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25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25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25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25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25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25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25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25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25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25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25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25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25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25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25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25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25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25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25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25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25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25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25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25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25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25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25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25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25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25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25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25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25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25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25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25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25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25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25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25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25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25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25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25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25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25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25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25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25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25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25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25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25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25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25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25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25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25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25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25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25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25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25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25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25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25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25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25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25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25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25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25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25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25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25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25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25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25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25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25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25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25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25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25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25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25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25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25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25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25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25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25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25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25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25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25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25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25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25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25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25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25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25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25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25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25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25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25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25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25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25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25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25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25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25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25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25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25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25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25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25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25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25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25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25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25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25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25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25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25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25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25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25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25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25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25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25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25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25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25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25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25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25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25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25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25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25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25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25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25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25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25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25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25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25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25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25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25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25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25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25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25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25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25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25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25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25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25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25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25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25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25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25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25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25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25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25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25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25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25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25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25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25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25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25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25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25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25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25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25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25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25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25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25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25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25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25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25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25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25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25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25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25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25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25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25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25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25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25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25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25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25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25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25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25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25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25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25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25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25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25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25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25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25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25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25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25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25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25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25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25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25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25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25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25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25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25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25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25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25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25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25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25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25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25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25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25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25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25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25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25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25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25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25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25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25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25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25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25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25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25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25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25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25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25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25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25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25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25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25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25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25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25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25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25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25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25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25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25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25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25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25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25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25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25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25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25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25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25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25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25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25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25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25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25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25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25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25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25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25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25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25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25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25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25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25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25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25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25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25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25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25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25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25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25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25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25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25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25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25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25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25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25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25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25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25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25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25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25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25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25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25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25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25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25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25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25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25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25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25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25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25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25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25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25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25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25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25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25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25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25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25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25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25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25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25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25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25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25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25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25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25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25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25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25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25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25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25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25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25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25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25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25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25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25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25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25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25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25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25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25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25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25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25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25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25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25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25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25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25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25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25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25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25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25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25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25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25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25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25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25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25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25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25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25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25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25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25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25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25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25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25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25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25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25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25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25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25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25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25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25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25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25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25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25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25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25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25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25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25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25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25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25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25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25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25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25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25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25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25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25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25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25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25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25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25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25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25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25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25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25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25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25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25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25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25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25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25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25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25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25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25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25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25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25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25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25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25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25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25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25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25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25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25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25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25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25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25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25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25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25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25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25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25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25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25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25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25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25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25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25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25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25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25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25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25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25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25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25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25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25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25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25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25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25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25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25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25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25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25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25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25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25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25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25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25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25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25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25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25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25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25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25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25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25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25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25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25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25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25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25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25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25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25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25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25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25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25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25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25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25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25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25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25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25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25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25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25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25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25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25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25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25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25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25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25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25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25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25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25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25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25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25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25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25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25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25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25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25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25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25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25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25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25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25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25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25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25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25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25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25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25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25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25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25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25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25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25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25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25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25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25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25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25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25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25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25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25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25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25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25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25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25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25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25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25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25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25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25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25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25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25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25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25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25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25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25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25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25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25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25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25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25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25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25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25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25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25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25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25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25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25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25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25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25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25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25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25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25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25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25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25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25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25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25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25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25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25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25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25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25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25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25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25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25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25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25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25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25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25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25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25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25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25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25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25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25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25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25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25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25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25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25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25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25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25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25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25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25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25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25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25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25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25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25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25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25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25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25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25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25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25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25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25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25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25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25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25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25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25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25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25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25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25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25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25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25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25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25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25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25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25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25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25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25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25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25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25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25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25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25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25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25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25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25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25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25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25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25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25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25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25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25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25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25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25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25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25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25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25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25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25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25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25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25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25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25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25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25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25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25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25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25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25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25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25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25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25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25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25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25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25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25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25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25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25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25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25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25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25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25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25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25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25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25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25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25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25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25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25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25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25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25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25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25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25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25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25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25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25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25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25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25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25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25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25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25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25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25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25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25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25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25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25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25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25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25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25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25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25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25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25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25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25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25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25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25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25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25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25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25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25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25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25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25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25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25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25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25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25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25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25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25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25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25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25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25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25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25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25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25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25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25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25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25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25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25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25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25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25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25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25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25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25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25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25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25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25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25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25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25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25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25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25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25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25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25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25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25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25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25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25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25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25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25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25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25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25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25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25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25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25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25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25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25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25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25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25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25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25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25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25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25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25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25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25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25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25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25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25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25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25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25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25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25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25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25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25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25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25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25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25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25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25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25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25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25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25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25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25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25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25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25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25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25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25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25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25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25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25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25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25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25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25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25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25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25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25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25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25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25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25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25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25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25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25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25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25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25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25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25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25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25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25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25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25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25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25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25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25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25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25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25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25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25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25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25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25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25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25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25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25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25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25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25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25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25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25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25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25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25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25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25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25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25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25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25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25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25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25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25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25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25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25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25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25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25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25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25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25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25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25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25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25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25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25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25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25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25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25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25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25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25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25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25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25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25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25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25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25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25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25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25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25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25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25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25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25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25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25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25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25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25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25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25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25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25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25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25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25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25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25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25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25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25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25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25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25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25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25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25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25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25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25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25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25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25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25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25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25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25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25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25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25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25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25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25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25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25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25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25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25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25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25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25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25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25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25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25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25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25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25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25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25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25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25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25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25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25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25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25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25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25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25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25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25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25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25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25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25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25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25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25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25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25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25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25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25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25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25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25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25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25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25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25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25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25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25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25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25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25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25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25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25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25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25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25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25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25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25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25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25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25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25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25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25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25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25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25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25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25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25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25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25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25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25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25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25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25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25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25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25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25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25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25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25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25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25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25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25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25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25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25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25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25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25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25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25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25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25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25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25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25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25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25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25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25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25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25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25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25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25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25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25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25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25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25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25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25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25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25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25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25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25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25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25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25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25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25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25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25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25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25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25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25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25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25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25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25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25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25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25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25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25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25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25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25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25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25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25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25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25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25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25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25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25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25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25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25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25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25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25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25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25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25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25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25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25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25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25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25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25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25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25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25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25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25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25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25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25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25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25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25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25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25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25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25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25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25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25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25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25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25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25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25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25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25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25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25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25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25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25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25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25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25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25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25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25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25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25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25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25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25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25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25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25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25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25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25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25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25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25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25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25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25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25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25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25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25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25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25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25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25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25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25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25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25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25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25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25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25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25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25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25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25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25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25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25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25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25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25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25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25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25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25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25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25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25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25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25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25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25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25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25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25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25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25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25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25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25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25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25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25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25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25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25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25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25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25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25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25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25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25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25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25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25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25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25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25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25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25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25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25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25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25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25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25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25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25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25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25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25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25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25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25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25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25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25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25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25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25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25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25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25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25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25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25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25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25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25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25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25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25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25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25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25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25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25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25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25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25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25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25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25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25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25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25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25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25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25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25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25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25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25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25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25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25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25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25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25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25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25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25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25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25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25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25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25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25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25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25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25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25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25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25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25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25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25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25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25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25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25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25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25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25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25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25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25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25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25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25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25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25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25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25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25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25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25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25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25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25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25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25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25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25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25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25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25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25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25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25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25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25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25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25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25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25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25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25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25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25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25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25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25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25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25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25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25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25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25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25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25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25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25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25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25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25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25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25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25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25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25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25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25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25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25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25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25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25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25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25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25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25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25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25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25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25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25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25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25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25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25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25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25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25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25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25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25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25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25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25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25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25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25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25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25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25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25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25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25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25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25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25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25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25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25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25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25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25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25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25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25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25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25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25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25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25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25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25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25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25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25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25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25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25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25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25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25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25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25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25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25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25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25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25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25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25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25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25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25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25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25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25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25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25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25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25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25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25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25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25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25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25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25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25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25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25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25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25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25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25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25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25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25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25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25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25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25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25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25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25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25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25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25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25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25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25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25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25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25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25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25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25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25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25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25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25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25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25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25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25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25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25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25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25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25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25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25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25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25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25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25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25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25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25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25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25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25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25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25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25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25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25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25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25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25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25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25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25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25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25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25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25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25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25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25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25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25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25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25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25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25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25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25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25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25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25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25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25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25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25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25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25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25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25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25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25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25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25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25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25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25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25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25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25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25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25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25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25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25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25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25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25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25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25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25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25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25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25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25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25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25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25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25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25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25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25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25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25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25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25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25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25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25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25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25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25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25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25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25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25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25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25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25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25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25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25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25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25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25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25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25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25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25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25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25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25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25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25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25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25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25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25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25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25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25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25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25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25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25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25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25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25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25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25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25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25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25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25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25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25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25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25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25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25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25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25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25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25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25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25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25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25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25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25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25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25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25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25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25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25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25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25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25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25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25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25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25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25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25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25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25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25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25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25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25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25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25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25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25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25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25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25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25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25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25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25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25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25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25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25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25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25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25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25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25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25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25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25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25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25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25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25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25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25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25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25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25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25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25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25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25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25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25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25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25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25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25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25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25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25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25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25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25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25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25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25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25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25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25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25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25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25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25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25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25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25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25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25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25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25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25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25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25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25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25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25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25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25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25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25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25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25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25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25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25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25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25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25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25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25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25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25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25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25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25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25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25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25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25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25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25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25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25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25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25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25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25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25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25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25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25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25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25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25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25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25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25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25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25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25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25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25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25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25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25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25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25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25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25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25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25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25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25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25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25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25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25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25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25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25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25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25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25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25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25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25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25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25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25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25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25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25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25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25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25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25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25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25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25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25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25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25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25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25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25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25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25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25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25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25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25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25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25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25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25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25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25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25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25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25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25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25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25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25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25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25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25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25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25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25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25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25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25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25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25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25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25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25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25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25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25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25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25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25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25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25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25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25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25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25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25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25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25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25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25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25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25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25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25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25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25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25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25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25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25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25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25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25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25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25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25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25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25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25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25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25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25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25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25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25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25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25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25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25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25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25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25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25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25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25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25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25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25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25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25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25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25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25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25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25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25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25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25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25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25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25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25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25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25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25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25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25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25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25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25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25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25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25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25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25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25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25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25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25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25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25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25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25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25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25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25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25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25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25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25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25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25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25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25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25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25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25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25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25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25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25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25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25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25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25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25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25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25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25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25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25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25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25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25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25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25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25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25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25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25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25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25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25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25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25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25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25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25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25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25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25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25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25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25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25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25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25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25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25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25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25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25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25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25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25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25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25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25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25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25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25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25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25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25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25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25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25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25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25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25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25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25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25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25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25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25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25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25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25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25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25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25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25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25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25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25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25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25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25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25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25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25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25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25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25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25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25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25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25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25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25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25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25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25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25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25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25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25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25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25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25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25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25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25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25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25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25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25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25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25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25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25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25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25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25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25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25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25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25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25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25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25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25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25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25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25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25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25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25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25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25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25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25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25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25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25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25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25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25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25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25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25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25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25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25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25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25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25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25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25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25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25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25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25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25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25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25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25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25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25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25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25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25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25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25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25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25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25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25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25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25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25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25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25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25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25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25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25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25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25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25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25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25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25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25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25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25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25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25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25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25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25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25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25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25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25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25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25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25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25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25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25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25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25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25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25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25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25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25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25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25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25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25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25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25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25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25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25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25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25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25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25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25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25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25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25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25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25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25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25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25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25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25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25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25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25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25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25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25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25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25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25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25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25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25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25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25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25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25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25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25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25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25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25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25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25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25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25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25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25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25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25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25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25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25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25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25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25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25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25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25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25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25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25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25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25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25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25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25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25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25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25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25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25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25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25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25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25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25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25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25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25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25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25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25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25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25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25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25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25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25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25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25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25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25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25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25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25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25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25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25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25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25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25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25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25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25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25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25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25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25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25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25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25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25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25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25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25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25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25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25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25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25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25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25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25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25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25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25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25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25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25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25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25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25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25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25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25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25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25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25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25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25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25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25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25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25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25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25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25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25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25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25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25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25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25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25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25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25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25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25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25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25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25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25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25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25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25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25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25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25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25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25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25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25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25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25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25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25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25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25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25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25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25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25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25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25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25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25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25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25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25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25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25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25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25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25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25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25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25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25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25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25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25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25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25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25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25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25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25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25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25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25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25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25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25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25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25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25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25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25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25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25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25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25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25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25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25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25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25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25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25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25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25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25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25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25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25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25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25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25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25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25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25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25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25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25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25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25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25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25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25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25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25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25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25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25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25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25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25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25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25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25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25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25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25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25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25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25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25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25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25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25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25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25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25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25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25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25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25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25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25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25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25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25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25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25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25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25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25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25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25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25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25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25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25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25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25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25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25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25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25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25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25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25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25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25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25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25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25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25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25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25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25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25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25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25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25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25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25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25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25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25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25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25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25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25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25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25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25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25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25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25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25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25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25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25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25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25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25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25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25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25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25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25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25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25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25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25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25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25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25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25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25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25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25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25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25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25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25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25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25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25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25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25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25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25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25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25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25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25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25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25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25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25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25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25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25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25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25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25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25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25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25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25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25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25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25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25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25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25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25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25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25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25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25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25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25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25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25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25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25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25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25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25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25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25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25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25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25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25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25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25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25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25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25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25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25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25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25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25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25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25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25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25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25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25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25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25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25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25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25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25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25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25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25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25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25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25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25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25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25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25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25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25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25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25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25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25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25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25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25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25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25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25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25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25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25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25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25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25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25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25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25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25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25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25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25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25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25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25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25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25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25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25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25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25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25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25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25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25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25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25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25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25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25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25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25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25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25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25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25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25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25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25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25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25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25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25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25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25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25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25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25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25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25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25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25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25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25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25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25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25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25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25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25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25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25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25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25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25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25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25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25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25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25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25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25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25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25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25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25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25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25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25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25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25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25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25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25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25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25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25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25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25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25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25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25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25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25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25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25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25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25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25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25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25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25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25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25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25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25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25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25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25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25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25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25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25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25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25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25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25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25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25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25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25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25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25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25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25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25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25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25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25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25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25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25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25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25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25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25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25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25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25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25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25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25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25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25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25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25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25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25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25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25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25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25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25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25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25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25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25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25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25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25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25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25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25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25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25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25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25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25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25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25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25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25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25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25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25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25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25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25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25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25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25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25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25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25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25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25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25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25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25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25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25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25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25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25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25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25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25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25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25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25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25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25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25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25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25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25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25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25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25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25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25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25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25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25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25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25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25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25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25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25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25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25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25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25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25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25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25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25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25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25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25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25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25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25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25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25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25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25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25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25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25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25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25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25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25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25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25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25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25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25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25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25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25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25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25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25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25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25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25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25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25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25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25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25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25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25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25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25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25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25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25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25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25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25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25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25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25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25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25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25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25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25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25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25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25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25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25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25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25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25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25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25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25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25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25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25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25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25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25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25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25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25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25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25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25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25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25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25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25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25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25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25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25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25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25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25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25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25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25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25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25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25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25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25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25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25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25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25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25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25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25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25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25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25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25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25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25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25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25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25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25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25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25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25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25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25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25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25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25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25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25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25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25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25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25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25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25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25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25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25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25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25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25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25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25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25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25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25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25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25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25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25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25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25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25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25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25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25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25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25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25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25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25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25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25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25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25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25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25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25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25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25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25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25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25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25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25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25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25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25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25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25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25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25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25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25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25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25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25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25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25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25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25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25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25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25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25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25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25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25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25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25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25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25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25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25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25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25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25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25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25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25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25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25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25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25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25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25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25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25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25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25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25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25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25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25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25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25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25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25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25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25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25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25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25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25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25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25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25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25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25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25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25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25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25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25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25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25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25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25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25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25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25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25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25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25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25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25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25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25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25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25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25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25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25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25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25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25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25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25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25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25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25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25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25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25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25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25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25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25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25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25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25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25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25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25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25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25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25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25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25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25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25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25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25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25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25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25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25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25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25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25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25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25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25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25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25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25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25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25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25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25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25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25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25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25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25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25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25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25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25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25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25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25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25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25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25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25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25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25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25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25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25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25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25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25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25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25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25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25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25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25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25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25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25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25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25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25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25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25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25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25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25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25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25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25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25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25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25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25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25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25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25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25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25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25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25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25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25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25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25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25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25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25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25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25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25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25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25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25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25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25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25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25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25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25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25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25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25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25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25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25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25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25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25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25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25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25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25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25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25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25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25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25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25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25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25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25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25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25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25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25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25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25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25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25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25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25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25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25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25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25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25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25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25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25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25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25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25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25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25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25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25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25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25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25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25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25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25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25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25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25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25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25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25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25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25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25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25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25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25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25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25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25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25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25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25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25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25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25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25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25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25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25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25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25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25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25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25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25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25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25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25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25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25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25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25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25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25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25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25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25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25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25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25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25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25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25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25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25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25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25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25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25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25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25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25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25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25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25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25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25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25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25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25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25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25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25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25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25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25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25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25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25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25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25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25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25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25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25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25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25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25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25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25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25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25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25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25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25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25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25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Q7" zoomScaleNormal="100" workbookViewId="0">
      <selection activeCell="AN31" sqref="AN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7" t="s">
        <v>69</v>
      </c>
    </row>
    <row r="3" spans="2:48" x14ac:dyDescent="0.2">
      <c r="B3" s="37"/>
    </row>
    <row r="4" spans="2:48" ht="12.75" x14ac:dyDescent="0.2">
      <c r="B4" s="37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7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thickBot="1" x14ac:dyDescent="0.2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_xlfn.STDEV.S(C11:AA11)/SQRT(24)</f>
        <v>0.39317854974639238</v>
      </c>
      <c r="AG11" s="6">
        <f>AJ$32*AE11</f>
        <v>0.81348641942528577</v>
      </c>
      <c r="AH11" s="24"/>
      <c r="AI11" s="6">
        <f>AC11-AG11</f>
        <v>1.3531802472413808</v>
      </c>
      <c r="AJ11" s="27">
        <f>AG11+AC11</f>
        <v>2.9801530860919523</v>
      </c>
      <c r="AL11" s="42">
        <f>ROUND(AJ11,0)</f>
        <v>3</v>
      </c>
      <c r="AN11" s="46">
        <f>ROUNDUP(AJ11,0)</f>
        <v>3</v>
      </c>
      <c r="AP11" s="46"/>
      <c r="AR11" s="46"/>
      <c r="AV11" s="6"/>
    </row>
    <row r="12" spans="2:48" ht="12.75" thickBot="1" x14ac:dyDescent="0.2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_xlfn.STDEV.S(C12:AA12)/SQRT(24)</f>
        <v>0.34005896050296558</v>
      </c>
      <c r="AG12" s="6">
        <f t="shared" ref="AG12:AG27" si="2">AJ$32*AE12</f>
        <v>0.70358198928063576</v>
      </c>
      <c r="AH12" s="24"/>
      <c r="AI12" s="6">
        <f t="shared" ref="AI12:AI26" si="3">AC12-AG12</f>
        <v>0.8797513440526975</v>
      </c>
      <c r="AJ12" s="27">
        <f t="shared" ref="AJ12:AJ27" si="4">AG12+AC12</f>
        <v>2.2869153226139689</v>
      </c>
      <c r="AL12" s="42">
        <f t="shared" ref="AL12:AL27" si="5">ROUND(AJ12,0)</f>
        <v>2</v>
      </c>
      <c r="AN12" s="46">
        <f t="shared" ref="AN12:AN27" si="6">ROUNDUP(AJ12,0)</f>
        <v>3</v>
      </c>
      <c r="AP12" s="46"/>
      <c r="AR12" s="46"/>
    </row>
    <row r="13" spans="2:48" ht="12.75" thickBot="1" x14ac:dyDescent="0.2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7">
        <f t="shared" si="4"/>
        <v>2.034154362365924</v>
      </c>
      <c r="AL13" s="42">
        <f t="shared" si="5"/>
        <v>2</v>
      </c>
      <c r="AN13" s="46">
        <f t="shared" si="6"/>
        <v>3</v>
      </c>
      <c r="AP13" s="46"/>
      <c r="AR13" s="46"/>
    </row>
    <row r="14" spans="2:48" ht="12.75" thickBot="1" x14ac:dyDescent="0.2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7">
        <f t="shared" si="4"/>
        <v>3.1840977949101705</v>
      </c>
      <c r="AL14" s="42">
        <f t="shared" si="5"/>
        <v>3</v>
      </c>
      <c r="AN14" s="46">
        <f t="shared" si="6"/>
        <v>4</v>
      </c>
      <c r="AP14" s="46"/>
      <c r="AR14" s="46"/>
    </row>
    <row r="15" spans="2:48" ht="12.75" thickBot="1" x14ac:dyDescent="0.2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7">
        <f t="shared" si="4"/>
        <v>6.030685324161448</v>
      </c>
      <c r="AL15" s="42">
        <f t="shared" si="5"/>
        <v>6</v>
      </c>
      <c r="AN15" s="46">
        <f t="shared" si="6"/>
        <v>7</v>
      </c>
      <c r="AP15" s="46"/>
      <c r="AR15" s="46"/>
    </row>
    <row r="16" spans="2:48" ht="12.75" thickBot="1" x14ac:dyDescent="0.2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7">
        <f t="shared" si="4"/>
        <v>9.829560760743087</v>
      </c>
      <c r="AL16" s="42">
        <f t="shared" si="5"/>
        <v>10</v>
      </c>
      <c r="AN16" s="46">
        <f t="shared" si="6"/>
        <v>10</v>
      </c>
      <c r="AP16" s="46"/>
      <c r="AR16" s="46"/>
    </row>
    <row r="17" spans="2:44" ht="12.75" thickBot="1" x14ac:dyDescent="0.2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7">
        <f t="shared" si="4"/>
        <v>18.944699181504586</v>
      </c>
      <c r="AL17" s="42">
        <f t="shared" si="5"/>
        <v>19</v>
      </c>
      <c r="AN17" s="46">
        <f t="shared" si="6"/>
        <v>19</v>
      </c>
      <c r="AP17" s="46"/>
      <c r="AR17" s="46"/>
    </row>
    <row r="18" spans="2:44" ht="12.75" thickBot="1" x14ac:dyDescent="0.2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7">
        <f t="shared" si="4"/>
        <v>29.237484482268375</v>
      </c>
      <c r="AL18" s="42">
        <f t="shared" si="5"/>
        <v>29</v>
      </c>
      <c r="AN18" s="46">
        <f t="shared" si="6"/>
        <v>30</v>
      </c>
      <c r="AP18" s="46"/>
      <c r="AR18" s="46"/>
    </row>
    <row r="19" spans="2:44" ht="12.75" thickBot="1" x14ac:dyDescent="0.2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7">
        <f t="shared" si="4"/>
        <v>21.534298364903034</v>
      </c>
      <c r="AL19" s="42">
        <f t="shared" si="5"/>
        <v>22</v>
      </c>
      <c r="AN19" s="46">
        <f t="shared" si="6"/>
        <v>22</v>
      </c>
      <c r="AP19" s="46"/>
      <c r="AR19" s="46"/>
    </row>
    <row r="20" spans="2:44" ht="12.75" thickBot="1" x14ac:dyDescent="0.2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7">
        <f t="shared" si="4"/>
        <v>17.069921104796123</v>
      </c>
      <c r="AL20" s="42">
        <f t="shared" si="5"/>
        <v>17</v>
      </c>
      <c r="AN20" s="46">
        <f t="shared" si="6"/>
        <v>18</v>
      </c>
      <c r="AP20" s="46"/>
      <c r="AR20" s="46"/>
    </row>
    <row r="21" spans="2:44" ht="12.75" thickBot="1" x14ac:dyDescent="0.2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7">
        <f t="shared" si="4"/>
        <v>9.0308299864675732</v>
      </c>
      <c r="AL21" s="42">
        <f t="shared" si="5"/>
        <v>9</v>
      </c>
      <c r="AN21" s="46">
        <f t="shared" si="6"/>
        <v>10</v>
      </c>
      <c r="AP21" s="46"/>
      <c r="AR21" s="46"/>
    </row>
    <row r="22" spans="2:44" ht="12.75" thickBot="1" x14ac:dyDescent="0.2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7">
        <f t="shared" si="4"/>
        <v>6.5386425631046734</v>
      </c>
      <c r="AL22" s="42">
        <f t="shared" si="5"/>
        <v>7</v>
      </c>
      <c r="AN22" s="46">
        <f t="shared" si="6"/>
        <v>7</v>
      </c>
      <c r="AP22" s="46"/>
      <c r="AR22" s="46"/>
    </row>
    <row r="23" spans="2:44" ht="12.75" thickBot="1" x14ac:dyDescent="0.2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7">
        <f t="shared" si="4"/>
        <v>4.2838073383224415</v>
      </c>
      <c r="AL23" s="42">
        <f t="shared" si="5"/>
        <v>4</v>
      </c>
      <c r="AN23" s="46">
        <f t="shared" si="6"/>
        <v>5</v>
      </c>
      <c r="AP23" s="46"/>
      <c r="AR23" s="46"/>
    </row>
    <row r="24" spans="2:44" ht="12.75" thickBot="1" x14ac:dyDescent="0.2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7">
        <f t="shared" si="4"/>
        <v>1.7364024009200536</v>
      </c>
      <c r="AL24" s="42">
        <f t="shared" si="5"/>
        <v>2</v>
      </c>
      <c r="AN24" s="46">
        <f t="shared" si="6"/>
        <v>2</v>
      </c>
      <c r="AP24" s="46"/>
      <c r="AR24" s="46"/>
    </row>
    <row r="25" spans="2:44" ht="12.75" thickBot="1" x14ac:dyDescent="0.2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7">
        <f t="shared" si="4"/>
        <v>2.5745086036035971</v>
      </c>
      <c r="AL25" s="42">
        <f t="shared" si="5"/>
        <v>3</v>
      </c>
      <c r="AN25" s="46">
        <f t="shared" si="6"/>
        <v>3</v>
      </c>
      <c r="AP25" s="46"/>
      <c r="AR25" s="46"/>
    </row>
    <row r="26" spans="2:44" ht="12.75" thickBot="1" x14ac:dyDescent="0.2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7">
        <f t="shared" si="4"/>
        <v>0.93508363523360716</v>
      </c>
      <c r="AL26" s="42">
        <f t="shared" si="5"/>
        <v>1</v>
      </c>
      <c r="AN26" s="46">
        <f t="shared" si="6"/>
        <v>1</v>
      </c>
      <c r="AP26" s="46"/>
      <c r="AR26" s="46"/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6">
        <f t="shared" ref="AI12:AI27" si="7">AC27+AJ$32*AG27</f>
        <v>0</v>
      </c>
      <c r="AJ27" s="27">
        <f t="shared" si="4"/>
        <v>0</v>
      </c>
      <c r="AL27" s="42">
        <f t="shared" si="5"/>
        <v>0</v>
      </c>
      <c r="AN27" s="46">
        <f t="shared" si="6"/>
        <v>0</v>
      </c>
      <c r="AP27" s="47"/>
      <c r="AR27" s="47"/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39" t="s">
        <v>71</v>
      </c>
    </row>
    <row r="31" spans="2:44" x14ac:dyDescent="0.2">
      <c r="AI31" s="37" t="s">
        <v>73</v>
      </c>
      <c r="AJ31" s="1">
        <v>24</v>
      </c>
    </row>
    <row r="32" spans="2:44" ht="13.5" x14ac:dyDescent="0.25">
      <c r="AI32" s="40" t="s">
        <v>96</v>
      </c>
      <c r="AJ32" s="20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A6" zoomScaleNormal="100" workbookViewId="0">
      <selection activeCell="AK14" sqref="AK14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7" t="s">
        <v>69</v>
      </c>
    </row>
    <row r="4" spans="2:44" x14ac:dyDescent="0.2">
      <c r="B4" s="37" t="s">
        <v>92</v>
      </c>
    </row>
    <row r="6" spans="2:44" ht="12.75" x14ac:dyDescent="0.2">
      <c r="B6" s="5"/>
      <c r="AL6" s="37"/>
    </row>
    <row r="7" spans="2:44" x14ac:dyDescent="0.2">
      <c r="AL7" s="37"/>
    </row>
    <row r="8" spans="2:44" ht="12.75" x14ac:dyDescent="0.2">
      <c r="B8" s="5" t="s">
        <v>80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1"/>
      <c r="AP11" s="41"/>
      <c r="AQ11" s="41"/>
      <c r="AR11" s="41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(11*AF13+11*AG13)/22</f>
        <v>0</v>
      </c>
      <c r="AJ13" s="3"/>
      <c r="AK13" s="38">
        <f>AN$32*SQRT(AF13/24)</f>
        <v>0</v>
      </c>
      <c r="AL13" s="3"/>
      <c r="AM13" s="6">
        <f>(AC13-AD13)+AN$32*SQRT(AF13/AM$31+AG13/AN$31)</f>
        <v>0</v>
      </c>
      <c r="AN13" s="38">
        <f>(AC13-AD13)-AN$32*SQRT(AF13/AM$31+AG13/AN$31)</f>
        <v>0</v>
      </c>
      <c r="AO13" s="38"/>
      <c r="AP13" s="38"/>
      <c r="AQ13" s="38"/>
      <c r="AR13" s="38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(11*AF14+11*AG14)/22</f>
        <v>0.44696969696969691</v>
      </c>
      <c r="AJ14" s="3"/>
      <c r="AK14" s="38">
        <f>$AN$32*SQRT(AI14/$AM$31+AI14/$AM$31)</f>
        <v>0.46672334612506988</v>
      </c>
      <c r="AL14" s="3"/>
      <c r="AM14" s="6">
        <f t="shared" ref="AM14:AM27" si="5">(AC14-AD14)+AN$32*SQRT(AF14/AM$31+AG14/AN$31)</f>
        <v>0.8000566794584032</v>
      </c>
      <c r="AN14" s="38">
        <f t="shared" ref="AN14:AN27" si="6">(AC14-AD14)-AN$32*SQRT(AF14/AM$31+AG14/AN$31)</f>
        <v>-0.13339001279173651</v>
      </c>
      <c r="AO14" s="38"/>
      <c r="AP14" s="38"/>
      <c r="AQ14" s="38"/>
      <c r="AR14" s="38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>$AN$32*SQRT(AI15/$AM$31+AI15/$AN$31)</f>
        <v>0.40305086527633205</v>
      </c>
      <c r="AL15" s="3"/>
      <c r="AM15" s="6">
        <f t="shared" si="5"/>
        <v>0.40305086527633205</v>
      </c>
      <c r="AN15" s="38">
        <f t="shared" si="6"/>
        <v>-0.40305086527633205</v>
      </c>
      <c r="AO15" s="38"/>
      <c r="AP15" s="38"/>
      <c r="AQ15" s="38"/>
      <c r="AR15" s="38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8">
        <f t="shared" ref="AK16:AK27" si="7">$AN$32*SQRT(AI16/$AM$31+AI16/$AN$31)</f>
        <v>0.35168668261290864</v>
      </c>
      <c r="AL16" s="3"/>
      <c r="AM16" s="6">
        <f t="shared" si="5"/>
        <v>0.10168668261290859</v>
      </c>
      <c r="AN16" s="38">
        <f t="shared" si="6"/>
        <v>-0.60168668261290859</v>
      </c>
      <c r="AO16" s="38"/>
      <c r="AP16" s="38"/>
      <c r="AQ16" s="38"/>
      <c r="AR16" s="38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7"/>
        <v>0.56837837509244427</v>
      </c>
      <c r="AL17" s="3"/>
      <c r="AM17" s="6">
        <f t="shared" si="5"/>
        <v>0.15171170842577753</v>
      </c>
      <c r="AN17" s="38">
        <f t="shared" si="6"/>
        <v>-0.98504504175911101</v>
      </c>
      <c r="AO17" s="38"/>
      <c r="AP17" s="38"/>
      <c r="AQ17" s="38"/>
      <c r="AR17" s="38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7"/>
        <v>0.78639532910385701</v>
      </c>
      <c r="AL18" s="3"/>
      <c r="AM18" s="6">
        <f t="shared" si="5"/>
        <v>1.3697286624371903</v>
      </c>
      <c r="AN18" s="38">
        <f t="shared" si="6"/>
        <v>-0.20306199577052375</v>
      </c>
      <c r="AO18" s="38"/>
      <c r="AP18" s="38"/>
      <c r="AQ18" s="38"/>
      <c r="AR18" s="38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7"/>
        <v>1.0221784891281775</v>
      </c>
      <c r="AL19" s="3"/>
      <c r="AM19" s="6">
        <f t="shared" si="5"/>
        <v>0.68884515579484429</v>
      </c>
      <c r="AN19" s="38">
        <f t="shared" si="6"/>
        <v>-1.3555118224615108</v>
      </c>
      <c r="AO19" s="38"/>
      <c r="AP19" s="38"/>
      <c r="AQ19" s="38"/>
      <c r="AR19" s="38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7"/>
        <v>2.2617093043255423</v>
      </c>
      <c r="AL20" s="3"/>
      <c r="AM20" s="6">
        <f t="shared" si="5"/>
        <v>0.17837597099220881</v>
      </c>
      <c r="AN20" s="38">
        <f t="shared" si="6"/>
        <v>-4.3450426376588744</v>
      </c>
      <c r="AO20" s="38"/>
      <c r="AP20" s="38"/>
      <c r="AQ20" s="38"/>
      <c r="AR20" s="38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7"/>
        <v>2.4437437514451616</v>
      </c>
      <c r="AL21" s="3"/>
      <c r="AM21" s="6">
        <f t="shared" si="5"/>
        <v>1.1937437514451616</v>
      </c>
      <c r="AN21" s="38">
        <f t="shared" si="6"/>
        <v>-3.6937437514451616</v>
      </c>
      <c r="AO21" s="38"/>
      <c r="AP21" s="38"/>
      <c r="AQ21" s="38"/>
      <c r="AR21" s="38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7"/>
        <v>1.7584334130645425</v>
      </c>
      <c r="AL22" s="3"/>
      <c r="AM22" s="6">
        <f t="shared" si="5"/>
        <v>3.1751000797312097</v>
      </c>
      <c r="AN22" s="38">
        <f t="shared" si="6"/>
        <v>-0.34176674639787552</v>
      </c>
      <c r="AO22" s="38"/>
      <c r="AP22" s="38"/>
      <c r="AQ22" s="38"/>
      <c r="AR22" s="38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7"/>
        <v>1.6833433655566641</v>
      </c>
      <c r="AL23" s="3"/>
      <c r="AM23" s="6">
        <f t="shared" si="5"/>
        <v>1.6000100322233304</v>
      </c>
      <c r="AN23" s="38">
        <f t="shared" si="6"/>
        <v>-1.7666766988899973</v>
      </c>
      <c r="AO23" s="38"/>
      <c r="AP23" s="38"/>
      <c r="AQ23" s="38"/>
      <c r="AR23" s="38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7"/>
        <v>1.1326896289163</v>
      </c>
      <c r="AL24" s="3"/>
      <c r="AM24" s="6">
        <f t="shared" si="5"/>
        <v>1.7160229622496332</v>
      </c>
      <c r="AN24" s="38">
        <f t="shared" si="6"/>
        <v>-0.54935629558296672</v>
      </c>
      <c r="AO24" s="38"/>
      <c r="AP24" s="38"/>
      <c r="AQ24" s="38"/>
      <c r="AR24" s="38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7"/>
        <v>0.66422844851615748</v>
      </c>
      <c r="AL25" s="3"/>
      <c r="AM25" s="6">
        <f t="shared" si="5"/>
        <v>0.74756178184949085</v>
      </c>
      <c r="AN25" s="38">
        <f t="shared" si="6"/>
        <v>-0.58089511518282411</v>
      </c>
      <c r="AO25" s="38"/>
      <c r="AP25" s="38"/>
      <c r="AQ25" s="38"/>
      <c r="AR25" s="38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7"/>
        <v>0.74789363305461853</v>
      </c>
      <c r="AL26" s="3"/>
      <c r="AM26" s="6">
        <f t="shared" si="5"/>
        <v>1.4978936330546184</v>
      </c>
      <c r="AN26" s="38">
        <f t="shared" si="6"/>
        <v>2.106366945381466E-3</v>
      </c>
      <c r="AO26" s="38"/>
      <c r="AP26" s="38"/>
      <c r="AQ26" s="38"/>
      <c r="AR26" s="38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8">
        <f t="shared" si="7"/>
        <v>0.76858784320809592</v>
      </c>
      <c r="AL27" s="3"/>
      <c r="AM27" s="6">
        <f t="shared" si="5"/>
        <v>0.43525450987476255</v>
      </c>
      <c r="AN27" s="38">
        <f t="shared" si="6"/>
        <v>-1.1019211765414294</v>
      </c>
      <c r="AO27" s="38"/>
      <c r="AP27" s="38"/>
      <c r="AQ27" s="38"/>
      <c r="AR27" s="38"/>
    </row>
    <row r="28" spans="2:44" ht="12.75" thickBot="1" x14ac:dyDescent="0.25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9" t="s">
        <v>34</v>
      </c>
      <c r="AN30" s="39" t="s">
        <v>35</v>
      </c>
    </row>
    <row r="31" spans="2:44" x14ac:dyDescent="0.2">
      <c r="AL31" s="37" t="s">
        <v>73</v>
      </c>
      <c r="AM31" s="1">
        <v>12</v>
      </c>
      <c r="AN31" s="1">
        <v>12</v>
      </c>
    </row>
    <row r="32" spans="2:44" ht="13.5" x14ac:dyDescent="0.25">
      <c r="AL32" s="37"/>
      <c r="AM32" s="26" t="s">
        <v>95</v>
      </c>
      <c r="AN32" s="38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halime</cp:lastModifiedBy>
  <dcterms:created xsi:type="dcterms:W3CDTF">2017-07-31T12:57:06Z</dcterms:created>
  <dcterms:modified xsi:type="dcterms:W3CDTF">2020-06-14T16:19:02Z</dcterms:modified>
</cp:coreProperties>
</file>