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dy\Downloads\Excel Assignment\"/>
    </mc:Choice>
  </mc:AlternateContent>
  <xr:revisionPtr revIDLastSave="0" documentId="13_ncr:1_{6F38373B-2091-4518-AECA-992F44D38C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olutions-Savvy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I4" i="2"/>
  <c r="I5" i="2"/>
  <c r="J5" i="2" s="1"/>
  <c r="K5" i="2" s="1"/>
  <c r="I6" i="2"/>
  <c r="I7" i="2"/>
  <c r="I8" i="2"/>
  <c r="J8" i="2" s="1"/>
  <c r="K8" i="2" s="1"/>
  <c r="I9" i="2"/>
  <c r="J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I22" i="2"/>
  <c r="J22" i="2" s="1"/>
  <c r="K22" i="2" s="1"/>
  <c r="I23" i="2"/>
  <c r="I24" i="2"/>
  <c r="J24" i="2" s="1"/>
  <c r="I25" i="2"/>
  <c r="J25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J30" i="2" s="1"/>
  <c r="K30" i="2" s="1"/>
  <c r="I31" i="2"/>
  <c r="J31" i="2" s="1"/>
  <c r="I32" i="2"/>
  <c r="J32" i="2" s="1"/>
  <c r="K32" i="2" s="1"/>
  <c r="I33" i="2"/>
  <c r="J33" i="2" s="1"/>
  <c r="K33" i="2" s="1"/>
  <c r="I34" i="2"/>
  <c r="J34" i="2" s="1"/>
  <c r="K34" i="2" s="1"/>
  <c r="I35" i="2"/>
  <c r="J35" i="2" s="1"/>
  <c r="K35" i="2" s="1"/>
  <c r="I36" i="2"/>
  <c r="J36" i="2" s="1"/>
  <c r="K36" i="2" s="1"/>
  <c r="I37" i="2"/>
  <c r="J37" i="2" s="1"/>
  <c r="K37" i="2" s="1"/>
  <c r="I38" i="2"/>
  <c r="J38" i="2" s="1"/>
  <c r="K38" i="2" s="1"/>
  <c r="I39" i="2"/>
  <c r="J39" i="2" s="1"/>
  <c r="I40" i="2"/>
  <c r="J40" i="2" s="1"/>
  <c r="K40" i="2" s="1"/>
  <c r="I41" i="2"/>
  <c r="J41" i="2" s="1"/>
  <c r="I42" i="2"/>
  <c r="J42" i="2" s="1"/>
  <c r="K42" i="2" s="1"/>
  <c r="I43" i="2"/>
  <c r="I44" i="2"/>
  <c r="J44" i="2" s="1"/>
  <c r="K44" i="2" s="1"/>
  <c r="I45" i="2"/>
  <c r="I46" i="2"/>
  <c r="J46" i="2" s="1"/>
  <c r="K46" i="2" s="1"/>
  <c r="I47" i="2"/>
  <c r="J47" i="2" s="1"/>
  <c r="I48" i="2"/>
  <c r="I49" i="2"/>
  <c r="J49" i="2" s="1"/>
  <c r="K49" i="2" s="1"/>
  <c r="I50" i="2"/>
  <c r="J50" i="2" s="1"/>
  <c r="K50" i="2" s="1"/>
  <c r="I51" i="2"/>
  <c r="J51" i="2" s="1"/>
  <c r="K51" i="2" s="1"/>
  <c r="I52" i="2"/>
  <c r="J52" i="2" s="1"/>
  <c r="K52" i="2" s="1"/>
  <c r="I53" i="2"/>
  <c r="I54" i="2"/>
  <c r="J54" i="2" s="1"/>
  <c r="K54" i="2" s="1"/>
  <c r="I55" i="2"/>
  <c r="J55" i="2" s="1"/>
  <c r="I56" i="2"/>
  <c r="J56" i="2" s="1"/>
  <c r="K56" i="2" s="1"/>
  <c r="I57" i="2"/>
  <c r="J57" i="2" s="1"/>
  <c r="K57" i="2" s="1"/>
  <c r="I58" i="2"/>
  <c r="J58" i="2" s="1"/>
  <c r="K58" i="2" s="1"/>
  <c r="I59" i="2"/>
  <c r="J59" i="2" s="1"/>
  <c r="K59" i="2" s="1"/>
  <c r="I60" i="2"/>
  <c r="J60" i="2" s="1"/>
  <c r="K60" i="2" s="1"/>
  <c r="I61" i="2"/>
  <c r="I62" i="2"/>
  <c r="J62" i="2" s="1"/>
  <c r="K62" i="2" s="1"/>
  <c r="I63" i="2"/>
  <c r="J63" i="2" s="1"/>
  <c r="I64" i="2"/>
  <c r="J64" i="2" s="1"/>
  <c r="K64" i="2" s="1"/>
  <c r="I65" i="2"/>
  <c r="J65" i="2" s="1"/>
  <c r="K65" i="2" s="1"/>
  <c r="I66" i="2"/>
  <c r="J66" i="2" s="1"/>
  <c r="K66" i="2" s="1"/>
  <c r="I67" i="2"/>
  <c r="J67" i="2" s="1"/>
  <c r="K67" i="2" s="1"/>
  <c r="I68" i="2"/>
  <c r="J68" i="2" s="1"/>
  <c r="K68" i="2" s="1"/>
  <c r="I69" i="2"/>
  <c r="I70" i="2"/>
  <c r="J70" i="2" s="1"/>
  <c r="K70" i="2" s="1"/>
  <c r="I71" i="2"/>
  <c r="J71" i="2" s="1"/>
  <c r="I72" i="2"/>
  <c r="J72" i="2" s="1"/>
  <c r="K72" i="2" s="1"/>
  <c r="I73" i="2"/>
  <c r="J73" i="2" s="1"/>
  <c r="K73" i="2" s="1"/>
  <c r="I74" i="2"/>
  <c r="J74" i="2" s="1"/>
  <c r="K74" i="2" s="1"/>
  <c r="I75" i="2"/>
  <c r="J75" i="2" s="1"/>
  <c r="K75" i="2" s="1"/>
  <c r="I76" i="2"/>
  <c r="J76" i="2" s="1"/>
  <c r="K76" i="2" s="1"/>
  <c r="I77" i="2"/>
  <c r="J77" i="2" s="1"/>
  <c r="I78" i="2"/>
  <c r="J78" i="2" s="1"/>
  <c r="K78" i="2" s="1"/>
  <c r="I79" i="2"/>
  <c r="J79" i="2" s="1"/>
  <c r="I80" i="2"/>
  <c r="J80" i="2" s="1"/>
  <c r="K80" i="2" s="1"/>
  <c r="I81" i="2"/>
  <c r="J81" i="2" s="1"/>
  <c r="I82" i="2"/>
  <c r="J82" i="2" s="1"/>
  <c r="K82" i="2" s="1"/>
  <c r="I83" i="2"/>
  <c r="J83" i="2" s="1"/>
  <c r="K83" i="2" s="1"/>
  <c r="I84" i="2"/>
  <c r="J84" i="2" s="1"/>
  <c r="K84" i="2" s="1"/>
  <c r="I85" i="2"/>
  <c r="J85" i="2" s="1"/>
  <c r="I86" i="2"/>
  <c r="J86" i="2" s="1"/>
  <c r="K86" i="2" s="1"/>
  <c r="I87" i="2"/>
  <c r="J87" i="2" s="1"/>
  <c r="I88" i="2"/>
  <c r="J88" i="2" s="1"/>
  <c r="K88" i="2" s="1"/>
  <c r="I89" i="2"/>
  <c r="J89" i="2" s="1"/>
  <c r="K89" i="2" s="1"/>
  <c r="I90" i="2"/>
  <c r="J90" i="2" s="1"/>
  <c r="K90" i="2" s="1"/>
  <c r="I91" i="2"/>
  <c r="J91" i="2" s="1"/>
  <c r="K91" i="2" s="1"/>
  <c r="I92" i="2"/>
  <c r="J92" i="2" s="1"/>
  <c r="K92" i="2" s="1"/>
  <c r="I93" i="2"/>
  <c r="I94" i="2"/>
  <c r="J94" i="2" s="1"/>
  <c r="K94" i="2" s="1"/>
  <c r="I95" i="2"/>
  <c r="J95" i="2" s="1"/>
  <c r="I96" i="2"/>
  <c r="I97" i="2"/>
  <c r="J97" i="2" s="1"/>
  <c r="K97" i="2" s="1"/>
  <c r="I98" i="2"/>
  <c r="J98" i="2" s="1"/>
  <c r="K98" i="2" s="1"/>
  <c r="I99" i="2"/>
  <c r="J99" i="2" s="1"/>
  <c r="K99" i="2" s="1"/>
  <c r="I100" i="2"/>
  <c r="J100" i="2" s="1"/>
  <c r="K100" i="2" s="1"/>
  <c r="I101" i="2"/>
  <c r="J101" i="2" s="1"/>
  <c r="K101" i="2" s="1"/>
  <c r="I102" i="2"/>
  <c r="J102" i="2" s="1"/>
  <c r="K102" i="2" s="1"/>
  <c r="I103" i="2"/>
  <c r="J103" i="2" s="1"/>
  <c r="I104" i="2"/>
  <c r="J104" i="2" s="1"/>
  <c r="K104" i="2" s="1"/>
  <c r="I105" i="2"/>
  <c r="J105" i="2" s="1"/>
  <c r="K105" i="2" s="1"/>
  <c r="I106" i="2"/>
  <c r="J106" i="2" s="1"/>
  <c r="K106" i="2" s="1"/>
  <c r="I107" i="2"/>
  <c r="J107" i="2" s="1"/>
  <c r="I108" i="2"/>
  <c r="J108" i="2" s="1"/>
  <c r="K108" i="2" s="1"/>
  <c r="I109" i="2"/>
  <c r="I110" i="2"/>
  <c r="J110" i="2" s="1"/>
  <c r="K110" i="2" s="1"/>
  <c r="I111" i="2"/>
  <c r="J111" i="2" s="1"/>
  <c r="I112" i="2"/>
  <c r="J112" i="2" s="1"/>
  <c r="K112" i="2" s="1"/>
  <c r="I113" i="2"/>
  <c r="J113" i="2" s="1"/>
  <c r="K113" i="2" s="1"/>
  <c r="I114" i="2"/>
  <c r="J114" i="2" s="1"/>
  <c r="K114" i="2" s="1"/>
  <c r="I115" i="2"/>
  <c r="J115" i="2" s="1"/>
  <c r="K115" i="2" s="1"/>
  <c r="I116" i="2"/>
  <c r="J116" i="2" s="1"/>
  <c r="K116" i="2" s="1"/>
  <c r="I117" i="2"/>
  <c r="I118" i="2"/>
  <c r="J118" i="2" s="1"/>
  <c r="K118" i="2" s="1"/>
  <c r="J4" i="2"/>
  <c r="K4" i="2" s="1"/>
  <c r="J6" i="2"/>
  <c r="K6" i="2" s="1"/>
  <c r="J7" i="2"/>
  <c r="K7" i="2" s="1"/>
  <c r="J15" i="2"/>
  <c r="K15" i="2" s="1"/>
  <c r="J21" i="2"/>
  <c r="K21" i="2" s="1"/>
  <c r="J23" i="2"/>
  <c r="J43" i="2"/>
  <c r="K43" i="2" s="1"/>
  <c r="J45" i="2"/>
  <c r="K45" i="2" s="1"/>
  <c r="J48" i="2"/>
  <c r="K48" i="2" s="1"/>
  <c r="J53" i="2"/>
  <c r="K53" i="2" s="1"/>
  <c r="J61" i="2"/>
  <c r="K61" i="2" s="1"/>
  <c r="J69" i="2"/>
  <c r="J93" i="2"/>
  <c r="K93" i="2" s="1"/>
  <c r="J96" i="2"/>
  <c r="K96" i="2" s="1"/>
  <c r="J109" i="2"/>
  <c r="K109" i="2" s="1"/>
  <c r="J117" i="2"/>
  <c r="K117" i="2" s="1"/>
  <c r="I3" i="2"/>
  <c r="J3" i="2" s="1"/>
  <c r="N5" i="2" s="1"/>
  <c r="L113" i="2" l="1"/>
  <c r="J119" i="2"/>
  <c r="K41" i="2"/>
  <c r="L41" i="2" s="1"/>
  <c r="K25" i="2"/>
  <c r="L25" i="2" s="1"/>
  <c r="K9" i="2"/>
  <c r="L9" i="2" s="1"/>
  <c r="L33" i="2"/>
  <c r="L88" i="2"/>
  <c r="L21" i="2"/>
  <c r="L5" i="2"/>
  <c r="L105" i="2"/>
  <c r="L66" i="2"/>
  <c r="L26" i="2"/>
  <c r="L61" i="2"/>
  <c r="L4" i="2"/>
  <c r="L98" i="2"/>
  <c r="L58" i="2"/>
  <c r="L106" i="2"/>
  <c r="L97" i="2"/>
  <c r="L57" i="2"/>
  <c r="L18" i="2"/>
  <c r="L34" i="2"/>
  <c r="L93" i="2"/>
  <c r="L73" i="2"/>
  <c r="L80" i="2"/>
  <c r="L13" i="2"/>
  <c r="L90" i="2"/>
  <c r="L50" i="2"/>
  <c r="L17" i="2"/>
  <c r="L45" i="2"/>
  <c r="L74" i="2"/>
  <c r="K23" i="2"/>
  <c r="L23" i="2" s="1"/>
  <c r="L29" i="2"/>
  <c r="L89" i="2"/>
  <c r="L42" i="2"/>
  <c r="L10" i="2"/>
  <c r="L101" i="2"/>
  <c r="L114" i="2"/>
  <c r="L82" i="2"/>
  <c r="K81" i="2"/>
  <c r="L81" i="2" s="1"/>
  <c r="K111" i="2"/>
  <c r="L111" i="2" s="1"/>
  <c r="K103" i="2"/>
  <c r="L103" i="2" s="1"/>
  <c r="K87" i="2"/>
  <c r="L87" i="2" s="1"/>
  <c r="K79" i="2"/>
  <c r="L79" i="2" s="1"/>
  <c r="K71" i="2"/>
  <c r="L71" i="2" s="1"/>
  <c r="K63" i="2"/>
  <c r="L63" i="2" s="1"/>
  <c r="K55" i="2"/>
  <c r="L55" i="2" s="1"/>
  <c r="K47" i="2"/>
  <c r="L47" i="2" s="1"/>
  <c r="K39" i="2"/>
  <c r="L39" i="2" s="1"/>
  <c r="K31" i="2"/>
  <c r="L31" i="2" s="1"/>
  <c r="K95" i="2"/>
  <c r="L95" i="2" s="1"/>
  <c r="K3" i="2"/>
  <c r="L3" i="2" s="1"/>
  <c r="K107" i="2"/>
  <c r="L107" i="2" s="1"/>
  <c r="K85" i="2"/>
  <c r="L85" i="2" s="1"/>
  <c r="K24" i="2"/>
  <c r="L24" i="2" s="1"/>
  <c r="L112" i="2"/>
  <c r="L104" i="2"/>
  <c r="L96" i="2"/>
  <c r="L72" i="2"/>
  <c r="L64" i="2"/>
  <c r="L56" i="2"/>
  <c r="L48" i="2"/>
  <c r="L40" i="2"/>
  <c r="L32" i="2"/>
  <c r="L16" i="2"/>
  <c r="L8" i="2"/>
  <c r="L65" i="2"/>
  <c r="L15" i="2"/>
  <c r="L7" i="2"/>
  <c r="K77" i="2"/>
  <c r="L77" i="2" s="1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L49" i="2"/>
  <c r="K69" i="2"/>
  <c r="L69" i="2" s="1"/>
  <c r="L117" i="2"/>
  <c r="L109" i="2"/>
  <c r="L53" i="2"/>
  <c r="L37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115" i="2"/>
  <c r="L99" i="2"/>
  <c r="L91" i="2"/>
  <c r="L83" i="2"/>
  <c r="L75" i="2"/>
  <c r="L67" i="2"/>
  <c r="L59" i="2"/>
  <c r="L51" i="2"/>
  <c r="L43" i="2"/>
  <c r="L35" i="2"/>
  <c r="L27" i="2"/>
  <c r="L19" i="2"/>
  <c r="L11" i="2"/>
</calcChain>
</file>

<file path=xl/sharedStrings.xml><?xml version="1.0" encoding="utf-8"?>
<sst xmlns="http://schemas.openxmlformats.org/spreadsheetml/2006/main" count="597" uniqueCount="312">
  <si>
    <t>Price</t>
  </si>
  <si>
    <t>Company Name</t>
  </si>
  <si>
    <t>RACE</t>
  </si>
  <si>
    <t>AGE</t>
  </si>
  <si>
    <t>FIRST NAME</t>
  </si>
  <si>
    <t>LAST NAME</t>
  </si>
  <si>
    <t>Net Amount</t>
  </si>
  <si>
    <t>3 Musketeers</t>
  </si>
  <si>
    <t>White</t>
  </si>
  <si>
    <t>Callebaut</t>
  </si>
  <si>
    <t>African American</t>
  </si>
  <si>
    <t>A&amp;W</t>
  </si>
  <si>
    <t>American Indian</t>
  </si>
  <si>
    <t>Canadian Club</t>
  </si>
  <si>
    <t>Canadian Mist</t>
  </si>
  <si>
    <t>A Twosome Place</t>
  </si>
  <si>
    <t>Adnams</t>
  </si>
  <si>
    <t>Campa Cola</t>
  </si>
  <si>
    <t>Ajinomoto</t>
  </si>
  <si>
    <t>Alpha Bits</t>
  </si>
  <si>
    <t>Asian</t>
  </si>
  <si>
    <t>Appy Fizz</t>
  </si>
  <si>
    <t>Aqua Pura</t>
  </si>
  <si>
    <t>Aquafina</t>
  </si>
  <si>
    <t>Arbor Mist</t>
  </si>
  <si>
    <t>Audi</t>
  </si>
  <si>
    <t>Babybel</t>
  </si>
  <si>
    <t>Bacardi</t>
  </si>
  <si>
    <t>Bad Frog</t>
  </si>
  <si>
    <t>Badoit</t>
  </si>
  <si>
    <t>Bagel Bites</t>
  </si>
  <si>
    <t>Banania</t>
  </si>
  <si>
    <t>Bass Brewery</t>
  </si>
  <si>
    <t>Batemans Brewery</t>
  </si>
  <si>
    <t>Beacon Drive In</t>
  </si>
  <si>
    <t>Beam Suntory</t>
  </si>
  <si>
    <t>Becel</t>
  </si>
  <si>
    <t>Beech-Nut</t>
  </si>
  <si>
    <t>Beefeater Gin</t>
  </si>
  <si>
    <t>Bembos</t>
  </si>
  <si>
    <t>Bertolli</t>
  </si>
  <si>
    <t>Bionade</t>
  </si>
  <si>
    <t>Birds Eye</t>
  </si>
  <si>
    <t>Bisleri</t>
  </si>
  <si>
    <t>Bisto</t>
  </si>
  <si>
    <t>Blavod</t>
  </si>
  <si>
    <t>Bluna</t>
  </si>
  <si>
    <t>Boddingtons</t>
  </si>
  <si>
    <t>Bombay Sapphire</t>
  </si>
  <si>
    <t>Branston</t>
  </si>
  <si>
    <t>Brewers Fayre</t>
  </si>
  <si>
    <t>Breyers</t>
  </si>
  <si>
    <t>Brooke Bond</t>
  </si>
  <si>
    <t>Bubble Up</t>
  </si>
  <si>
    <t>Budweiser</t>
  </si>
  <si>
    <t>Burger Chef</t>
  </si>
  <si>
    <t>Burger King</t>
  </si>
  <si>
    <t>Burger Rings</t>
  </si>
  <si>
    <t>Bushells</t>
  </si>
  <si>
    <t>Butterfinger</t>
  </si>
  <si>
    <t>Cadbury Creme Egg</t>
  </si>
  <si>
    <t>Cadbury Dairy Milk</t>
  </si>
  <si>
    <t>Cadbury Roses</t>
  </si>
  <si>
    <t>Camp Coffee</t>
  </si>
  <si>
    <t>Amstel Brewery</t>
  </si>
  <si>
    <t>Cafe Britt</t>
  </si>
  <si>
    <t>Cailler</t>
  </si>
  <si>
    <t>Candwich</t>
  </si>
  <si>
    <t>Carabao</t>
  </si>
  <si>
    <t>Caribou Coffee</t>
  </si>
  <si>
    <t>Grantley</t>
  </si>
  <si>
    <t>Oret</t>
  </si>
  <si>
    <t>Elmore</t>
  </si>
  <si>
    <t>Karina</t>
  </si>
  <si>
    <t>Slocum</t>
  </si>
  <si>
    <t>Alida</t>
  </si>
  <si>
    <t>Longley</t>
  </si>
  <si>
    <t>Bartholemy</t>
  </si>
  <si>
    <t>Schutter</t>
  </si>
  <si>
    <t>Gamaliel</t>
  </si>
  <si>
    <t>Carlen</t>
  </si>
  <si>
    <t>Bruhnke</t>
  </si>
  <si>
    <t>Gabie</t>
  </si>
  <si>
    <t>Olivier</t>
  </si>
  <si>
    <t>Dud</t>
  </si>
  <si>
    <t>Aguie</t>
  </si>
  <si>
    <t>Conford</t>
  </si>
  <si>
    <t>Christophorus</t>
  </si>
  <si>
    <t>Boseley</t>
  </si>
  <si>
    <t>Dario</t>
  </si>
  <si>
    <t>Renshall</t>
  </si>
  <si>
    <t>Elmo</t>
  </si>
  <si>
    <t>Arleyne</t>
  </si>
  <si>
    <t>Froome</t>
  </si>
  <si>
    <t>Cashen</t>
  </si>
  <si>
    <t>Regen</t>
  </si>
  <si>
    <t>Nafzger</t>
  </si>
  <si>
    <t>Gareth</t>
  </si>
  <si>
    <t>Rudolf</t>
  </si>
  <si>
    <t>Reichardt</t>
  </si>
  <si>
    <t>Lola</t>
  </si>
  <si>
    <t>Burrells</t>
  </si>
  <si>
    <t>Shalne</t>
  </si>
  <si>
    <t>Berntssen</t>
  </si>
  <si>
    <t>Nefen</t>
  </si>
  <si>
    <t>Russan</t>
  </si>
  <si>
    <t>Woodie</t>
  </si>
  <si>
    <t>Hayhow</t>
  </si>
  <si>
    <t>Claude</t>
  </si>
  <si>
    <t>Ales0</t>
  </si>
  <si>
    <t>Virginia</t>
  </si>
  <si>
    <t>Teligin</t>
  </si>
  <si>
    <t>Starr</t>
  </si>
  <si>
    <t>Yitzhok</t>
  </si>
  <si>
    <t>Mahala</t>
  </si>
  <si>
    <t>Hobart</t>
  </si>
  <si>
    <t>Bertrand</t>
  </si>
  <si>
    <t>Nobe</t>
  </si>
  <si>
    <t>Leathe</t>
  </si>
  <si>
    <t>Peta</t>
  </si>
  <si>
    <t>Gosson</t>
  </si>
  <si>
    <t>Ninnette</t>
  </si>
  <si>
    <t>Batter</t>
  </si>
  <si>
    <t>Bibbie</t>
  </si>
  <si>
    <t>Matteoli</t>
  </si>
  <si>
    <t>Averell</t>
  </si>
  <si>
    <t>Paintain</t>
  </si>
  <si>
    <t>Marcel</t>
  </si>
  <si>
    <t>Fowkes</t>
  </si>
  <si>
    <t>Artus</t>
  </si>
  <si>
    <t>Cawcutt</t>
  </si>
  <si>
    <t>Emili</t>
  </si>
  <si>
    <t>Cowl</t>
  </si>
  <si>
    <t>Edeline</t>
  </si>
  <si>
    <t>Painten</t>
  </si>
  <si>
    <t>Meggi</t>
  </si>
  <si>
    <t>Giordano</t>
  </si>
  <si>
    <t>Muckian</t>
  </si>
  <si>
    <t>Nickolas</t>
  </si>
  <si>
    <t>Coopey</t>
  </si>
  <si>
    <t>Corrina</t>
  </si>
  <si>
    <t>Blooman</t>
  </si>
  <si>
    <t>Odey</t>
  </si>
  <si>
    <t>Brough</t>
  </si>
  <si>
    <t>Lenka</t>
  </si>
  <si>
    <t>Astridge</t>
  </si>
  <si>
    <t>Gunar</t>
  </si>
  <si>
    <t>Dinkin</t>
  </si>
  <si>
    <t>Gale</t>
  </si>
  <si>
    <t>Dreossi</t>
  </si>
  <si>
    <t>Chrysa</t>
  </si>
  <si>
    <t>Brownell</t>
  </si>
  <si>
    <t>Britte</t>
  </si>
  <si>
    <t>Royds</t>
  </si>
  <si>
    <t>Bil</t>
  </si>
  <si>
    <t>Wanden</t>
  </si>
  <si>
    <t>Ronda</t>
  </si>
  <si>
    <t>Dictus</t>
  </si>
  <si>
    <t>Loree</t>
  </si>
  <si>
    <t>Neno</t>
  </si>
  <si>
    <t>Teena</t>
  </si>
  <si>
    <t>Tolan</t>
  </si>
  <si>
    <t>Karine</t>
  </si>
  <si>
    <t>Seage</t>
  </si>
  <si>
    <t>Diandra</t>
  </si>
  <si>
    <t>Bourget</t>
  </si>
  <si>
    <t>Dodi</t>
  </si>
  <si>
    <t>Caves</t>
  </si>
  <si>
    <t>Hyman</t>
  </si>
  <si>
    <t>Dancey</t>
  </si>
  <si>
    <t>Rourke</t>
  </si>
  <si>
    <t>Dawkins</t>
  </si>
  <si>
    <t>Northrup</t>
  </si>
  <si>
    <t>Arendt</t>
  </si>
  <si>
    <t>Guntar</t>
  </si>
  <si>
    <t>Arro</t>
  </si>
  <si>
    <t>Midge</t>
  </si>
  <si>
    <t>Orpyne</t>
  </si>
  <si>
    <t>Isador</t>
  </si>
  <si>
    <t>Crady</t>
  </si>
  <si>
    <t>Nichol</t>
  </si>
  <si>
    <t>Dionisii</t>
  </si>
  <si>
    <t>Dorey</t>
  </si>
  <si>
    <t>Diperaus</t>
  </si>
  <si>
    <t>Lanie</t>
  </si>
  <si>
    <t>Plewes</t>
  </si>
  <si>
    <t>Mahmoud</t>
  </si>
  <si>
    <t>Carlynne</t>
  </si>
  <si>
    <t>Gouldthorpe</t>
  </si>
  <si>
    <t>Modesta</t>
  </si>
  <si>
    <t>Lanktree</t>
  </si>
  <si>
    <t>Tildie</t>
  </si>
  <si>
    <t>Ranvoise</t>
  </si>
  <si>
    <t>Tallulah</t>
  </si>
  <si>
    <t>Dowty</t>
  </si>
  <si>
    <t>Addie</t>
  </si>
  <si>
    <t>Coldman</t>
  </si>
  <si>
    <t>Eleanore</t>
  </si>
  <si>
    <t>Pudner</t>
  </si>
  <si>
    <t>Carlene</t>
  </si>
  <si>
    <t>Goldwater</t>
  </si>
  <si>
    <t>Amara</t>
  </si>
  <si>
    <t>Jacobs</t>
  </si>
  <si>
    <t>Heall</t>
  </si>
  <si>
    <t>Conville</t>
  </si>
  <si>
    <t>Jake</t>
  </si>
  <si>
    <t>Dawdry</t>
  </si>
  <si>
    <t>Maribelle</t>
  </si>
  <si>
    <t>Bisson</t>
  </si>
  <si>
    <t>Calypso</t>
  </si>
  <si>
    <t>Connold</t>
  </si>
  <si>
    <t>Tanitansy</t>
  </si>
  <si>
    <t>Fancett</t>
  </si>
  <si>
    <t>Allyce</t>
  </si>
  <si>
    <t>Giacobazzi</t>
  </si>
  <si>
    <t>Filberte</t>
  </si>
  <si>
    <t>Morant</t>
  </si>
  <si>
    <t>Sergei</t>
  </si>
  <si>
    <t>Glidden</t>
  </si>
  <si>
    <t>Chelsy</t>
  </si>
  <si>
    <t>Clacey</t>
  </si>
  <si>
    <t>Romy</t>
  </si>
  <si>
    <t>Sandever</t>
  </si>
  <si>
    <t>Rorie</t>
  </si>
  <si>
    <t>Rice</t>
  </si>
  <si>
    <t>Karel</t>
  </si>
  <si>
    <t>Gullen</t>
  </si>
  <si>
    <t>Marcela</t>
  </si>
  <si>
    <t>Bostock</t>
  </si>
  <si>
    <t>Agretha</t>
  </si>
  <si>
    <t>Brunning</t>
  </si>
  <si>
    <t>Gun</t>
  </si>
  <si>
    <t>Heathorn</t>
  </si>
  <si>
    <t>Laraine</t>
  </si>
  <si>
    <t>Petre</t>
  </si>
  <si>
    <t>Penelope</t>
  </si>
  <si>
    <t>Wenman</t>
  </si>
  <si>
    <t>Willdon</t>
  </si>
  <si>
    <t>Pirozzi</t>
  </si>
  <si>
    <t>Paddie</t>
  </si>
  <si>
    <t>Mallebone</t>
  </si>
  <si>
    <t>Scottie</t>
  </si>
  <si>
    <t>Chestney</t>
  </si>
  <si>
    <t>Temple</t>
  </si>
  <si>
    <t>Banasevich</t>
  </si>
  <si>
    <t>Nathaniel</t>
  </si>
  <si>
    <t>Coolahan</t>
  </si>
  <si>
    <t>Sarajane</t>
  </si>
  <si>
    <t>Worner</t>
  </si>
  <si>
    <t>Mcroberts</t>
  </si>
  <si>
    <t>Demetre</t>
  </si>
  <si>
    <t>Chaulk</t>
  </si>
  <si>
    <t>Brain</t>
  </si>
  <si>
    <t>Katerina</t>
  </si>
  <si>
    <t>Rosborough</t>
  </si>
  <si>
    <t>Mcnee</t>
  </si>
  <si>
    <t>Todd</t>
  </si>
  <si>
    <t>Maccook</t>
  </si>
  <si>
    <t>Tobiah</t>
  </si>
  <si>
    <t>Fruchon</t>
  </si>
  <si>
    <t>Fay</t>
  </si>
  <si>
    <t>Monnelly</t>
  </si>
  <si>
    <t>Hamel</t>
  </si>
  <si>
    <t>Edgeler</t>
  </si>
  <si>
    <t>Perla</t>
  </si>
  <si>
    <t>Durrand</t>
  </si>
  <si>
    <t>Mctrustie</t>
  </si>
  <si>
    <t>Mcilory</t>
  </si>
  <si>
    <t>Del'Isle</t>
  </si>
  <si>
    <t>5 (Gum)</t>
  </si>
  <si>
    <t>Campbell'S</t>
  </si>
  <si>
    <t>Arby'S</t>
  </si>
  <si>
    <t>Auntie Anneã¢Â€Â™S</t>
  </si>
  <si>
    <t>Aurelio'S Pizza</t>
  </si>
  <si>
    <t>Ballantine'S</t>
  </si>
  <si>
    <t>Barq'S</t>
  </si>
  <si>
    <t>Barry'S Tea</t>
  </si>
  <si>
    <t>Beck'S</t>
  </si>
  <si>
    <t>Bell'S Whisky</t>
  </si>
  <si>
    <t>Black Velvet (Whisky)</t>
  </si>
  <si>
    <t>Boh Tea</t>
  </si>
  <si>
    <t>Boost (Chocolate Bar)</t>
  </si>
  <si>
    <t>Boost (Drink)</t>
  </si>
  <si>
    <t>Brewery</t>
  </si>
  <si>
    <t>Burger</t>
  </si>
  <si>
    <t>Coffee</t>
  </si>
  <si>
    <t xml:space="preserve">Cadbury </t>
  </si>
  <si>
    <t>Cola</t>
  </si>
  <si>
    <t>Boost</t>
  </si>
  <si>
    <t>Blue B.</t>
  </si>
  <si>
    <t>Vodka</t>
  </si>
  <si>
    <t>Cream</t>
  </si>
  <si>
    <t>Donuts</t>
  </si>
  <si>
    <t>Apple's</t>
  </si>
  <si>
    <t>Food Company</t>
  </si>
  <si>
    <t>Cheese</t>
  </si>
  <si>
    <t>Morgan</t>
  </si>
  <si>
    <t>Drink's</t>
  </si>
  <si>
    <t>Sauce</t>
  </si>
  <si>
    <t>Company Name Adjustted</t>
  </si>
  <si>
    <t>Chocklate</t>
  </si>
  <si>
    <t>Water</t>
  </si>
  <si>
    <t>Data Cleaning is the processess of identifying and correcting error inconsitencies and inaccruacies indatasets</t>
  </si>
  <si>
    <t>Average Age</t>
  </si>
  <si>
    <t>VAT</t>
  </si>
  <si>
    <t>Gross Sales</t>
  </si>
  <si>
    <t>Discount</t>
  </si>
  <si>
    <t>Net Sale</t>
  </si>
  <si>
    <t>Revenue Share</t>
  </si>
  <si>
    <t>Total Gross</t>
  </si>
  <si>
    <t xml:space="preserve">  </t>
  </si>
  <si>
    <t xml:space="preserve"> Total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</si>
</sst>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aptos narrow"/>
      <scheme val="minor"/>
    </font>
    <font>
      <sz val="11"/>
      <color theme="1"/>
      <name val="Calibri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2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quotePrefix="1" applyFont="1"/>
    <xf numFmtId="0" fontId="4" fillId="0" borderId="0" xfId="0" applyFont="1"/>
    <xf numFmtId="164" fontId="2" fillId="0" borderId="0" xfId="0" applyNumberFormat="1" applyFont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7" fillId="0" borderId="0" xfId="0" applyFont="1"/>
    <xf numFmtId="164" fontId="4" fillId="0" borderId="0" xfId="1" applyNumberFormat="1" applyFont="1"/>
    <xf numFmtId="164" fontId="1" fillId="0" borderId="0" xfId="1" applyNumberFormat="1" applyFont="1"/>
    <xf numFmtId="164" fontId="1" fillId="3" borderId="0" xfId="1" applyNumberFormat="1" applyFont="1" applyFill="1"/>
    <xf numFmtId="164" fontId="4" fillId="3" borderId="0" xfId="1" applyNumberFormat="1" applyFont="1" applyFill="1"/>
    <xf numFmtId="164" fontId="4" fillId="3" borderId="0" xfId="0" applyNumberFormat="1" applyFont="1" applyFill="1"/>
    <xf numFmtId="4" fontId="1" fillId="0" borderId="0" xfId="0" applyNumberFormat="1" applyFont="1"/>
    <xf numFmtId="0" fontId="8" fillId="2" borderId="0" xfId="0" applyFont="1" applyFill="1"/>
    <xf numFmtId="0" fontId="6" fillId="2" borderId="0" xfId="0" applyFont="1" applyFill="1"/>
    <xf numFmtId="0" fontId="8" fillId="0" borderId="0" xfId="0" applyFont="1"/>
    <xf numFmtId="164" fontId="6" fillId="0" borderId="0" xfId="0" applyNumberFormat="1" applyFont="1"/>
    <xf numFmtId="8" fontId="8" fillId="0" borderId="0" xfId="0" applyNumberFormat="1" applyFont="1"/>
  </cellXfs>
  <cellStyles count="2">
    <cellStyle name="Currency" xfId="1" builtinId="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9C5D49-2F63-4E43-9641-D7D9906419DB}" name="Table3" displayName="Table3" ref="B2:L119" totalsRowCount="1" headerRowDxfId="23" dataDxfId="22">
  <autoFilter ref="B2:L118" xr:uid="{FD9C5D49-2F63-4E43-9641-D7D9906419DB}"/>
  <tableColumns count="11">
    <tableColumn id="1" xr3:uid="{3D3A4CEB-96BD-4C1F-B901-3FEDA9119865}" name="Company Name" dataDxfId="21" totalsRowDxfId="20"/>
    <tableColumn id="2" xr3:uid="{73010ED4-CD3A-444F-A5A7-0EF28453C55D}" name="Company Name Adjustted" dataDxfId="19" totalsRowDxfId="18"/>
    <tableColumn id="3" xr3:uid="{92DAA2BD-6038-4159-BBF4-E5C7E78AA881}" name="RACE" dataDxfId="17" totalsRowDxfId="16"/>
    <tableColumn id="4" xr3:uid="{2C1C4FC9-0BEE-479B-AAF2-12580330A919}" name="FIRST NAME" dataDxfId="15" totalsRowDxfId="14"/>
    <tableColumn id="5" xr3:uid="{FD2952F3-94D5-421F-97BD-834E3501042A}" name="LAST NAME" dataDxfId="13" totalsRowDxfId="12"/>
    <tableColumn id="6" xr3:uid="{82D4FCE4-952F-4598-9C46-03994A775BDA}" name="AGE" dataDxfId="11" totalsRowDxfId="10"/>
    <tableColumn id="7" xr3:uid="{4A6EEB2E-4D59-4514-9129-68BC547C1858}" name="Net Amount" dataDxfId="9" totalsRowDxfId="8"/>
    <tableColumn id="10" xr3:uid="{F42B7F03-3CCA-45DD-8671-764E5A2B0CA0}" name="VAT" dataDxfId="7" totalsRowDxfId="6">
      <calculatedColumnFormula>H3*7.5%</calculatedColumnFormula>
    </tableColumn>
    <tableColumn id="9" xr3:uid="{88927329-B44D-48B4-826D-81DC9E213731}" name="Gross Sales" totalsRowFunction="custom" dataDxfId="5" totalsRowDxfId="4">
      <calculatedColumnFormula>SUM(H3:I3)</calculatedColumnFormula>
      <totalsRowFormula>SUM(J3:J118)</totalsRowFormula>
    </tableColumn>
    <tableColumn id="11" xr3:uid="{B316197F-86FE-428C-8C17-4D3EED684A09}" name="Discount" dataDxfId="3" totalsRowDxfId="2">
      <calculatedColumnFormula>J3*90%</calculatedColumnFormula>
    </tableColumn>
    <tableColumn id="12" xr3:uid="{B646B7AE-CB44-493E-8ECA-7E19A782E3D9}" name="Net Sale" dataDxfId="1" totalsRowDxfId="0">
      <calculatedColumnFormula>J3-K3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tabSelected="1" topLeftCell="H1" zoomScale="80" workbookViewId="0">
      <selection activeCell="P14" sqref="P14"/>
    </sheetView>
  </sheetViews>
  <sheetFormatPr defaultColWidth="12.6328125" defaultRowHeight="15" customHeight="1" x14ac:dyDescent="0.35"/>
  <cols>
    <col min="1" max="1" width="8.90625" customWidth="1"/>
    <col min="2" max="2" width="29.26953125" customWidth="1"/>
    <col min="3" max="3" width="24.81640625" customWidth="1"/>
    <col min="4" max="4" width="18.7265625" customWidth="1"/>
    <col min="5" max="5" width="25.90625" customWidth="1"/>
    <col min="6" max="6" width="18.90625" customWidth="1"/>
    <col min="7" max="7" width="10" customWidth="1"/>
    <col min="8" max="8" width="21.1796875" customWidth="1"/>
    <col min="9" max="9" width="20.90625" customWidth="1"/>
    <col min="10" max="10" width="23.36328125" customWidth="1"/>
    <col min="11" max="11" width="24.1796875" customWidth="1"/>
    <col min="12" max="12" width="22.1796875" customWidth="1"/>
    <col min="13" max="13" width="19.1796875" customWidth="1"/>
    <col min="14" max="14" width="18.81640625" customWidth="1"/>
    <col min="15" max="21" width="8.90625" customWidth="1"/>
  </cols>
  <sheetData>
    <row r="1" spans="1:21" ht="14.25" customHeight="1" x14ac:dyDescent="0.35">
      <c r="A1" s="1"/>
      <c r="B1" s="1"/>
      <c r="C1" s="1"/>
      <c r="D1" s="1"/>
      <c r="E1" s="1"/>
      <c r="F1" s="1"/>
      <c r="G1" s="1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4.25" customHeight="1" x14ac:dyDescent="0.35">
      <c r="A2" s="1"/>
      <c r="B2" s="8" t="s">
        <v>1</v>
      </c>
      <c r="C2" s="8" t="s">
        <v>299</v>
      </c>
      <c r="D2" s="8" t="s">
        <v>2</v>
      </c>
      <c r="E2" s="8" t="s">
        <v>4</v>
      </c>
      <c r="F2" s="8" t="s">
        <v>5</v>
      </c>
      <c r="G2" s="8" t="s">
        <v>3</v>
      </c>
      <c r="H2" s="8" t="s">
        <v>6</v>
      </c>
      <c r="I2" s="8" t="s">
        <v>304</v>
      </c>
      <c r="J2" s="11" t="s">
        <v>305</v>
      </c>
      <c r="K2" s="11" t="s">
        <v>306</v>
      </c>
      <c r="L2" s="11" t="s">
        <v>307</v>
      </c>
      <c r="M2" s="18"/>
      <c r="N2" s="1"/>
      <c r="O2" s="1"/>
      <c r="P2" s="1"/>
      <c r="Q2" s="1"/>
      <c r="R2" s="1"/>
      <c r="S2" s="1"/>
      <c r="T2" s="1"/>
      <c r="U2" s="1"/>
    </row>
    <row r="3" spans="1:21" ht="14.25" customHeight="1" x14ac:dyDescent="0.35">
      <c r="A3" s="1"/>
      <c r="B3" s="1" t="s">
        <v>7</v>
      </c>
      <c r="C3" s="4" t="s">
        <v>7</v>
      </c>
      <c r="D3" s="2" t="s">
        <v>12</v>
      </c>
      <c r="E3" s="1" t="s">
        <v>70</v>
      </c>
      <c r="F3" s="1" t="s">
        <v>71</v>
      </c>
      <c r="G3" s="3">
        <v>49</v>
      </c>
      <c r="H3" s="5">
        <v>222169570</v>
      </c>
      <c r="I3" s="13">
        <f>H3*7.5%</f>
        <v>16662717.75</v>
      </c>
      <c r="J3" s="12">
        <f>SUM(H3:I3)</f>
        <v>238832287.75</v>
      </c>
      <c r="K3" s="10">
        <f t="shared" ref="K3:K34" si="0">J3*90%</f>
        <v>214949058.97499999</v>
      </c>
      <c r="L3" s="10">
        <f t="shared" ref="L3:L34" si="1">J3-K3</f>
        <v>23883228.775000006</v>
      </c>
      <c r="M3" s="18" t="s">
        <v>303</v>
      </c>
      <c r="N3" s="20">
        <f>AVERAGE(G3:G118)</f>
        <v>50.577586206896555</v>
      </c>
      <c r="O3" s="1"/>
      <c r="P3" s="1"/>
      <c r="Q3" s="1"/>
      <c r="R3" s="1"/>
      <c r="S3" s="1"/>
      <c r="T3" s="1"/>
      <c r="U3" s="1"/>
    </row>
    <row r="4" spans="1:21" ht="14.25" customHeight="1" x14ac:dyDescent="0.35">
      <c r="A4" s="1"/>
      <c r="B4" s="1" t="s">
        <v>269</v>
      </c>
      <c r="C4" s="1" t="s">
        <v>269</v>
      </c>
      <c r="D4" s="1" t="s">
        <v>8</v>
      </c>
      <c r="E4" s="1" t="s">
        <v>72</v>
      </c>
      <c r="F4" s="1" t="s">
        <v>248</v>
      </c>
      <c r="G4" s="1">
        <v>55</v>
      </c>
      <c r="H4" s="6" t="e">
        <v>#N/A</v>
      </c>
      <c r="I4" s="14" t="e">
        <f t="shared" ref="I4:I67" si="2">H4*7.5%</f>
        <v>#N/A</v>
      </c>
      <c r="J4" s="15" t="e">
        <f t="shared" ref="J4:J67" si="3">SUM(H4:I4)</f>
        <v>#N/A</v>
      </c>
      <c r="K4" s="16" t="e">
        <f t="shared" si="0"/>
        <v>#N/A</v>
      </c>
      <c r="L4" s="16" t="e">
        <f t="shared" si="1"/>
        <v>#N/A</v>
      </c>
      <c r="M4" s="19"/>
      <c r="N4" s="9"/>
      <c r="O4" s="1"/>
      <c r="P4" s="1"/>
      <c r="Q4" s="1"/>
      <c r="R4" s="1"/>
      <c r="S4" s="1"/>
      <c r="T4" s="1"/>
      <c r="U4" s="1"/>
    </row>
    <row r="5" spans="1:21" ht="14.25" customHeight="1" x14ac:dyDescent="0.35">
      <c r="A5" s="1"/>
      <c r="B5" s="1" t="s">
        <v>9</v>
      </c>
      <c r="C5" s="1" t="s">
        <v>9</v>
      </c>
      <c r="D5" s="1" t="s">
        <v>10</v>
      </c>
      <c r="E5" s="1" t="s">
        <v>73</v>
      </c>
      <c r="F5" s="1" t="s">
        <v>74</v>
      </c>
      <c r="G5" s="3">
        <v>51</v>
      </c>
      <c r="H5" s="5">
        <v>158405173</v>
      </c>
      <c r="I5" s="13">
        <f t="shared" si="2"/>
        <v>11880387.975</v>
      </c>
      <c r="J5" s="12">
        <f t="shared" si="3"/>
        <v>170285560.97499999</v>
      </c>
      <c r="K5" s="10">
        <f t="shared" si="0"/>
        <v>153257004.8775</v>
      </c>
      <c r="L5" s="10">
        <f t="shared" si="1"/>
        <v>17028556.097499996</v>
      </c>
      <c r="M5" s="18" t="s">
        <v>309</v>
      </c>
      <c r="N5" s="21">
        <f>SUMIF(J3:J118,"&lt;&gt;#N/A")</f>
        <v>17065007639.324993</v>
      </c>
      <c r="O5" s="1"/>
      <c r="P5" s="1"/>
      <c r="Q5" s="1"/>
      <c r="R5" s="1"/>
      <c r="S5" s="1"/>
      <c r="T5" s="1"/>
      <c r="U5" s="1"/>
    </row>
    <row r="6" spans="1:21" ht="14.25" customHeight="1" x14ac:dyDescent="0.35">
      <c r="A6" s="1"/>
      <c r="B6" s="1" t="s">
        <v>11</v>
      </c>
      <c r="C6" s="1" t="s">
        <v>11</v>
      </c>
      <c r="D6" s="1" t="s">
        <v>12</v>
      </c>
      <c r="E6" s="1" t="s">
        <v>75</v>
      </c>
      <c r="F6" s="1" t="s">
        <v>76</v>
      </c>
      <c r="G6" s="1">
        <v>44</v>
      </c>
      <c r="H6" s="6" t="e">
        <v>#N/A</v>
      </c>
      <c r="I6" s="14" t="e">
        <f t="shared" si="2"/>
        <v>#N/A</v>
      </c>
      <c r="J6" s="15" t="e">
        <f t="shared" si="3"/>
        <v>#N/A</v>
      </c>
      <c r="K6" s="16" t="e">
        <f t="shared" si="0"/>
        <v>#N/A</v>
      </c>
      <c r="L6" s="16" t="e">
        <f t="shared" si="1"/>
        <v>#N/A</v>
      </c>
      <c r="M6" s="18"/>
      <c r="N6" s="1" t="s">
        <v>310</v>
      </c>
      <c r="O6" s="1"/>
      <c r="P6" s="1"/>
      <c r="Q6" s="1"/>
      <c r="R6" s="1"/>
      <c r="S6" s="1"/>
      <c r="T6" s="1"/>
      <c r="U6" s="1"/>
    </row>
    <row r="7" spans="1:21" ht="14" customHeight="1" x14ac:dyDescent="0.35">
      <c r="A7" s="1"/>
      <c r="B7" s="1" t="s">
        <v>11</v>
      </c>
      <c r="C7" s="1" t="s">
        <v>11</v>
      </c>
      <c r="D7" s="1" t="s">
        <v>10</v>
      </c>
      <c r="E7" s="1" t="s">
        <v>75</v>
      </c>
      <c r="F7" s="1" t="s">
        <v>76</v>
      </c>
      <c r="G7" s="3">
        <v>47</v>
      </c>
      <c r="H7" s="6" t="e">
        <v>#N/A</v>
      </c>
      <c r="I7" s="14" t="e">
        <f t="shared" si="2"/>
        <v>#N/A</v>
      </c>
      <c r="J7" s="15" t="e">
        <f t="shared" si="3"/>
        <v>#N/A</v>
      </c>
      <c r="K7" s="16" t="e">
        <f t="shared" si="0"/>
        <v>#N/A</v>
      </c>
      <c r="L7" s="16" t="e">
        <f t="shared" si="1"/>
        <v>#N/A</v>
      </c>
      <c r="M7" s="18" t="s">
        <v>308</v>
      </c>
      <c r="N7" s="10" t="s">
        <v>311</v>
      </c>
      <c r="O7" s="1"/>
      <c r="P7" s="1"/>
      <c r="Q7" s="1"/>
      <c r="R7" s="1"/>
      <c r="S7" s="1"/>
      <c r="T7" s="1"/>
      <c r="U7" s="1"/>
    </row>
    <row r="8" spans="1:21" ht="14.5" x14ac:dyDescent="0.35">
      <c r="A8" s="1"/>
      <c r="B8" s="1" t="s">
        <v>270</v>
      </c>
      <c r="C8" s="1" t="s">
        <v>270</v>
      </c>
      <c r="D8" s="1" t="s">
        <v>10</v>
      </c>
      <c r="E8" s="1" t="s">
        <v>77</v>
      </c>
      <c r="F8" s="1" t="s">
        <v>78</v>
      </c>
      <c r="G8" s="1">
        <v>46</v>
      </c>
      <c r="H8" s="5">
        <v>193319956</v>
      </c>
      <c r="I8" s="13">
        <f t="shared" si="2"/>
        <v>14498996.699999999</v>
      </c>
      <c r="J8" s="12">
        <f t="shared" si="3"/>
        <v>207818952.69999999</v>
      </c>
      <c r="K8" s="10">
        <f t="shared" si="0"/>
        <v>187037057.43000001</v>
      </c>
      <c r="L8" s="10">
        <f t="shared" si="1"/>
        <v>20781895.269999981</v>
      </c>
      <c r="M8" s="18"/>
      <c r="N8" s="22">
        <v>17065007639.33</v>
      </c>
      <c r="O8" s="1"/>
      <c r="P8" s="1"/>
      <c r="Q8" s="1"/>
      <c r="R8" s="1"/>
      <c r="S8" s="1"/>
      <c r="T8" s="1"/>
      <c r="U8" s="1"/>
    </row>
    <row r="9" spans="1:21" ht="14.25" customHeight="1" x14ac:dyDescent="0.35">
      <c r="A9" s="1"/>
      <c r="B9" s="1" t="s">
        <v>13</v>
      </c>
      <c r="C9" s="1" t="s">
        <v>13</v>
      </c>
      <c r="D9" s="1" t="s">
        <v>10</v>
      </c>
      <c r="E9" s="1" t="s">
        <v>79</v>
      </c>
      <c r="F9" s="1" t="s">
        <v>249</v>
      </c>
      <c r="G9" s="1">
        <v>55</v>
      </c>
      <c r="H9" s="5">
        <v>131326915</v>
      </c>
      <c r="I9" s="13">
        <f t="shared" si="2"/>
        <v>9849518.625</v>
      </c>
      <c r="J9" s="12">
        <f t="shared" si="3"/>
        <v>141176433.625</v>
      </c>
      <c r="K9" s="10">
        <f t="shared" si="0"/>
        <v>127058790.2625</v>
      </c>
      <c r="L9" s="10">
        <f t="shared" si="1"/>
        <v>14117643.362499997</v>
      </c>
      <c r="M9" s="1"/>
      <c r="N9" s="17"/>
      <c r="O9" s="1"/>
      <c r="P9" s="1"/>
      <c r="Q9" s="1"/>
      <c r="R9" s="1"/>
      <c r="S9" s="1"/>
      <c r="T9" s="1"/>
      <c r="U9" s="1"/>
    </row>
    <row r="10" spans="1:21" ht="14.25" customHeight="1" x14ac:dyDescent="0.35">
      <c r="A10" s="1"/>
      <c r="B10" s="1" t="s">
        <v>14</v>
      </c>
      <c r="C10" s="1" t="s">
        <v>13</v>
      </c>
      <c r="D10" s="1" t="s">
        <v>10</v>
      </c>
      <c r="E10" s="1" t="s">
        <v>250</v>
      </c>
      <c r="F10" s="1" t="s">
        <v>251</v>
      </c>
      <c r="G10" s="1">
        <v>51</v>
      </c>
      <c r="H10" s="5">
        <v>92183872</v>
      </c>
      <c r="I10" s="13">
        <f t="shared" si="2"/>
        <v>6913790.3999999994</v>
      </c>
      <c r="J10" s="12">
        <f t="shared" si="3"/>
        <v>99097662.400000006</v>
      </c>
      <c r="K10" s="10">
        <f t="shared" si="0"/>
        <v>89187896.160000011</v>
      </c>
      <c r="L10" s="10">
        <f t="shared" si="1"/>
        <v>9909766.2399999946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ht="14.25" customHeight="1" x14ac:dyDescent="0.35">
      <c r="A11" s="1"/>
      <c r="B11" s="1" t="s">
        <v>296</v>
      </c>
      <c r="C11" s="1" t="s">
        <v>296</v>
      </c>
      <c r="D11" s="1" t="s">
        <v>10</v>
      </c>
      <c r="E11" s="1" t="s">
        <v>80</v>
      </c>
      <c r="F11" s="1" t="s">
        <v>81</v>
      </c>
      <c r="G11" s="1">
        <v>55</v>
      </c>
      <c r="H11" s="5">
        <v>77987324</v>
      </c>
      <c r="I11" s="13">
        <f t="shared" si="2"/>
        <v>5849049.2999999998</v>
      </c>
      <c r="J11" s="12">
        <f t="shared" si="3"/>
        <v>83836373.299999997</v>
      </c>
      <c r="K11" s="10">
        <f t="shared" si="0"/>
        <v>75452735.969999999</v>
      </c>
      <c r="L11" s="10">
        <f t="shared" si="1"/>
        <v>8383637.3299999982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ht="17.5" customHeight="1" x14ac:dyDescent="0.35">
      <c r="A12" s="1"/>
      <c r="B12" s="1" t="s">
        <v>294</v>
      </c>
      <c r="C12" s="1" t="s">
        <v>294</v>
      </c>
      <c r="D12" s="1" t="s">
        <v>10</v>
      </c>
      <c r="E12" s="1" t="s">
        <v>82</v>
      </c>
      <c r="F12" s="1" t="s">
        <v>83</v>
      </c>
      <c r="G12" s="1">
        <v>55</v>
      </c>
      <c r="H12" s="5">
        <v>162316306</v>
      </c>
      <c r="I12" s="13">
        <f t="shared" si="2"/>
        <v>12173722.949999999</v>
      </c>
      <c r="J12" s="12">
        <f t="shared" si="3"/>
        <v>174490028.94999999</v>
      </c>
      <c r="K12" s="10">
        <f t="shared" si="0"/>
        <v>157041026.05500001</v>
      </c>
      <c r="L12" s="10">
        <f t="shared" si="1"/>
        <v>17449002.894999981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 ht="14.25" customHeight="1" x14ac:dyDescent="0.35">
      <c r="A13" s="1"/>
      <c r="B13" s="1" t="s">
        <v>296</v>
      </c>
      <c r="C13" s="1" t="s">
        <v>296</v>
      </c>
      <c r="D13" s="1" t="s">
        <v>10</v>
      </c>
      <c r="E13" s="1" t="s">
        <v>80</v>
      </c>
      <c r="F13" s="1" t="s">
        <v>81</v>
      </c>
      <c r="G13" s="1">
        <v>55</v>
      </c>
      <c r="H13" s="5">
        <v>77987324</v>
      </c>
      <c r="I13" s="13">
        <f t="shared" si="2"/>
        <v>5849049.2999999998</v>
      </c>
      <c r="J13" s="12">
        <f t="shared" si="3"/>
        <v>83836373.299999997</v>
      </c>
      <c r="K13" s="10">
        <f t="shared" si="0"/>
        <v>75452735.969999999</v>
      </c>
      <c r="L13" s="10">
        <f t="shared" si="1"/>
        <v>8383637.3299999982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 ht="14.25" customHeight="1" x14ac:dyDescent="0.35">
      <c r="A14" s="1"/>
      <c r="B14" s="1" t="s">
        <v>297</v>
      </c>
      <c r="C14" s="1" t="s">
        <v>297</v>
      </c>
      <c r="D14" s="1" t="s">
        <v>8</v>
      </c>
      <c r="E14" s="1" t="s">
        <v>84</v>
      </c>
      <c r="F14" s="1" t="s">
        <v>252</v>
      </c>
      <c r="G14" s="1">
        <v>44</v>
      </c>
      <c r="H14" s="5">
        <v>230867743</v>
      </c>
      <c r="I14" s="13">
        <f t="shared" si="2"/>
        <v>17315080.724999998</v>
      </c>
      <c r="J14" s="12">
        <f t="shared" si="3"/>
        <v>248182823.72499999</v>
      </c>
      <c r="K14" s="10">
        <f t="shared" si="0"/>
        <v>223364541.35249999</v>
      </c>
      <c r="L14" s="10">
        <f t="shared" si="1"/>
        <v>24818282.372500002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35">
      <c r="A15" s="1"/>
      <c r="B15" s="1" t="s">
        <v>297</v>
      </c>
      <c r="C15" s="1" t="s">
        <v>297</v>
      </c>
      <c r="D15" s="1" t="s">
        <v>10</v>
      </c>
      <c r="E15" s="1" t="s">
        <v>85</v>
      </c>
      <c r="F15" s="1" t="s">
        <v>86</v>
      </c>
      <c r="G15" s="3">
        <v>47</v>
      </c>
      <c r="H15" s="6" t="e">
        <v>#N/A</v>
      </c>
      <c r="I15" s="14" t="e">
        <f t="shared" si="2"/>
        <v>#N/A</v>
      </c>
      <c r="J15" s="15" t="e">
        <f t="shared" si="3"/>
        <v>#N/A</v>
      </c>
      <c r="K15" s="16" t="e">
        <f t="shared" si="0"/>
        <v>#N/A</v>
      </c>
      <c r="L15" s="16" t="e">
        <f t="shared" si="1"/>
        <v>#N/A</v>
      </c>
      <c r="M15" s="1"/>
      <c r="N15" s="1"/>
      <c r="O15" s="1"/>
      <c r="P15" s="1"/>
      <c r="Q15" s="1"/>
      <c r="R15" s="1"/>
      <c r="S15" s="1"/>
      <c r="T15" s="1"/>
      <c r="U15" s="1"/>
    </row>
    <row r="16" spans="1:21" ht="14.25" customHeight="1" x14ac:dyDescent="0.35">
      <c r="A16" s="1"/>
      <c r="B16" s="1" t="s">
        <v>15</v>
      </c>
      <c r="C16" s="1" t="s">
        <v>15</v>
      </c>
      <c r="D16" s="1" t="s">
        <v>8</v>
      </c>
      <c r="E16" s="1" t="s">
        <v>253</v>
      </c>
      <c r="F16" s="1" t="s">
        <v>254</v>
      </c>
      <c r="G16" s="1">
        <v>46</v>
      </c>
      <c r="H16" s="5">
        <v>237313424</v>
      </c>
      <c r="I16" s="13">
        <f t="shared" si="2"/>
        <v>17798506.800000001</v>
      </c>
      <c r="J16" s="12">
        <f t="shared" si="3"/>
        <v>255111930.80000001</v>
      </c>
      <c r="K16" s="10">
        <f t="shared" si="0"/>
        <v>229600737.72000003</v>
      </c>
      <c r="L16" s="10">
        <f t="shared" si="1"/>
        <v>25511193.079999983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ht="14.25" customHeight="1" x14ac:dyDescent="0.35">
      <c r="A17" s="1"/>
      <c r="B17" s="1" t="s">
        <v>16</v>
      </c>
      <c r="C17" s="1" t="s">
        <v>16</v>
      </c>
      <c r="D17" s="1" t="s">
        <v>10</v>
      </c>
      <c r="E17" s="1" t="s">
        <v>87</v>
      </c>
      <c r="F17" s="1" t="s">
        <v>88</v>
      </c>
      <c r="G17" s="1">
        <v>48</v>
      </c>
      <c r="H17" s="5">
        <v>202875348</v>
      </c>
      <c r="I17" s="13">
        <f t="shared" si="2"/>
        <v>15215651.1</v>
      </c>
      <c r="J17" s="12">
        <f t="shared" si="3"/>
        <v>218090999.09999999</v>
      </c>
      <c r="K17" s="10">
        <f t="shared" si="0"/>
        <v>196281899.19</v>
      </c>
      <c r="L17" s="10">
        <f t="shared" si="1"/>
        <v>21809099.909999996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ht="14.25" customHeight="1" x14ac:dyDescent="0.35">
      <c r="A18" s="1"/>
      <c r="B18" s="4" t="s">
        <v>16</v>
      </c>
      <c r="C18" s="1" t="s">
        <v>16</v>
      </c>
      <c r="D18" s="1" t="s">
        <v>10</v>
      </c>
      <c r="E18" s="1" t="s">
        <v>87</v>
      </c>
      <c r="F18" s="1" t="s">
        <v>88</v>
      </c>
      <c r="G18" s="1">
        <v>48</v>
      </c>
      <c r="H18" s="5">
        <v>202875348</v>
      </c>
      <c r="I18" s="13">
        <f t="shared" si="2"/>
        <v>15215651.1</v>
      </c>
      <c r="J18" s="12">
        <f t="shared" si="3"/>
        <v>218090999.09999999</v>
      </c>
      <c r="K18" s="10">
        <f t="shared" si="0"/>
        <v>196281899.19</v>
      </c>
      <c r="L18" s="10">
        <f t="shared" si="1"/>
        <v>21809099.909999996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 ht="14.25" customHeight="1" x14ac:dyDescent="0.35">
      <c r="A19" s="1"/>
      <c r="B19" s="1" t="s">
        <v>17</v>
      </c>
      <c r="C19" s="1" t="s">
        <v>287</v>
      </c>
      <c r="D19" s="1" t="s">
        <v>10</v>
      </c>
      <c r="E19" s="1" t="s">
        <v>89</v>
      </c>
      <c r="F19" s="1" t="s">
        <v>90</v>
      </c>
      <c r="G19" s="1">
        <v>43</v>
      </c>
      <c r="H19" s="5">
        <v>229221231</v>
      </c>
      <c r="I19" s="13">
        <f t="shared" si="2"/>
        <v>17191592.324999999</v>
      </c>
      <c r="J19" s="12">
        <f t="shared" si="3"/>
        <v>246412823.32499999</v>
      </c>
      <c r="K19" s="10">
        <f t="shared" si="0"/>
        <v>221771540.99250001</v>
      </c>
      <c r="L19" s="10">
        <f t="shared" si="1"/>
        <v>24641282.332499981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ht="14.25" customHeight="1" x14ac:dyDescent="0.35">
      <c r="A20" s="1"/>
      <c r="B20" s="1" t="s">
        <v>17</v>
      </c>
      <c r="C20" s="1" t="s">
        <v>287</v>
      </c>
      <c r="D20" s="1" t="s">
        <v>10</v>
      </c>
      <c r="E20" s="1" t="s">
        <v>89</v>
      </c>
      <c r="F20" s="1" t="s">
        <v>90</v>
      </c>
      <c r="G20" s="1">
        <v>43</v>
      </c>
      <c r="H20" s="5">
        <v>229221231</v>
      </c>
      <c r="I20" s="13">
        <f t="shared" si="2"/>
        <v>17191592.324999999</v>
      </c>
      <c r="J20" s="12">
        <f t="shared" si="3"/>
        <v>246412823.32499999</v>
      </c>
      <c r="K20" s="10">
        <f t="shared" si="0"/>
        <v>221771540.99250001</v>
      </c>
      <c r="L20" s="10">
        <f t="shared" si="1"/>
        <v>24641282.332499981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 ht="15" customHeight="1" x14ac:dyDescent="0.35">
      <c r="A21" s="1"/>
      <c r="B21" s="1" t="s">
        <v>18</v>
      </c>
      <c r="C21" s="1" t="s">
        <v>18</v>
      </c>
      <c r="D21" s="1" t="s">
        <v>8</v>
      </c>
      <c r="E21" s="1" t="s">
        <v>91</v>
      </c>
      <c r="F21" s="1" t="s">
        <v>255</v>
      </c>
      <c r="G21" s="1">
        <v>45</v>
      </c>
      <c r="H21" s="5">
        <v>156092813</v>
      </c>
      <c r="I21" s="13">
        <f t="shared" si="2"/>
        <v>11706960.975</v>
      </c>
      <c r="J21" s="12">
        <f t="shared" si="3"/>
        <v>167799773.97499999</v>
      </c>
      <c r="K21" s="10">
        <f t="shared" si="0"/>
        <v>151019796.57749999</v>
      </c>
      <c r="L21" s="10">
        <f t="shared" si="1"/>
        <v>16779977.397500008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 ht="14.25" customHeight="1" x14ac:dyDescent="0.35">
      <c r="A22" s="1"/>
      <c r="B22" s="1" t="s">
        <v>300</v>
      </c>
      <c r="C22" s="1" t="s">
        <v>300</v>
      </c>
      <c r="D22" s="1" t="s">
        <v>10</v>
      </c>
      <c r="E22" s="1" t="s">
        <v>92</v>
      </c>
      <c r="F22" s="1" t="s">
        <v>93</v>
      </c>
      <c r="G22" s="1">
        <v>55</v>
      </c>
      <c r="H22" s="5">
        <v>79893461</v>
      </c>
      <c r="I22" s="13">
        <f t="shared" si="2"/>
        <v>5992009.5750000002</v>
      </c>
      <c r="J22" s="12">
        <f t="shared" si="3"/>
        <v>85885470.575000003</v>
      </c>
      <c r="K22" s="10">
        <f t="shared" si="0"/>
        <v>77296923.517499998</v>
      </c>
      <c r="L22" s="10">
        <f t="shared" si="1"/>
        <v>8588547.0575000048</v>
      </c>
      <c r="M22" s="1"/>
      <c r="N22" s="1"/>
      <c r="O22" s="1"/>
      <c r="P22" s="1"/>
      <c r="Q22" s="1"/>
      <c r="R22" s="1"/>
      <c r="S22" s="1"/>
      <c r="T22" s="1"/>
      <c r="U22" s="1"/>
    </row>
    <row r="23" spans="1:21" ht="14.25" customHeight="1" x14ac:dyDescent="0.35">
      <c r="A23" s="1"/>
      <c r="B23" s="1" t="s">
        <v>297</v>
      </c>
      <c r="C23" s="1" t="s">
        <v>297</v>
      </c>
      <c r="D23" s="1" t="s">
        <v>10</v>
      </c>
      <c r="E23" s="1" t="s">
        <v>256</v>
      </c>
      <c r="F23" s="1" t="s">
        <v>94</v>
      </c>
      <c r="G23" s="1">
        <v>50</v>
      </c>
      <c r="H23" s="6" t="e">
        <v>#N/A</v>
      </c>
      <c r="I23" s="14" t="e">
        <f t="shared" si="2"/>
        <v>#N/A</v>
      </c>
      <c r="J23" s="15" t="e">
        <f t="shared" si="3"/>
        <v>#N/A</v>
      </c>
      <c r="K23" s="16" t="e">
        <f t="shared" si="0"/>
        <v>#N/A</v>
      </c>
      <c r="L23" s="16" t="e">
        <f t="shared" si="1"/>
        <v>#N/A</v>
      </c>
      <c r="M23" s="1"/>
      <c r="N23" s="1"/>
      <c r="O23" s="1"/>
      <c r="P23" s="1"/>
      <c r="Q23" s="1"/>
      <c r="R23" s="1"/>
      <c r="S23" s="1"/>
      <c r="T23" s="1"/>
      <c r="U23" s="1"/>
    </row>
    <row r="24" spans="1:21" ht="14.25" customHeight="1" x14ac:dyDescent="0.35">
      <c r="A24" s="1"/>
      <c r="B24" s="1" t="s">
        <v>18</v>
      </c>
      <c r="C24" s="1" t="s">
        <v>18</v>
      </c>
      <c r="D24" s="1" t="s">
        <v>10</v>
      </c>
      <c r="E24" s="1" t="s">
        <v>91</v>
      </c>
      <c r="F24" s="1" t="s">
        <v>255</v>
      </c>
      <c r="G24" s="1">
        <v>45</v>
      </c>
      <c r="H24" s="5">
        <v>156092813</v>
      </c>
      <c r="I24" s="13">
        <f t="shared" si="2"/>
        <v>11706960.975</v>
      </c>
      <c r="J24" s="12">
        <f t="shared" si="3"/>
        <v>167799773.97499999</v>
      </c>
      <c r="K24" s="10">
        <f t="shared" si="0"/>
        <v>151019796.57749999</v>
      </c>
      <c r="L24" s="10">
        <f t="shared" si="1"/>
        <v>16779977.397500008</v>
      </c>
      <c r="M24" s="1"/>
      <c r="N24" s="1"/>
      <c r="O24" s="1"/>
      <c r="P24" s="1"/>
      <c r="Q24" s="1"/>
      <c r="R24" s="1"/>
      <c r="S24" s="1"/>
      <c r="T24" s="1"/>
      <c r="U24" s="1"/>
    </row>
    <row r="25" spans="1:21" ht="14.25" customHeight="1" x14ac:dyDescent="0.35">
      <c r="A25" s="1"/>
      <c r="B25" s="1" t="s">
        <v>19</v>
      </c>
      <c r="C25" s="1" t="s">
        <v>19</v>
      </c>
      <c r="D25" s="1" t="s">
        <v>10</v>
      </c>
      <c r="E25" s="1" t="s">
        <v>95</v>
      </c>
      <c r="F25" s="1" t="s">
        <v>96</v>
      </c>
      <c r="G25" s="1">
        <v>53</v>
      </c>
      <c r="H25" s="5">
        <v>49627874</v>
      </c>
      <c r="I25" s="13">
        <f t="shared" si="2"/>
        <v>3722090.55</v>
      </c>
      <c r="J25" s="12">
        <f t="shared" si="3"/>
        <v>53349964.549999997</v>
      </c>
      <c r="K25" s="10">
        <f t="shared" si="0"/>
        <v>48014968.094999999</v>
      </c>
      <c r="L25" s="10">
        <f t="shared" si="1"/>
        <v>5334996.4549999982</v>
      </c>
      <c r="M25" s="1"/>
      <c r="N25" s="1"/>
      <c r="O25" s="1"/>
      <c r="P25" s="1"/>
      <c r="Q25" s="1"/>
      <c r="R25" s="1"/>
      <c r="S25" s="1"/>
      <c r="T25" s="1"/>
      <c r="U25" s="1"/>
    </row>
    <row r="26" spans="1:21" ht="14.25" customHeight="1" x14ac:dyDescent="0.35">
      <c r="A26" s="1"/>
      <c r="B26" s="1" t="s">
        <v>298</v>
      </c>
      <c r="C26" s="1" t="s">
        <v>298</v>
      </c>
      <c r="D26" s="1" t="s">
        <v>8</v>
      </c>
      <c r="E26" s="1" t="s">
        <v>97</v>
      </c>
      <c r="F26" s="1" t="s">
        <v>257</v>
      </c>
      <c r="G26" s="1">
        <v>47</v>
      </c>
      <c r="H26" s="5">
        <v>46033809</v>
      </c>
      <c r="I26" s="13">
        <f t="shared" si="2"/>
        <v>3452535.6749999998</v>
      </c>
      <c r="J26" s="12">
        <f t="shared" si="3"/>
        <v>49486344.674999997</v>
      </c>
      <c r="K26" s="10">
        <f t="shared" si="0"/>
        <v>44537710.207499996</v>
      </c>
      <c r="L26" s="10">
        <f t="shared" si="1"/>
        <v>4948634.4675000012</v>
      </c>
      <c r="M26" s="1"/>
      <c r="N26" s="1"/>
      <c r="O26" s="1"/>
      <c r="P26" s="1"/>
      <c r="Q26" s="1"/>
      <c r="R26" s="1"/>
      <c r="S26" s="1"/>
      <c r="T26" s="1"/>
      <c r="U26" s="1"/>
    </row>
    <row r="27" spans="1:21" ht="14.25" customHeight="1" x14ac:dyDescent="0.35">
      <c r="A27" s="1"/>
      <c r="B27" s="1" t="s">
        <v>301</v>
      </c>
      <c r="C27" s="1" t="s">
        <v>301</v>
      </c>
      <c r="D27" s="1" t="s">
        <v>8</v>
      </c>
      <c r="E27" s="1" t="s">
        <v>98</v>
      </c>
      <c r="F27" s="1" t="s">
        <v>99</v>
      </c>
      <c r="G27" s="3">
        <v>46</v>
      </c>
      <c r="H27" s="5">
        <v>81178289</v>
      </c>
      <c r="I27" s="13">
        <f t="shared" si="2"/>
        <v>6088371.6749999998</v>
      </c>
      <c r="J27" s="12">
        <f t="shared" si="3"/>
        <v>87266660.674999997</v>
      </c>
      <c r="K27" s="10">
        <f t="shared" si="0"/>
        <v>78539994.607500002</v>
      </c>
      <c r="L27" s="10">
        <f t="shared" si="1"/>
        <v>8726666.0674999952</v>
      </c>
      <c r="M27" s="1"/>
      <c r="N27" s="1"/>
      <c r="O27" s="1"/>
      <c r="P27" s="1"/>
      <c r="Q27" s="1"/>
      <c r="R27" s="1"/>
      <c r="S27" s="1"/>
      <c r="T27" s="1"/>
      <c r="U27" s="1"/>
    </row>
    <row r="28" spans="1:21" ht="14.25" customHeight="1" x14ac:dyDescent="0.35">
      <c r="A28" s="1"/>
      <c r="B28" s="1" t="s">
        <v>293</v>
      </c>
      <c r="C28" s="1" t="s">
        <v>293</v>
      </c>
      <c r="D28" s="1" t="s">
        <v>10</v>
      </c>
      <c r="E28" s="1" t="s">
        <v>258</v>
      </c>
      <c r="F28" s="1" t="s">
        <v>259</v>
      </c>
      <c r="G28" s="1">
        <v>47</v>
      </c>
      <c r="H28" s="5">
        <v>221112600</v>
      </c>
      <c r="I28" s="13">
        <f t="shared" si="2"/>
        <v>16583445</v>
      </c>
      <c r="J28" s="12">
        <f t="shared" si="3"/>
        <v>237696045</v>
      </c>
      <c r="K28" s="10">
        <f t="shared" si="0"/>
        <v>213926440.5</v>
      </c>
      <c r="L28" s="10">
        <f t="shared" si="1"/>
        <v>23769604.5</v>
      </c>
      <c r="M28" s="1"/>
      <c r="N28" s="1"/>
      <c r="O28" s="1"/>
      <c r="P28" s="1"/>
      <c r="Q28" s="1"/>
      <c r="R28" s="1"/>
      <c r="S28" s="1"/>
      <c r="T28" s="1"/>
      <c r="U28" s="1"/>
    </row>
    <row r="29" spans="1:21" ht="14.25" customHeight="1" x14ac:dyDescent="0.35">
      <c r="A29" s="1"/>
      <c r="B29" s="1" t="s">
        <v>293</v>
      </c>
      <c r="C29" s="4" t="s">
        <v>293</v>
      </c>
      <c r="D29" s="1" t="s">
        <v>20</v>
      </c>
      <c r="E29" s="1" t="s">
        <v>260</v>
      </c>
      <c r="F29" s="1" t="s">
        <v>261</v>
      </c>
      <c r="G29" s="3">
        <v>47</v>
      </c>
      <c r="H29" s="5">
        <v>248275055</v>
      </c>
      <c r="I29" s="13">
        <f t="shared" si="2"/>
        <v>18620629.125</v>
      </c>
      <c r="J29" s="12">
        <f t="shared" si="3"/>
        <v>266895684.125</v>
      </c>
      <c r="K29" s="10">
        <f t="shared" si="0"/>
        <v>240206115.71250001</v>
      </c>
      <c r="L29" s="10">
        <f t="shared" si="1"/>
        <v>26689568.412499994</v>
      </c>
      <c r="M29" s="1"/>
      <c r="N29" s="1"/>
      <c r="O29" s="1"/>
      <c r="P29" s="1"/>
      <c r="Q29" s="1"/>
      <c r="R29" s="1"/>
      <c r="S29" s="1"/>
      <c r="T29" s="1"/>
      <c r="U29" s="1"/>
    </row>
    <row r="30" spans="1:21" ht="14.25" customHeight="1" x14ac:dyDescent="0.35">
      <c r="A30" s="1"/>
      <c r="B30" s="1" t="s">
        <v>293</v>
      </c>
      <c r="C30" s="1" t="s">
        <v>293</v>
      </c>
      <c r="D30" s="1" t="s">
        <v>12</v>
      </c>
      <c r="E30" s="1" t="s">
        <v>100</v>
      </c>
      <c r="F30" s="1" t="s">
        <v>101</v>
      </c>
      <c r="G30" s="1">
        <v>52</v>
      </c>
      <c r="H30" s="5">
        <v>104910812</v>
      </c>
      <c r="I30" s="13">
        <f t="shared" si="2"/>
        <v>7868310.8999999994</v>
      </c>
      <c r="J30" s="12">
        <f t="shared" si="3"/>
        <v>112779122.90000001</v>
      </c>
      <c r="K30" s="10">
        <f t="shared" si="0"/>
        <v>101501210.61000001</v>
      </c>
      <c r="L30" s="10">
        <f t="shared" si="1"/>
        <v>11277912.289999992</v>
      </c>
      <c r="M30" s="1"/>
      <c r="N30" s="1"/>
      <c r="O30" s="1"/>
      <c r="P30" s="1"/>
      <c r="Q30" s="1"/>
      <c r="R30" s="1"/>
      <c r="S30" s="1"/>
      <c r="T30" s="1"/>
      <c r="U30" s="1"/>
    </row>
    <row r="31" spans="1:21" ht="14.25" customHeight="1" x14ac:dyDescent="0.35">
      <c r="A31" s="1"/>
      <c r="B31" s="1" t="s">
        <v>21</v>
      </c>
      <c r="C31" s="1" t="s">
        <v>21</v>
      </c>
      <c r="D31" s="1" t="s">
        <v>10</v>
      </c>
      <c r="E31" s="1" t="s">
        <v>262</v>
      </c>
      <c r="F31" s="1" t="s">
        <v>263</v>
      </c>
      <c r="G31" s="1">
        <v>60</v>
      </c>
      <c r="H31" s="5">
        <v>127703806</v>
      </c>
      <c r="I31" s="13">
        <f t="shared" si="2"/>
        <v>9577785.4499999993</v>
      </c>
      <c r="J31" s="12">
        <f t="shared" si="3"/>
        <v>137281591.44999999</v>
      </c>
      <c r="K31" s="10">
        <f t="shared" si="0"/>
        <v>123553432.30499999</v>
      </c>
      <c r="L31" s="10">
        <f t="shared" si="1"/>
        <v>13728159.144999996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ht="14.25" customHeight="1" x14ac:dyDescent="0.35">
      <c r="A32" s="1"/>
      <c r="B32" s="1" t="s">
        <v>22</v>
      </c>
      <c r="C32" s="1" t="s">
        <v>22</v>
      </c>
      <c r="D32" s="1" t="s">
        <v>10</v>
      </c>
      <c r="E32" s="1" t="s">
        <v>102</v>
      </c>
      <c r="F32" s="1" t="s">
        <v>103</v>
      </c>
      <c r="G32" s="1">
        <v>52</v>
      </c>
      <c r="H32" s="5">
        <v>160439975</v>
      </c>
      <c r="I32" s="13">
        <f t="shared" si="2"/>
        <v>12032998.125</v>
      </c>
      <c r="J32" s="12">
        <f t="shared" si="3"/>
        <v>172472973.125</v>
      </c>
      <c r="K32" s="10">
        <f t="shared" si="0"/>
        <v>155225675.8125</v>
      </c>
      <c r="L32" s="10">
        <f t="shared" si="1"/>
        <v>17247297.3125</v>
      </c>
      <c r="M32" s="1"/>
      <c r="N32" s="1"/>
      <c r="O32" s="1"/>
      <c r="P32" s="1"/>
      <c r="Q32" s="1"/>
      <c r="R32" s="1"/>
      <c r="S32" s="1"/>
      <c r="T32" s="1"/>
      <c r="U32" s="1"/>
    </row>
    <row r="33" spans="1:21" ht="14.25" customHeight="1" x14ac:dyDescent="0.35">
      <c r="A33" s="1"/>
      <c r="B33" s="1" t="s">
        <v>23</v>
      </c>
      <c r="C33" s="1" t="s">
        <v>23</v>
      </c>
      <c r="D33" s="1" t="s">
        <v>12</v>
      </c>
      <c r="E33" s="1" t="s">
        <v>104</v>
      </c>
      <c r="F33" s="1" t="s">
        <v>105</v>
      </c>
      <c r="G33" s="1">
        <v>45</v>
      </c>
      <c r="H33" s="5">
        <v>42389012</v>
      </c>
      <c r="I33" s="13">
        <f t="shared" si="2"/>
        <v>3179175.9</v>
      </c>
      <c r="J33" s="12">
        <f t="shared" si="3"/>
        <v>45568187.899999999</v>
      </c>
      <c r="K33" s="10">
        <f t="shared" si="0"/>
        <v>41011369.109999999</v>
      </c>
      <c r="L33" s="10">
        <f t="shared" si="1"/>
        <v>4556818.7899999991</v>
      </c>
      <c r="M33" s="1"/>
      <c r="N33" s="1"/>
      <c r="O33" s="1"/>
      <c r="P33" s="1"/>
      <c r="Q33" s="1"/>
      <c r="R33" s="1"/>
      <c r="S33" s="1"/>
      <c r="T33" s="1"/>
      <c r="U33" s="1"/>
    </row>
    <row r="34" spans="1:21" ht="14.25" customHeight="1" x14ac:dyDescent="0.35">
      <c r="A34" s="1"/>
      <c r="B34" s="1" t="s">
        <v>24</v>
      </c>
      <c r="C34" s="1" t="s">
        <v>24</v>
      </c>
      <c r="D34" s="1" t="s">
        <v>10</v>
      </c>
      <c r="E34" s="1" t="s">
        <v>106</v>
      </c>
      <c r="F34" s="1" t="s">
        <v>107</v>
      </c>
      <c r="G34" s="1">
        <v>43</v>
      </c>
      <c r="H34" s="5">
        <v>203211917</v>
      </c>
      <c r="I34" s="13">
        <f t="shared" si="2"/>
        <v>15240893.774999999</v>
      </c>
      <c r="J34" s="12">
        <f t="shared" si="3"/>
        <v>218452810.77500001</v>
      </c>
      <c r="K34" s="10">
        <f t="shared" si="0"/>
        <v>196607529.69750002</v>
      </c>
      <c r="L34" s="10">
        <f t="shared" si="1"/>
        <v>21845281.077499986</v>
      </c>
      <c r="M34" s="1"/>
      <c r="N34" s="1"/>
      <c r="O34" s="1"/>
      <c r="P34" s="1"/>
      <c r="Q34" s="1"/>
      <c r="R34" s="1"/>
      <c r="S34" s="1"/>
      <c r="T34" s="1"/>
      <c r="U34" s="1"/>
    </row>
    <row r="35" spans="1:21" ht="14.25" customHeight="1" x14ac:dyDescent="0.35">
      <c r="A35" s="1"/>
      <c r="B35" s="1" t="s">
        <v>271</v>
      </c>
      <c r="C35" s="1" t="s">
        <v>271</v>
      </c>
      <c r="D35" s="1" t="s">
        <v>8</v>
      </c>
      <c r="E35" s="1" t="s">
        <v>108</v>
      </c>
      <c r="F35" s="1" t="s">
        <v>109</v>
      </c>
      <c r="G35" s="1">
        <v>58</v>
      </c>
      <c r="H35" s="5">
        <v>195804281</v>
      </c>
      <c r="I35" s="13">
        <f t="shared" si="2"/>
        <v>14685321.074999999</v>
      </c>
      <c r="J35" s="12">
        <f t="shared" si="3"/>
        <v>210489602.07499999</v>
      </c>
      <c r="K35" s="10">
        <f t="shared" ref="K35:K66" si="4">J35*90%</f>
        <v>189440641.86750001</v>
      </c>
      <c r="L35" s="10">
        <f t="shared" ref="L35:L66" si="5">J35-K35</f>
        <v>21048960.207499981</v>
      </c>
      <c r="M35" s="1"/>
      <c r="N35" s="1"/>
      <c r="O35" s="1"/>
      <c r="P35" s="1"/>
      <c r="Q35" s="1"/>
      <c r="R35" s="1"/>
      <c r="S35" s="1"/>
      <c r="T35" s="1"/>
      <c r="U35" s="1"/>
    </row>
    <row r="36" spans="1:21" ht="14.25" customHeight="1" x14ac:dyDescent="0.35">
      <c r="A36" s="1"/>
      <c r="B36" s="1" t="s">
        <v>25</v>
      </c>
      <c r="C36" s="1" t="s">
        <v>25</v>
      </c>
      <c r="D36" s="1" t="s">
        <v>20</v>
      </c>
      <c r="E36" s="1" t="s">
        <v>110</v>
      </c>
      <c r="F36" s="1" t="s">
        <v>111</v>
      </c>
      <c r="G36" s="3">
        <v>46</v>
      </c>
      <c r="H36" s="5">
        <v>237405842</v>
      </c>
      <c r="I36" s="13">
        <f t="shared" si="2"/>
        <v>17805438.149999999</v>
      </c>
      <c r="J36" s="12">
        <f t="shared" si="3"/>
        <v>255211280.15000001</v>
      </c>
      <c r="K36" s="10">
        <f t="shared" si="4"/>
        <v>229690152.13500002</v>
      </c>
      <c r="L36" s="10">
        <f t="shared" si="5"/>
        <v>25521128.014999986</v>
      </c>
      <c r="M36" s="1"/>
      <c r="N36" s="1"/>
      <c r="O36" s="1"/>
      <c r="P36" s="1"/>
      <c r="Q36" s="1"/>
      <c r="R36" s="1"/>
      <c r="S36" s="1"/>
      <c r="T36" s="1"/>
      <c r="U36" s="1"/>
    </row>
    <row r="37" spans="1:21" ht="14.25" customHeight="1" x14ac:dyDescent="0.35">
      <c r="A37" s="1"/>
      <c r="B37" s="1" t="s">
        <v>272</v>
      </c>
      <c r="C37" s="1" t="s">
        <v>272</v>
      </c>
      <c r="D37" s="1" t="s">
        <v>10</v>
      </c>
      <c r="E37" s="1" t="s">
        <v>112</v>
      </c>
      <c r="F37" s="1" t="s">
        <v>113</v>
      </c>
      <c r="G37" s="1">
        <v>51</v>
      </c>
      <c r="H37" s="5">
        <v>84144849</v>
      </c>
      <c r="I37" s="13">
        <f t="shared" si="2"/>
        <v>6310863.6749999998</v>
      </c>
      <c r="J37" s="12">
        <f t="shared" si="3"/>
        <v>90455712.674999997</v>
      </c>
      <c r="K37" s="10">
        <f t="shared" si="4"/>
        <v>81410141.407499999</v>
      </c>
      <c r="L37" s="10">
        <f t="shared" si="5"/>
        <v>9045571.2674999982</v>
      </c>
      <c r="M37" s="1"/>
      <c r="N37" s="1"/>
      <c r="O37" s="1"/>
      <c r="P37" s="1"/>
      <c r="Q37" s="1"/>
      <c r="R37" s="1"/>
      <c r="S37" s="1"/>
      <c r="T37" s="1"/>
      <c r="U37" s="1"/>
    </row>
    <row r="38" spans="1:21" ht="14.25" customHeight="1" x14ac:dyDescent="0.35">
      <c r="A38" s="1"/>
      <c r="B38" s="1" t="s">
        <v>273</v>
      </c>
      <c r="C38" s="1" t="s">
        <v>273</v>
      </c>
      <c r="D38" s="1" t="s">
        <v>8</v>
      </c>
      <c r="E38" s="1" t="s">
        <v>264</v>
      </c>
      <c r="F38" s="1" t="s">
        <v>265</v>
      </c>
      <c r="G38" s="1">
        <v>43</v>
      </c>
      <c r="H38" s="5">
        <v>122548714</v>
      </c>
      <c r="I38" s="13">
        <f t="shared" si="2"/>
        <v>9191153.5499999989</v>
      </c>
      <c r="J38" s="12">
        <f t="shared" si="3"/>
        <v>131739867.55</v>
      </c>
      <c r="K38" s="10">
        <f t="shared" si="4"/>
        <v>118565880.795</v>
      </c>
      <c r="L38" s="10">
        <f t="shared" si="5"/>
        <v>13173986.754999995</v>
      </c>
      <c r="M38" s="1"/>
      <c r="N38" s="1"/>
      <c r="O38" s="1"/>
      <c r="P38" s="1"/>
      <c r="Q38" s="1"/>
      <c r="R38" s="1"/>
      <c r="S38" s="1"/>
      <c r="T38" s="1"/>
      <c r="U38" s="1"/>
    </row>
    <row r="39" spans="1:21" ht="14.25" customHeight="1" x14ac:dyDescent="0.35">
      <c r="A39" s="1"/>
      <c r="B39" s="1" t="s">
        <v>26</v>
      </c>
      <c r="C39" s="1" t="s">
        <v>26</v>
      </c>
      <c r="D39" s="1" t="s">
        <v>8</v>
      </c>
      <c r="E39" s="1" t="s">
        <v>114</v>
      </c>
      <c r="F39" s="1" t="s">
        <v>266</v>
      </c>
      <c r="G39" s="1">
        <v>53</v>
      </c>
      <c r="H39" s="5">
        <v>94959493</v>
      </c>
      <c r="I39" s="13">
        <f t="shared" si="2"/>
        <v>7121961.9749999996</v>
      </c>
      <c r="J39" s="12">
        <f t="shared" si="3"/>
        <v>102081454.97499999</v>
      </c>
      <c r="K39" s="10">
        <f t="shared" si="4"/>
        <v>91873309.477499992</v>
      </c>
      <c r="L39" s="10">
        <f t="shared" si="5"/>
        <v>10208145.497500002</v>
      </c>
      <c r="M39" s="1"/>
      <c r="N39" s="1"/>
      <c r="O39" s="1"/>
      <c r="P39" s="1"/>
      <c r="Q39" s="1"/>
      <c r="R39" s="1"/>
      <c r="S39" s="1"/>
      <c r="T39" s="1"/>
      <c r="U39" s="1"/>
    </row>
    <row r="40" spans="1:21" ht="14.25" customHeight="1" x14ac:dyDescent="0.35">
      <c r="A40" s="1"/>
      <c r="B40" s="1" t="s">
        <v>27</v>
      </c>
      <c r="C40" s="1" t="s">
        <v>27</v>
      </c>
      <c r="D40" s="1" t="s">
        <v>20</v>
      </c>
      <c r="E40" s="1" t="s">
        <v>115</v>
      </c>
      <c r="F40" s="1" t="s">
        <v>116</v>
      </c>
      <c r="G40" s="1">
        <v>46</v>
      </c>
      <c r="H40" s="5">
        <v>76242361</v>
      </c>
      <c r="I40" s="13">
        <f t="shared" si="2"/>
        <v>5718177.0750000002</v>
      </c>
      <c r="J40" s="12">
        <f t="shared" si="3"/>
        <v>81960538.075000003</v>
      </c>
      <c r="K40" s="10">
        <f t="shared" si="4"/>
        <v>73764484.267499998</v>
      </c>
      <c r="L40" s="10">
        <f t="shared" si="5"/>
        <v>8196053.8075000048</v>
      </c>
      <c r="M40" s="1"/>
      <c r="N40" s="1"/>
      <c r="O40" s="1"/>
      <c r="P40" s="1"/>
      <c r="Q40" s="1"/>
      <c r="R40" s="1"/>
      <c r="S40" s="1"/>
      <c r="T40" s="1"/>
      <c r="U40" s="1"/>
    </row>
    <row r="41" spans="1:21" ht="14.25" customHeight="1" x14ac:dyDescent="0.35">
      <c r="A41" s="1"/>
      <c r="B41" s="1" t="s">
        <v>28</v>
      </c>
      <c r="C41" s="1" t="s">
        <v>28</v>
      </c>
      <c r="D41" s="1" t="s">
        <v>8</v>
      </c>
      <c r="E41" s="1" t="s">
        <v>117</v>
      </c>
      <c r="F41" s="1" t="s">
        <v>118</v>
      </c>
      <c r="G41" s="1">
        <v>60</v>
      </c>
      <c r="H41" s="5">
        <v>143029032</v>
      </c>
      <c r="I41" s="13">
        <f t="shared" si="2"/>
        <v>10727177.4</v>
      </c>
      <c r="J41" s="12">
        <f t="shared" si="3"/>
        <v>153756209.40000001</v>
      </c>
      <c r="K41" s="10">
        <f t="shared" si="4"/>
        <v>138380588.46000001</v>
      </c>
      <c r="L41" s="10">
        <f t="shared" si="5"/>
        <v>15375620.939999998</v>
      </c>
      <c r="M41" s="1"/>
      <c r="N41" s="1"/>
      <c r="O41" s="1"/>
      <c r="P41" s="1"/>
      <c r="Q41" s="1"/>
      <c r="R41" s="1"/>
      <c r="S41" s="1"/>
      <c r="T41" s="1"/>
      <c r="U41" s="1"/>
    </row>
    <row r="42" spans="1:21" ht="14.25" customHeight="1" x14ac:dyDescent="0.35">
      <c r="A42" s="1"/>
      <c r="B42" s="1" t="s">
        <v>29</v>
      </c>
      <c r="C42" s="1" t="s">
        <v>29</v>
      </c>
      <c r="D42" s="1" t="s">
        <v>10</v>
      </c>
      <c r="E42" s="1" t="s">
        <v>119</v>
      </c>
      <c r="F42" s="1" t="s">
        <v>120</v>
      </c>
      <c r="G42" s="1">
        <v>53</v>
      </c>
      <c r="H42" s="5">
        <v>97462096</v>
      </c>
      <c r="I42" s="13">
        <f t="shared" si="2"/>
        <v>7309657.2000000002</v>
      </c>
      <c r="J42" s="12">
        <f t="shared" si="3"/>
        <v>104771753.2</v>
      </c>
      <c r="K42" s="10">
        <f t="shared" si="4"/>
        <v>94294577.88000001</v>
      </c>
      <c r="L42" s="10">
        <f t="shared" si="5"/>
        <v>10477175.319999993</v>
      </c>
      <c r="M42" s="1"/>
      <c r="N42" s="1"/>
      <c r="O42" s="1"/>
      <c r="P42" s="1"/>
      <c r="Q42" s="1"/>
      <c r="R42" s="1"/>
      <c r="S42" s="1"/>
      <c r="T42" s="1"/>
      <c r="U42" s="1"/>
    </row>
    <row r="43" spans="1:21" ht="14.25" customHeight="1" x14ac:dyDescent="0.35">
      <c r="A43" s="1"/>
      <c r="B43" s="1" t="s">
        <v>30</v>
      </c>
      <c r="C43" s="1" t="s">
        <v>30</v>
      </c>
      <c r="D43" s="1" t="s">
        <v>10</v>
      </c>
      <c r="E43" s="1" t="s">
        <v>121</v>
      </c>
      <c r="F43" s="1" t="s">
        <v>122</v>
      </c>
      <c r="G43" s="1">
        <v>51</v>
      </c>
      <c r="H43" s="6" t="e">
        <v>#N/A</v>
      </c>
      <c r="I43" s="14" t="e">
        <f t="shared" si="2"/>
        <v>#N/A</v>
      </c>
      <c r="J43" s="15" t="e">
        <f t="shared" si="3"/>
        <v>#N/A</v>
      </c>
      <c r="K43" s="16" t="e">
        <f t="shared" si="4"/>
        <v>#N/A</v>
      </c>
      <c r="L43" s="16" t="e">
        <f t="shared" si="5"/>
        <v>#N/A</v>
      </c>
      <c r="M43" s="1"/>
      <c r="N43" s="1"/>
      <c r="O43" s="1"/>
      <c r="P43" s="1"/>
      <c r="Q43" s="1"/>
      <c r="R43" s="1"/>
      <c r="S43" s="1"/>
      <c r="T43" s="1"/>
      <c r="U43" s="1"/>
    </row>
    <row r="44" spans="1:21" ht="14.25" customHeight="1" x14ac:dyDescent="0.35">
      <c r="A44" s="1"/>
      <c r="B44" s="1" t="s">
        <v>291</v>
      </c>
      <c r="C44" s="1" t="s">
        <v>291</v>
      </c>
      <c r="D44" s="1" t="s">
        <v>10</v>
      </c>
      <c r="E44" s="1" t="s">
        <v>123</v>
      </c>
      <c r="F44" s="1" t="s">
        <v>124</v>
      </c>
      <c r="G44" s="1">
        <v>54</v>
      </c>
      <c r="H44" s="5">
        <v>221187886</v>
      </c>
      <c r="I44" s="13">
        <f t="shared" si="2"/>
        <v>16589091.449999999</v>
      </c>
      <c r="J44" s="12">
        <f t="shared" si="3"/>
        <v>237776977.44999999</v>
      </c>
      <c r="K44" s="10">
        <f t="shared" si="4"/>
        <v>213999279.70499998</v>
      </c>
      <c r="L44" s="10">
        <f t="shared" si="5"/>
        <v>23777697.745000005</v>
      </c>
      <c r="M44" s="1"/>
      <c r="N44" s="1"/>
      <c r="O44" s="1"/>
      <c r="P44" s="1"/>
      <c r="Q44" s="1"/>
      <c r="R44" s="1"/>
      <c r="S44" s="1"/>
      <c r="T44" s="1"/>
      <c r="U44" s="1"/>
    </row>
    <row r="45" spans="1:21" ht="14.25" customHeight="1" x14ac:dyDescent="0.35">
      <c r="A45" s="1"/>
      <c r="B45" s="1" t="s">
        <v>292</v>
      </c>
      <c r="C45" s="1" t="s">
        <v>292</v>
      </c>
      <c r="D45" s="1" t="s">
        <v>20</v>
      </c>
      <c r="E45" s="1" t="s">
        <v>125</v>
      </c>
      <c r="F45" s="1" t="s">
        <v>126</v>
      </c>
      <c r="G45" s="1">
        <v>49</v>
      </c>
      <c r="H45" s="5">
        <v>197729528</v>
      </c>
      <c r="I45" s="13">
        <f t="shared" si="2"/>
        <v>14829714.6</v>
      </c>
      <c r="J45" s="12">
        <f t="shared" si="3"/>
        <v>212559242.59999999</v>
      </c>
      <c r="K45" s="10">
        <f t="shared" si="4"/>
        <v>191303318.34</v>
      </c>
      <c r="L45" s="10">
        <f t="shared" si="5"/>
        <v>21255924.25999999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ht="14.25" customHeight="1" x14ac:dyDescent="0.35">
      <c r="A46" s="1"/>
      <c r="B46" s="1" t="s">
        <v>274</v>
      </c>
      <c r="C46" s="1" t="s">
        <v>274</v>
      </c>
      <c r="D46" s="1" t="s">
        <v>10</v>
      </c>
      <c r="E46" s="1" t="s">
        <v>127</v>
      </c>
      <c r="F46" s="1" t="s">
        <v>128</v>
      </c>
      <c r="G46" s="1">
        <v>46</v>
      </c>
      <c r="H46" s="5">
        <v>202702666</v>
      </c>
      <c r="I46" s="13">
        <f t="shared" si="2"/>
        <v>15202699.949999999</v>
      </c>
      <c r="J46" s="12">
        <f t="shared" si="3"/>
        <v>217905365.94999999</v>
      </c>
      <c r="K46" s="10">
        <f t="shared" si="4"/>
        <v>196114829.35499999</v>
      </c>
      <c r="L46" s="10">
        <f t="shared" si="5"/>
        <v>21790536.594999999</v>
      </c>
      <c r="M46" s="1"/>
      <c r="N46" s="1"/>
      <c r="O46" s="1"/>
      <c r="P46" s="1"/>
      <c r="Q46" s="1"/>
      <c r="R46" s="1"/>
      <c r="S46" s="1"/>
      <c r="T46" s="1"/>
      <c r="U46" s="1"/>
    </row>
    <row r="47" spans="1:21" ht="14.25" customHeight="1" x14ac:dyDescent="0.35">
      <c r="A47" s="1"/>
      <c r="B47" s="1" t="s">
        <v>31</v>
      </c>
      <c r="C47" s="1" t="s">
        <v>31</v>
      </c>
      <c r="D47" s="1" t="s">
        <v>20</v>
      </c>
      <c r="E47" s="1" t="s">
        <v>129</v>
      </c>
      <c r="F47" s="1" t="s">
        <v>130</v>
      </c>
      <c r="G47" s="3">
        <v>46</v>
      </c>
      <c r="H47" s="5">
        <v>246294967</v>
      </c>
      <c r="I47" s="13">
        <f t="shared" si="2"/>
        <v>18472122.524999999</v>
      </c>
      <c r="J47" s="12">
        <f t="shared" si="3"/>
        <v>264767089.52500001</v>
      </c>
      <c r="K47" s="10">
        <f t="shared" si="4"/>
        <v>238290380.57250002</v>
      </c>
      <c r="L47" s="10">
        <f t="shared" si="5"/>
        <v>26476708.952499986</v>
      </c>
      <c r="M47" s="1"/>
      <c r="N47" s="1"/>
      <c r="O47" s="1"/>
      <c r="P47" s="1"/>
      <c r="Q47" s="1"/>
      <c r="R47" s="1"/>
      <c r="S47" s="1"/>
      <c r="T47" s="1"/>
      <c r="U47" s="1"/>
    </row>
    <row r="48" spans="1:21" ht="14.25" customHeight="1" x14ac:dyDescent="0.35">
      <c r="A48" s="1"/>
      <c r="B48" s="1" t="s">
        <v>275</v>
      </c>
      <c r="C48" s="1" t="s">
        <v>275</v>
      </c>
      <c r="D48" s="1" t="s">
        <v>20</v>
      </c>
      <c r="E48" s="1" t="s">
        <v>131</v>
      </c>
      <c r="F48" s="1" t="s">
        <v>132</v>
      </c>
      <c r="G48" s="1">
        <v>56</v>
      </c>
      <c r="H48" s="5">
        <v>92123449</v>
      </c>
      <c r="I48" s="13">
        <f t="shared" si="2"/>
        <v>6909258.6749999998</v>
      </c>
      <c r="J48" s="12">
        <f t="shared" si="3"/>
        <v>99032707.674999997</v>
      </c>
      <c r="K48" s="10">
        <f t="shared" si="4"/>
        <v>89129436.907499999</v>
      </c>
      <c r="L48" s="10">
        <f t="shared" si="5"/>
        <v>9903270.7674999982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ht="14.25" customHeight="1" x14ac:dyDescent="0.35">
      <c r="A49" s="1"/>
      <c r="B49" s="1" t="s">
        <v>276</v>
      </c>
      <c r="C49" s="1" t="s">
        <v>276</v>
      </c>
      <c r="D49" s="1" t="s">
        <v>20</v>
      </c>
      <c r="E49" s="1" t="s">
        <v>133</v>
      </c>
      <c r="F49" s="1" t="s">
        <v>134</v>
      </c>
      <c r="G49" s="1">
        <v>52</v>
      </c>
      <c r="H49" s="5">
        <v>228655992</v>
      </c>
      <c r="I49" s="13">
        <f t="shared" si="2"/>
        <v>17149199.399999999</v>
      </c>
      <c r="J49" s="12">
        <f t="shared" si="3"/>
        <v>245805191.40000001</v>
      </c>
      <c r="K49" s="10">
        <f t="shared" si="4"/>
        <v>221224672.26000002</v>
      </c>
      <c r="L49" s="10">
        <f t="shared" si="5"/>
        <v>24580519.139999986</v>
      </c>
      <c r="M49" s="1"/>
      <c r="N49" s="1"/>
      <c r="O49" s="1"/>
      <c r="P49" s="1"/>
      <c r="Q49" s="1"/>
      <c r="R49" s="1"/>
      <c r="S49" s="1"/>
      <c r="T49" s="1"/>
      <c r="U49" s="1"/>
    </row>
    <row r="50" spans="1:21" ht="14.25" customHeight="1" x14ac:dyDescent="0.35">
      <c r="A50" s="1"/>
      <c r="B50" s="1" t="s">
        <v>294</v>
      </c>
      <c r="C50" s="1" t="s">
        <v>294</v>
      </c>
      <c r="D50" s="1" t="s">
        <v>10</v>
      </c>
      <c r="E50" s="1" t="s">
        <v>135</v>
      </c>
      <c r="F50" s="1" t="s">
        <v>267</v>
      </c>
      <c r="G50" s="1">
        <v>50</v>
      </c>
      <c r="H50" s="5">
        <v>200468818</v>
      </c>
      <c r="I50" s="13">
        <f t="shared" si="2"/>
        <v>15035161.35</v>
      </c>
      <c r="J50" s="12">
        <f t="shared" si="3"/>
        <v>215503979.34999999</v>
      </c>
      <c r="K50" s="10">
        <f t="shared" si="4"/>
        <v>193953581.41499999</v>
      </c>
      <c r="L50" s="10">
        <f t="shared" si="5"/>
        <v>21550397.935000002</v>
      </c>
      <c r="M50" s="1"/>
      <c r="N50" s="1"/>
      <c r="O50" s="1"/>
      <c r="P50" s="1"/>
      <c r="Q50" s="1"/>
      <c r="R50" s="1"/>
      <c r="S50" s="1"/>
      <c r="T50" s="1"/>
      <c r="U50" s="1"/>
    </row>
    <row r="51" spans="1:21" ht="14.25" customHeight="1" x14ac:dyDescent="0.35">
      <c r="A51" s="1"/>
      <c r="B51" s="1" t="s">
        <v>32</v>
      </c>
      <c r="C51" s="1" t="s">
        <v>283</v>
      </c>
      <c r="D51" s="1" t="s">
        <v>8</v>
      </c>
      <c r="E51" s="1" t="s">
        <v>136</v>
      </c>
      <c r="F51" s="1" t="s">
        <v>137</v>
      </c>
      <c r="G51" s="1">
        <v>56</v>
      </c>
      <c r="H51" s="5">
        <v>172546034</v>
      </c>
      <c r="I51" s="13">
        <f t="shared" si="2"/>
        <v>12940952.549999999</v>
      </c>
      <c r="J51" s="12">
        <f t="shared" si="3"/>
        <v>185486986.55000001</v>
      </c>
      <c r="K51" s="10">
        <f t="shared" si="4"/>
        <v>166938287.89500001</v>
      </c>
      <c r="L51" s="10">
        <f t="shared" si="5"/>
        <v>18548698.655000001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 ht="14.25" customHeight="1" x14ac:dyDescent="0.35">
      <c r="A52" s="1"/>
      <c r="B52" s="1" t="s">
        <v>33</v>
      </c>
      <c r="C52" s="1" t="s">
        <v>283</v>
      </c>
      <c r="D52" s="1" t="s">
        <v>10</v>
      </c>
      <c r="E52" s="1" t="s">
        <v>138</v>
      </c>
      <c r="F52" s="1" t="s">
        <v>139</v>
      </c>
      <c r="G52" s="1">
        <v>56</v>
      </c>
      <c r="H52" s="5">
        <v>131303326</v>
      </c>
      <c r="I52" s="13">
        <f t="shared" si="2"/>
        <v>9847749.4499999993</v>
      </c>
      <c r="J52" s="12">
        <f t="shared" si="3"/>
        <v>141151075.44999999</v>
      </c>
      <c r="K52" s="10">
        <f t="shared" si="4"/>
        <v>127035967.90499999</v>
      </c>
      <c r="L52" s="10">
        <f t="shared" si="5"/>
        <v>14115107.545000002</v>
      </c>
      <c r="M52" s="1"/>
      <c r="N52" s="1"/>
      <c r="O52" s="1"/>
      <c r="P52" s="1"/>
      <c r="Q52" s="1"/>
      <c r="R52" s="1"/>
      <c r="S52" s="1"/>
      <c r="T52" s="1"/>
      <c r="U52" s="1"/>
    </row>
    <row r="53" spans="1:21" ht="14.25" customHeight="1" x14ac:dyDescent="0.35">
      <c r="A53" s="1"/>
      <c r="B53" s="1" t="s">
        <v>34</v>
      </c>
      <c r="C53" s="1" t="s">
        <v>34</v>
      </c>
      <c r="D53" s="1" t="s">
        <v>10</v>
      </c>
      <c r="E53" s="1" t="s">
        <v>140</v>
      </c>
      <c r="F53" s="1" t="s">
        <v>141</v>
      </c>
      <c r="G53" s="1">
        <v>58</v>
      </c>
      <c r="H53" s="5">
        <v>81303106</v>
      </c>
      <c r="I53" s="13">
        <f t="shared" si="2"/>
        <v>6097732.9500000002</v>
      </c>
      <c r="J53" s="12">
        <f t="shared" si="3"/>
        <v>87400838.950000003</v>
      </c>
      <c r="K53" s="10">
        <f t="shared" si="4"/>
        <v>78660755.055000007</v>
      </c>
      <c r="L53" s="10">
        <f t="shared" si="5"/>
        <v>8740083.8949999958</v>
      </c>
      <c r="M53" s="1"/>
      <c r="N53" s="1"/>
      <c r="O53" s="1"/>
      <c r="P53" s="1"/>
      <c r="Q53" s="1"/>
      <c r="R53" s="1"/>
      <c r="S53" s="1"/>
      <c r="T53" s="1"/>
      <c r="U53" s="1"/>
    </row>
    <row r="54" spans="1:21" ht="14.25" customHeight="1" x14ac:dyDescent="0.35">
      <c r="A54" s="1"/>
      <c r="B54" s="1" t="s">
        <v>35</v>
      </c>
      <c r="C54" s="1" t="s">
        <v>35</v>
      </c>
      <c r="D54" s="1" t="s">
        <v>8</v>
      </c>
      <c r="E54" s="1" t="s">
        <v>142</v>
      </c>
      <c r="F54" s="1" t="s">
        <v>143</v>
      </c>
      <c r="G54" s="1">
        <v>51</v>
      </c>
      <c r="H54" s="5">
        <v>223668208</v>
      </c>
      <c r="I54" s="13">
        <f t="shared" si="2"/>
        <v>16775115.6</v>
      </c>
      <c r="J54" s="12">
        <f t="shared" si="3"/>
        <v>240443323.59999999</v>
      </c>
      <c r="K54" s="10">
        <f t="shared" si="4"/>
        <v>216398991.24000001</v>
      </c>
      <c r="L54" s="10">
        <f t="shared" si="5"/>
        <v>24044332.359999985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 ht="14.25" customHeight="1" x14ac:dyDescent="0.35">
      <c r="A55" s="1"/>
      <c r="B55" s="1" t="s">
        <v>36</v>
      </c>
      <c r="C55" s="1" t="s">
        <v>36</v>
      </c>
      <c r="D55" s="1" t="s">
        <v>10</v>
      </c>
      <c r="E55" s="1" t="s">
        <v>144</v>
      </c>
      <c r="F55" s="1" t="s">
        <v>145</v>
      </c>
      <c r="G55" s="1">
        <v>47</v>
      </c>
      <c r="H55" s="5">
        <v>86942465</v>
      </c>
      <c r="I55" s="13">
        <f t="shared" si="2"/>
        <v>6520684.875</v>
      </c>
      <c r="J55" s="12">
        <f t="shared" si="3"/>
        <v>93463149.875</v>
      </c>
      <c r="K55" s="10">
        <f t="shared" si="4"/>
        <v>84116834.887500003</v>
      </c>
      <c r="L55" s="10">
        <f t="shared" si="5"/>
        <v>9346314.987499997</v>
      </c>
      <c r="M55" s="1"/>
      <c r="N55" s="1"/>
      <c r="O55" s="1"/>
      <c r="P55" s="1"/>
      <c r="Q55" s="1"/>
      <c r="R55" s="1"/>
      <c r="S55" s="1"/>
      <c r="T55" s="1"/>
      <c r="U55" s="1"/>
    </row>
    <row r="56" spans="1:21" ht="14.25" customHeight="1" x14ac:dyDescent="0.35">
      <c r="A56" s="1"/>
      <c r="B56" s="1" t="s">
        <v>277</v>
      </c>
      <c r="C56" s="1" t="s">
        <v>277</v>
      </c>
      <c r="D56" s="1" t="s">
        <v>10</v>
      </c>
      <c r="E56" s="1" t="s">
        <v>146</v>
      </c>
      <c r="F56" s="1" t="s">
        <v>147</v>
      </c>
      <c r="G56" s="1">
        <v>52</v>
      </c>
      <c r="H56" s="5">
        <v>231123268</v>
      </c>
      <c r="I56" s="13">
        <f t="shared" si="2"/>
        <v>17334245.099999998</v>
      </c>
      <c r="J56" s="12">
        <f t="shared" si="3"/>
        <v>248457513.09999999</v>
      </c>
      <c r="K56" s="10">
        <f t="shared" si="4"/>
        <v>223611761.78999999</v>
      </c>
      <c r="L56" s="10">
        <f t="shared" si="5"/>
        <v>24845751.310000002</v>
      </c>
      <c r="M56" s="1"/>
      <c r="N56" s="1"/>
      <c r="O56" s="1"/>
      <c r="P56" s="1"/>
      <c r="Q56" s="1"/>
      <c r="R56" s="1"/>
      <c r="S56" s="1"/>
      <c r="T56" s="1"/>
      <c r="U56" s="1"/>
    </row>
    <row r="57" spans="1:21" ht="14.25" customHeight="1" x14ac:dyDescent="0.35">
      <c r="A57" s="1"/>
      <c r="B57" s="1" t="s">
        <v>37</v>
      </c>
      <c r="C57" s="1" t="s">
        <v>37</v>
      </c>
      <c r="D57" s="1" t="s">
        <v>12</v>
      </c>
      <c r="E57" s="1" t="s">
        <v>148</v>
      </c>
      <c r="F57" s="1" t="s">
        <v>149</v>
      </c>
      <c r="G57" s="1">
        <v>60</v>
      </c>
      <c r="H57" s="5">
        <v>117998710</v>
      </c>
      <c r="I57" s="13">
        <f t="shared" si="2"/>
        <v>8849903.25</v>
      </c>
      <c r="J57" s="12">
        <f t="shared" si="3"/>
        <v>126848613.25</v>
      </c>
      <c r="K57" s="10">
        <f t="shared" si="4"/>
        <v>114163751.925</v>
      </c>
      <c r="L57" s="10">
        <f t="shared" si="5"/>
        <v>12684861.325000003</v>
      </c>
      <c r="M57" s="1"/>
      <c r="N57" s="1"/>
      <c r="O57" s="1"/>
      <c r="P57" s="1"/>
      <c r="Q57" s="1"/>
      <c r="R57" s="1"/>
      <c r="S57" s="1"/>
      <c r="T57" s="1"/>
      <c r="U57" s="1"/>
    </row>
    <row r="58" spans="1:21" ht="14.25" customHeight="1" x14ac:dyDescent="0.35">
      <c r="A58" s="1"/>
      <c r="B58" s="1" t="s">
        <v>38</v>
      </c>
      <c r="C58" s="1" t="s">
        <v>38</v>
      </c>
      <c r="D58" s="1" t="s">
        <v>8</v>
      </c>
      <c r="E58" s="1" t="s">
        <v>150</v>
      </c>
      <c r="F58" s="1" t="s">
        <v>151</v>
      </c>
      <c r="G58" s="1">
        <v>45</v>
      </c>
      <c r="H58" s="5">
        <v>236886314</v>
      </c>
      <c r="I58" s="13">
        <f t="shared" si="2"/>
        <v>17766473.550000001</v>
      </c>
      <c r="J58" s="12">
        <f t="shared" si="3"/>
        <v>254652787.55000001</v>
      </c>
      <c r="K58" s="10">
        <f t="shared" si="4"/>
        <v>229187508.79500002</v>
      </c>
      <c r="L58" s="10">
        <f t="shared" si="5"/>
        <v>25465278.754999995</v>
      </c>
      <c r="M58" s="1"/>
      <c r="N58" s="1"/>
      <c r="O58" s="1"/>
      <c r="P58" s="1"/>
      <c r="Q58" s="1"/>
      <c r="R58" s="1"/>
      <c r="S58" s="1"/>
      <c r="T58" s="1"/>
      <c r="U58" s="1"/>
    </row>
    <row r="59" spans="1:21" ht="14.25" customHeight="1" x14ac:dyDescent="0.35">
      <c r="A59" s="1"/>
      <c r="B59" s="1" t="s">
        <v>295</v>
      </c>
      <c r="C59" s="1" t="s">
        <v>295</v>
      </c>
      <c r="D59" s="1" t="s">
        <v>8</v>
      </c>
      <c r="E59" s="1" t="s">
        <v>152</v>
      </c>
      <c r="F59" s="1" t="s">
        <v>153</v>
      </c>
      <c r="G59" s="1">
        <v>49</v>
      </c>
      <c r="H59" s="5">
        <v>133966105</v>
      </c>
      <c r="I59" s="13">
        <f t="shared" si="2"/>
        <v>10047457.875</v>
      </c>
      <c r="J59" s="12">
        <f t="shared" si="3"/>
        <v>144013562.875</v>
      </c>
      <c r="K59" s="10">
        <f t="shared" si="4"/>
        <v>129612206.58750001</v>
      </c>
      <c r="L59" s="10">
        <f t="shared" si="5"/>
        <v>14401356.287499994</v>
      </c>
      <c r="M59" s="1"/>
      <c r="N59" s="1"/>
      <c r="O59" s="1"/>
      <c r="P59" s="1"/>
      <c r="Q59" s="1"/>
      <c r="R59" s="1"/>
      <c r="S59" s="1"/>
      <c r="T59" s="1"/>
      <c r="U59" s="1"/>
    </row>
    <row r="60" spans="1:21" ht="14.25" customHeight="1" x14ac:dyDescent="0.35">
      <c r="A60" s="1"/>
      <c r="B60" s="1" t="s">
        <v>295</v>
      </c>
      <c r="C60" s="1" t="s">
        <v>295</v>
      </c>
      <c r="D60" s="1" t="s">
        <v>8</v>
      </c>
      <c r="E60" s="1" t="s">
        <v>154</v>
      </c>
      <c r="F60" s="1" t="s">
        <v>155</v>
      </c>
      <c r="G60" s="1">
        <v>46</v>
      </c>
      <c r="H60" s="5">
        <v>62628514</v>
      </c>
      <c r="I60" s="13">
        <f t="shared" si="2"/>
        <v>4697138.55</v>
      </c>
      <c r="J60" s="12">
        <f t="shared" si="3"/>
        <v>67325652.549999997</v>
      </c>
      <c r="K60" s="10">
        <f t="shared" si="4"/>
        <v>60593087.295000002</v>
      </c>
      <c r="L60" s="10">
        <f t="shared" si="5"/>
        <v>6732565.2549999952</v>
      </c>
      <c r="M60" s="1"/>
      <c r="N60" s="1"/>
      <c r="O60" s="1"/>
      <c r="P60" s="1"/>
      <c r="Q60" s="1"/>
      <c r="R60" s="1"/>
      <c r="S60" s="1"/>
      <c r="T60" s="1"/>
      <c r="U60" s="1"/>
    </row>
    <row r="61" spans="1:21" ht="14.25" customHeight="1" x14ac:dyDescent="0.35">
      <c r="A61" s="1"/>
      <c r="B61" s="1" t="s">
        <v>278</v>
      </c>
      <c r="C61" s="1" t="s">
        <v>278</v>
      </c>
      <c r="D61" s="1" t="s">
        <v>8</v>
      </c>
      <c r="E61" s="1" t="s">
        <v>156</v>
      </c>
      <c r="F61" s="1" t="s">
        <v>157</v>
      </c>
      <c r="G61" s="1">
        <v>58</v>
      </c>
      <c r="H61" s="5">
        <v>89642724</v>
      </c>
      <c r="I61" s="13">
        <f t="shared" si="2"/>
        <v>6723204.2999999998</v>
      </c>
      <c r="J61" s="12">
        <f t="shared" si="3"/>
        <v>96365928.299999997</v>
      </c>
      <c r="K61" s="10">
        <f t="shared" si="4"/>
        <v>86729335.469999999</v>
      </c>
      <c r="L61" s="10">
        <f t="shared" si="5"/>
        <v>9636592.8299999982</v>
      </c>
      <c r="M61" s="1"/>
      <c r="N61" s="1"/>
      <c r="O61" s="1"/>
      <c r="P61" s="1"/>
      <c r="Q61" s="1"/>
      <c r="R61" s="1"/>
      <c r="S61" s="1"/>
      <c r="T61" s="1"/>
      <c r="U61" s="1"/>
    </row>
    <row r="62" spans="1:21" ht="14.25" customHeight="1" x14ac:dyDescent="0.35">
      <c r="A62" s="1"/>
      <c r="B62" s="1" t="s">
        <v>290</v>
      </c>
      <c r="C62" s="1" t="s">
        <v>290</v>
      </c>
      <c r="D62" s="1" t="s">
        <v>12</v>
      </c>
      <c r="E62" s="1" t="s">
        <v>158</v>
      </c>
      <c r="F62" s="1" t="s">
        <v>159</v>
      </c>
      <c r="G62" s="1">
        <v>56</v>
      </c>
      <c r="H62" s="5">
        <v>164514847</v>
      </c>
      <c r="I62" s="13">
        <f t="shared" si="2"/>
        <v>12338613.525</v>
      </c>
      <c r="J62" s="12">
        <f t="shared" si="3"/>
        <v>176853460.52500001</v>
      </c>
      <c r="K62" s="10">
        <f t="shared" si="4"/>
        <v>159168114.4725</v>
      </c>
      <c r="L62" s="10">
        <f t="shared" si="5"/>
        <v>17685346.05250001</v>
      </c>
      <c r="M62" s="1"/>
      <c r="N62" s="1"/>
      <c r="O62" s="1"/>
      <c r="P62" s="1"/>
      <c r="Q62" s="1"/>
      <c r="R62" s="1"/>
      <c r="S62" s="1"/>
      <c r="T62" s="1"/>
      <c r="U62" s="1"/>
    </row>
    <row r="63" spans="1:21" ht="14.25" customHeight="1" x14ac:dyDescent="0.35">
      <c r="A63" s="1"/>
      <c r="B63" s="1" t="s">
        <v>39</v>
      </c>
      <c r="C63" s="1" t="s">
        <v>39</v>
      </c>
      <c r="D63" s="1" t="s">
        <v>10</v>
      </c>
      <c r="E63" s="1" t="s">
        <v>160</v>
      </c>
      <c r="F63" s="1" t="s">
        <v>161</v>
      </c>
      <c r="G63" s="3">
        <v>46</v>
      </c>
      <c r="H63" s="5">
        <v>38570230</v>
      </c>
      <c r="I63" s="13">
        <f t="shared" si="2"/>
        <v>2892767.25</v>
      </c>
      <c r="J63" s="12">
        <f t="shared" si="3"/>
        <v>41462997.25</v>
      </c>
      <c r="K63" s="10">
        <f t="shared" si="4"/>
        <v>37316697.524999999</v>
      </c>
      <c r="L63" s="10">
        <f t="shared" si="5"/>
        <v>4146299.7250000015</v>
      </c>
      <c r="M63" s="1"/>
      <c r="N63" s="1"/>
      <c r="O63" s="1"/>
      <c r="P63" s="1"/>
      <c r="Q63" s="1"/>
      <c r="R63" s="1"/>
      <c r="S63" s="1"/>
      <c r="T63" s="1"/>
      <c r="U63" s="1"/>
    </row>
    <row r="64" spans="1:21" ht="14.25" customHeight="1" x14ac:dyDescent="0.35">
      <c r="A64" s="1"/>
      <c r="B64" s="1" t="s">
        <v>294</v>
      </c>
      <c r="C64" s="1" t="s">
        <v>294</v>
      </c>
      <c r="D64" s="1" t="s">
        <v>12</v>
      </c>
      <c r="E64" s="1" t="s">
        <v>162</v>
      </c>
      <c r="F64" s="1" t="s">
        <v>163</v>
      </c>
      <c r="G64" s="1">
        <v>60</v>
      </c>
      <c r="H64" s="5">
        <v>48742964</v>
      </c>
      <c r="I64" s="13">
        <f t="shared" si="2"/>
        <v>3655722.3</v>
      </c>
      <c r="J64" s="12">
        <f t="shared" si="3"/>
        <v>52398686.299999997</v>
      </c>
      <c r="K64" s="10">
        <f t="shared" si="4"/>
        <v>47158817.670000002</v>
      </c>
      <c r="L64" s="10">
        <f t="shared" si="5"/>
        <v>5239868.6299999952</v>
      </c>
      <c r="M64" s="1"/>
      <c r="N64" s="1"/>
      <c r="O64" s="1"/>
      <c r="P64" s="1"/>
      <c r="Q64" s="1"/>
      <c r="R64" s="1"/>
      <c r="S64" s="1"/>
      <c r="T64" s="1"/>
      <c r="U64" s="1"/>
    </row>
    <row r="65" spans="1:21" ht="14.25" customHeight="1" x14ac:dyDescent="0.35">
      <c r="A65" s="1"/>
      <c r="B65" s="1" t="s">
        <v>40</v>
      </c>
      <c r="C65" s="1" t="s">
        <v>40</v>
      </c>
      <c r="D65" s="1" t="s">
        <v>10</v>
      </c>
      <c r="E65" s="1" t="s">
        <v>164</v>
      </c>
      <c r="F65" s="1" t="s">
        <v>165</v>
      </c>
      <c r="G65" s="1">
        <v>55</v>
      </c>
      <c r="H65" s="5">
        <v>100238635</v>
      </c>
      <c r="I65" s="13">
        <f t="shared" si="2"/>
        <v>7517897.625</v>
      </c>
      <c r="J65" s="12">
        <f t="shared" si="3"/>
        <v>107756532.625</v>
      </c>
      <c r="K65" s="10">
        <f t="shared" si="4"/>
        <v>96980879.362499997</v>
      </c>
      <c r="L65" s="10">
        <f t="shared" si="5"/>
        <v>10775653.262500003</v>
      </c>
      <c r="M65" s="1"/>
      <c r="N65" s="1"/>
      <c r="O65" s="1"/>
      <c r="P65" s="1"/>
      <c r="Q65" s="1"/>
      <c r="R65" s="1"/>
      <c r="S65" s="1"/>
      <c r="T65" s="1"/>
      <c r="U65" s="1"/>
    </row>
    <row r="66" spans="1:21" ht="14.25" customHeight="1" x14ac:dyDescent="0.35">
      <c r="A66" s="1"/>
      <c r="B66" s="1" t="s">
        <v>294</v>
      </c>
      <c r="C66" s="1" t="s">
        <v>294</v>
      </c>
      <c r="D66" s="1" t="s">
        <v>8</v>
      </c>
      <c r="E66" s="1" t="s">
        <v>166</v>
      </c>
      <c r="F66" s="1" t="s">
        <v>167</v>
      </c>
      <c r="G66" s="1">
        <v>55</v>
      </c>
      <c r="H66" s="5">
        <v>48752907</v>
      </c>
      <c r="I66" s="13">
        <f t="shared" si="2"/>
        <v>3656468.0249999999</v>
      </c>
      <c r="J66" s="12">
        <f t="shared" si="3"/>
        <v>52409375.024999999</v>
      </c>
      <c r="K66" s="10">
        <f t="shared" si="4"/>
        <v>47168437.522500001</v>
      </c>
      <c r="L66" s="10">
        <f t="shared" si="5"/>
        <v>5240937.5024999976</v>
      </c>
      <c r="M66" s="1"/>
      <c r="N66" s="1"/>
      <c r="O66" s="1"/>
      <c r="P66" s="1"/>
      <c r="Q66" s="1"/>
      <c r="R66" s="1"/>
      <c r="S66" s="1"/>
      <c r="T66" s="1"/>
      <c r="U66" s="1"/>
    </row>
    <row r="67" spans="1:21" ht="14.25" customHeight="1" x14ac:dyDescent="0.35">
      <c r="A67" s="1"/>
      <c r="B67" s="1" t="s">
        <v>41</v>
      </c>
      <c r="C67" s="4" t="s">
        <v>41</v>
      </c>
      <c r="D67" s="1" t="s">
        <v>8</v>
      </c>
      <c r="E67" s="1" t="s">
        <v>168</v>
      </c>
      <c r="F67" s="1" t="s">
        <v>169</v>
      </c>
      <c r="G67" s="1">
        <v>55</v>
      </c>
      <c r="H67" s="5">
        <v>166960957</v>
      </c>
      <c r="I67" s="13">
        <f t="shared" si="2"/>
        <v>12522071.775</v>
      </c>
      <c r="J67" s="12">
        <f t="shared" si="3"/>
        <v>179483028.77500001</v>
      </c>
      <c r="K67" s="10">
        <f t="shared" ref="K67:K98" si="6">J67*90%</f>
        <v>161534725.89750001</v>
      </c>
      <c r="L67" s="10">
        <f t="shared" ref="L67:L98" si="7">J67-K67</f>
        <v>17948302.877499998</v>
      </c>
      <c r="M67" s="1"/>
      <c r="N67" s="1"/>
      <c r="O67" s="1"/>
      <c r="P67" s="1"/>
      <c r="Q67" s="1"/>
      <c r="R67" s="1"/>
      <c r="S67" s="1"/>
      <c r="T67" s="1"/>
      <c r="U67" s="1"/>
    </row>
    <row r="68" spans="1:21" ht="14.25" customHeight="1" x14ac:dyDescent="0.35">
      <c r="A68" s="1"/>
      <c r="B68" s="1" t="s">
        <v>42</v>
      </c>
      <c r="C68" s="1" t="s">
        <v>42</v>
      </c>
      <c r="D68" s="1" t="s">
        <v>8</v>
      </c>
      <c r="E68" s="1" t="s">
        <v>170</v>
      </c>
      <c r="F68" s="1" t="s">
        <v>171</v>
      </c>
      <c r="G68" s="1">
        <v>53</v>
      </c>
      <c r="H68" s="5">
        <v>162041458</v>
      </c>
      <c r="I68" s="13">
        <f t="shared" ref="I68:I118" si="8">H68*7.5%</f>
        <v>12153109.35</v>
      </c>
      <c r="J68" s="12">
        <f t="shared" ref="J68:J118" si="9">SUM(H68:I68)</f>
        <v>174194567.34999999</v>
      </c>
      <c r="K68" s="10">
        <f t="shared" si="6"/>
        <v>156775110.61500001</v>
      </c>
      <c r="L68" s="10">
        <f t="shared" si="7"/>
        <v>17419456.734999985</v>
      </c>
      <c r="M68" s="1"/>
      <c r="N68" s="1"/>
      <c r="O68" s="1"/>
      <c r="P68" s="1"/>
      <c r="Q68" s="1"/>
      <c r="R68" s="1"/>
      <c r="S68" s="1"/>
      <c r="T68" s="1"/>
      <c r="U68" s="1"/>
    </row>
    <row r="69" spans="1:21" ht="14.25" customHeight="1" x14ac:dyDescent="0.35">
      <c r="A69" s="1"/>
      <c r="B69" s="1" t="s">
        <v>43</v>
      </c>
      <c r="C69" s="1" t="s">
        <v>43</v>
      </c>
      <c r="D69" s="1" t="s">
        <v>8</v>
      </c>
      <c r="E69" s="1" t="s">
        <v>172</v>
      </c>
      <c r="F69" s="1" t="s">
        <v>173</v>
      </c>
      <c r="G69" s="1">
        <v>47</v>
      </c>
      <c r="H69" s="5">
        <v>181882527</v>
      </c>
      <c r="I69" s="13">
        <f t="shared" si="8"/>
        <v>13641189.525</v>
      </c>
      <c r="J69" s="12">
        <f t="shared" si="9"/>
        <v>195523716.52500001</v>
      </c>
      <c r="K69" s="10">
        <f t="shared" si="6"/>
        <v>175971344.8725</v>
      </c>
      <c r="L69" s="10">
        <f t="shared" si="7"/>
        <v>19552371.652500004</v>
      </c>
      <c r="M69" s="1"/>
      <c r="N69" s="1"/>
      <c r="O69" s="1"/>
      <c r="P69" s="1"/>
      <c r="Q69" s="1"/>
      <c r="R69" s="1"/>
      <c r="S69" s="1"/>
      <c r="T69" s="1"/>
      <c r="U69" s="1"/>
    </row>
    <row r="70" spans="1:21" ht="14.25" customHeight="1" x14ac:dyDescent="0.35">
      <c r="A70" s="1"/>
      <c r="B70" s="1" t="s">
        <v>44</v>
      </c>
      <c r="C70" s="1" t="s">
        <v>44</v>
      </c>
      <c r="D70" s="1" t="s">
        <v>20</v>
      </c>
      <c r="E70" s="1" t="s">
        <v>174</v>
      </c>
      <c r="F70" s="1" t="s">
        <v>175</v>
      </c>
      <c r="G70" s="1">
        <v>44</v>
      </c>
      <c r="H70" s="5">
        <v>135976014</v>
      </c>
      <c r="I70" s="13">
        <f t="shared" si="8"/>
        <v>10198201.049999999</v>
      </c>
      <c r="J70" s="12">
        <f t="shared" si="9"/>
        <v>146174215.05000001</v>
      </c>
      <c r="K70" s="10">
        <f t="shared" si="6"/>
        <v>131556793.54500002</v>
      </c>
      <c r="L70" s="10">
        <f t="shared" si="7"/>
        <v>14617421.504999995</v>
      </c>
      <c r="M70" s="1"/>
      <c r="N70" s="1"/>
      <c r="O70" s="1"/>
      <c r="P70" s="1"/>
      <c r="Q70" s="1"/>
      <c r="R70" s="1"/>
      <c r="S70" s="1"/>
      <c r="T70" s="1"/>
      <c r="U70" s="1"/>
    </row>
    <row r="71" spans="1:21" ht="14.25" customHeight="1" x14ac:dyDescent="0.35">
      <c r="A71" s="1"/>
      <c r="B71" s="1" t="s">
        <v>283</v>
      </c>
      <c r="C71" s="1" t="s">
        <v>283</v>
      </c>
      <c r="D71" s="1" t="s">
        <v>10</v>
      </c>
      <c r="E71" s="1" t="s">
        <v>176</v>
      </c>
      <c r="F71" s="1" t="s">
        <v>177</v>
      </c>
      <c r="G71" s="1">
        <v>52</v>
      </c>
      <c r="H71" s="5">
        <v>212296692</v>
      </c>
      <c r="I71" s="13">
        <f t="shared" si="8"/>
        <v>15922251.899999999</v>
      </c>
      <c r="J71" s="12">
        <f t="shared" si="9"/>
        <v>228218943.90000001</v>
      </c>
      <c r="K71" s="10">
        <f t="shared" si="6"/>
        <v>205397049.51000002</v>
      </c>
      <c r="L71" s="10">
        <f t="shared" si="7"/>
        <v>22821894.389999986</v>
      </c>
      <c r="M71" s="1"/>
      <c r="N71" s="1"/>
      <c r="O71" s="1"/>
      <c r="P71" s="1"/>
      <c r="Q71" s="1"/>
      <c r="R71" s="1"/>
      <c r="S71" s="1"/>
      <c r="T71" s="1"/>
      <c r="U71" s="1"/>
    </row>
    <row r="72" spans="1:21" ht="14.25" customHeight="1" x14ac:dyDescent="0.35">
      <c r="A72" s="1"/>
      <c r="B72" s="1" t="s">
        <v>279</v>
      </c>
      <c r="C72" s="1" t="s">
        <v>279</v>
      </c>
      <c r="D72" s="1" t="s">
        <v>20</v>
      </c>
      <c r="E72" s="1" t="s">
        <v>178</v>
      </c>
      <c r="F72" s="1" t="s">
        <v>179</v>
      </c>
      <c r="G72" s="1">
        <v>57</v>
      </c>
      <c r="H72" s="5">
        <v>117885197</v>
      </c>
      <c r="I72" s="13">
        <f t="shared" si="8"/>
        <v>8841389.7750000004</v>
      </c>
      <c r="J72" s="12">
        <f t="shared" si="9"/>
        <v>126726586.77500001</v>
      </c>
      <c r="K72" s="10">
        <f t="shared" si="6"/>
        <v>114053928.09750001</v>
      </c>
      <c r="L72" s="10">
        <f t="shared" si="7"/>
        <v>12672658.677499995</v>
      </c>
      <c r="M72" s="1"/>
      <c r="N72" s="1"/>
      <c r="O72" s="1"/>
      <c r="P72" s="1"/>
      <c r="Q72" s="1"/>
      <c r="R72" s="1"/>
      <c r="S72" s="1"/>
      <c r="T72" s="1"/>
      <c r="U72" s="1"/>
    </row>
    <row r="73" spans="1:21" ht="14.25" customHeight="1" x14ac:dyDescent="0.35">
      <c r="A73" s="1"/>
      <c r="B73" s="1" t="s">
        <v>45</v>
      </c>
      <c r="C73" s="1" t="s">
        <v>45</v>
      </c>
      <c r="D73" s="1" t="s">
        <v>12</v>
      </c>
      <c r="E73" s="1" t="s">
        <v>180</v>
      </c>
      <c r="F73" s="1" t="s">
        <v>181</v>
      </c>
      <c r="G73" s="1">
        <v>55</v>
      </c>
      <c r="H73" s="5">
        <v>185498854</v>
      </c>
      <c r="I73" s="13">
        <f t="shared" si="8"/>
        <v>13912414.049999999</v>
      </c>
      <c r="J73" s="12">
        <f t="shared" si="9"/>
        <v>199411268.05000001</v>
      </c>
      <c r="K73" s="10">
        <f t="shared" si="6"/>
        <v>179470141.245</v>
      </c>
      <c r="L73" s="10">
        <f t="shared" si="7"/>
        <v>19941126.805000007</v>
      </c>
      <c r="M73" s="1"/>
      <c r="N73" s="1"/>
      <c r="O73" s="1"/>
      <c r="P73" s="1"/>
      <c r="Q73" s="1"/>
      <c r="R73" s="1"/>
      <c r="S73" s="1"/>
      <c r="T73" s="1"/>
      <c r="U73" s="1"/>
    </row>
    <row r="74" spans="1:21" ht="14.25" customHeight="1" x14ac:dyDescent="0.35">
      <c r="A74" s="1"/>
      <c r="B74" s="1" t="s">
        <v>289</v>
      </c>
      <c r="C74" s="1" t="s">
        <v>289</v>
      </c>
      <c r="D74" s="1" t="s">
        <v>20</v>
      </c>
      <c r="E74" s="1" t="s">
        <v>182</v>
      </c>
      <c r="F74" s="1" t="s">
        <v>183</v>
      </c>
      <c r="G74" s="1">
        <v>58</v>
      </c>
      <c r="H74" s="5">
        <v>158235670</v>
      </c>
      <c r="I74" s="13">
        <f t="shared" si="8"/>
        <v>11867675.25</v>
      </c>
      <c r="J74" s="12">
        <f t="shared" si="9"/>
        <v>170103345.25</v>
      </c>
      <c r="K74" s="10">
        <f t="shared" si="6"/>
        <v>153093010.72499999</v>
      </c>
      <c r="L74" s="10">
        <f t="shared" si="7"/>
        <v>17010334.525000006</v>
      </c>
      <c r="M74" s="1"/>
      <c r="N74" s="1"/>
      <c r="O74" s="1"/>
      <c r="P74" s="1"/>
      <c r="Q74" s="1"/>
      <c r="R74" s="1"/>
      <c r="S74" s="1"/>
      <c r="T74" s="1"/>
      <c r="U74" s="1"/>
    </row>
    <row r="75" spans="1:21" ht="14.25" customHeight="1" x14ac:dyDescent="0.35">
      <c r="A75" s="1"/>
      <c r="B75" s="1" t="s">
        <v>289</v>
      </c>
      <c r="C75" s="1" t="s">
        <v>289</v>
      </c>
      <c r="D75" s="1" t="s">
        <v>8</v>
      </c>
      <c r="E75" s="1" t="s">
        <v>184</v>
      </c>
      <c r="F75" s="1" t="s">
        <v>185</v>
      </c>
      <c r="G75" s="1">
        <v>43</v>
      </c>
      <c r="H75" s="5">
        <v>96513659</v>
      </c>
      <c r="I75" s="13">
        <f t="shared" si="8"/>
        <v>7238524.4249999998</v>
      </c>
      <c r="J75" s="12">
        <f t="shared" si="9"/>
        <v>103752183.425</v>
      </c>
      <c r="K75" s="10">
        <f t="shared" si="6"/>
        <v>93376965.082499996</v>
      </c>
      <c r="L75" s="10">
        <f t="shared" si="7"/>
        <v>10375218.342500001</v>
      </c>
      <c r="M75" s="1"/>
      <c r="N75" s="1"/>
      <c r="O75" s="1"/>
      <c r="P75" s="1"/>
      <c r="Q75" s="1"/>
      <c r="R75" s="1"/>
      <c r="S75" s="1"/>
      <c r="T75" s="1"/>
      <c r="U75" s="1"/>
    </row>
    <row r="76" spans="1:21" ht="14.25" customHeight="1" x14ac:dyDescent="0.35">
      <c r="A76" s="1"/>
      <c r="B76" s="1" t="s">
        <v>289</v>
      </c>
      <c r="C76" s="1" t="s">
        <v>289</v>
      </c>
      <c r="D76" s="1" t="s">
        <v>12</v>
      </c>
      <c r="E76" s="1" t="s">
        <v>186</v>
      </c>
      <c r="F76" s="1" t="s">
        <v>268</v>
      </c>
      <c r="G76" s="1">
        <v>60</v>
      </c>
      <c r="H76" s="5">
        <v>134302721</v>
      </c>
      <c r="I76" s="13">
        <f t="shared" si="8"/>
        <v>10072704.074999999</v>
      </c>
      <c r="J76" s="12">
        <f t="shared" si="9"/>
        <v>144375425.07499999</v>
      </c>
      <c r="K76" s="10">
        <f t="shared" si="6"/>
        <v>129937882.5675</v>
      </c>
      <c r="L76" s="10">
        <f t="shared" si="7"/>
        <v>14437542.507499993</v>
      </c>
      <c r="M76" s="1"/>
      <c r="N76" s="1"/>
      <c r="O76" s="1"/>
      <c r="P76" s="1"/>
      <c r="Q76" s="1"/>
      <c r="R76" s="1"/>
      <c r="S76" s="1"/>
      <c r="T76" s="1"/>
      <c r="U76" s="1"/>
    </row>
    <row r="77" spans="1:21" ht="14.25" customHeight="1" x14ac:dyDescent="0.35">
      <c r="A77" s="1"/>
      <c r="B77" s="1" t="s">
        <v>46</v>
      </c>
      <c r="C77" s="1" t="s">
        <v>46</v>
      </c>
      <c r="D77" s="1" t="s">
        <v>10</v>
      </c>
      <c r="E77" s="1" t="s">
        <v>187</v>
      </c>
      <c r="F77" s="1" t="s">
        <v>188</v>
      </c>
      <c r="G77" s="3">
        <v>46</v>
      </c>
      <c r="H77" s="5">
        <v>83590175</v>
      </c>
      <c r="I77" s="13">
        <f t="shared" si="8"/>
        <v>6269263.125</v>
      </c>
      <c r="J77" s="12">
        <f t="shared" si="9"/>
        <v>89859438.125</v>
      </c>
      <c r="K77" s="10">
        <f t="shared" si="6"/>
        <v>80873494.3125</v>
      </c>
      <c r="L77" s="10">
        <f t="shared" si="7"/>
        <v>8985943.8125</v>
      </c>
      <c r="M77" s="1"/>
      <c r="N77" s="1"/>
      <c r="O77" s="1"/>
      <c r="P77" s="1"/>
      <c r="Q77" s="1"/>
      <c r="R77" s="1"/>
      <c r="S77" s="1"/>
      <c r="T77" s="1"/>
      <c r="U77" s="1"/>
    </row>
    <row r="78" spans="1:21" ht="14.25" customHeight="1" x14ac:dyDescent="0.35">
      <c r="A78" s="1"/>
      <c r="B78" s="1" t="s">
        <v>47</v>
      </c>
      <c r="C78" s="1" t="s">
        <v>47</v>
      </c>
      <c r="D78" s="1" t="s">
        <v>10</v>
      </c>
      <c r="E78" s="1" t="s">
        <v>189</v>
      </c>
      <c r="F78" s="1" t="s">
        <v>190</v>
      </c>
      <c r="G78" s="1">
        <v>47</v>
      </c>
      <c r="H78" s="5">
        <v>107864247</v>
      </c>
      <c r="I78" s="13">
        <f t="shared" si="8"/>
        <v>8089818.5249999994</v>
      </c>
      <c r="J78" s="12">
        <f t="shared" si="9"/>
        <v>115954065.52500001</v>
      </c>
      <c r="K78" s="10">
        <f t="shared" si="6"/>
        <v>104358658.97250001</v>
      </c>
      <c r="L78" s="10">
        <f t="shared" si="7"/>
        <v>11595406.552499995</v>
      </c>
      <c r="M78" s="1"/>
      <c r="N78" s="1"/>
      <c r="O78" s="1"/>
      <c r="P78" s="1"/>
      <c r="Q78" s="1"/>
      <c r="R78" s="1"/>
      <c r="S78" s="1"/>
      <c r="T78" s="1"/>
      <c r="U78" s="1"/>
    </row>
    <row r="79" spans="1:21" ht="14.25" customHeight="1" x14ac:dyDescent="0.35">
      <c r="A79" s="1"/>
      <c r="B79" s="1" t="s">
        <v>280</v>
      </c>
      <c r="C79" s="1" t="s">
        <v>280</v>
      </c>
      <c r="D79" s="1" t="s">
        <v>10</v>
      </c>
      <c r="E79" s="1" t="s">
        <v>191</v>
      </c>
      <c r="F79" s="1" t="s">
        <v>192</v>
      </c>
      <c r="G79" s="1">
        <v>60</v>
      </c>
      <c r="H79" s="5">
        <v>155903146</v>
      </c>
      <c r="I79" s="13">
        <f t="shared" si="8"/>
        <v>11692735.949999999</v>
      </c>
      <c r="J79" s="12">
        <f t="shared" si="9"/>
        <v>167595881.94999999</v>
      </c>
      <c r="K79" s="10">
        <f t="shared" si="6"/>
        <v>150836293.755</v>
      </c>
      <c r="L79" s="10">
        <f t="shared" si="7"/>
        <v>16759588.194999993</v>
      </c>
      <c r="M79" s="1"/>
      <c r="N79" s="1"/>
      <c r="O79" s="1"/>
      <c r="P79" s="1"/>
      <c r="Q79" s="1"/>
      <c r="R79" s="1"/>
      <c r="S79" s="1"/>
      <c r="T79" s="1"/>
      <c r="U79" s="1"/>
    </row>
    <row r="80" spans="1:21" ht="14.25" customHeight="1" x14ac:dyDescent="0.35">
      <c r="A80" s="1"/>
      <c r="B80" s="1" t="s">
        <v>48</v>
      </c>
      <c r="C80" s="1" t="s">
        <v>48</v>
      </c>
      <c r="D80" s="1" t="s">
        <v>20</v>
      </c>
      <c r="E80" s="1" t="s">
        <v>193</v>
      </c>
      <c r="F80" s="1" t="s">
        <v>194</v>
      </c>
      <c r="G80" s="1">
        <v>60</v>
      </c>
      <c r="H80" s="5">
        <v>46856245</v>
      </c>
      <c r="I80" s="13">
        <f t="shared" si="8"/>
        <v>3514218.375</v>
      </c>
      <c r="J80" s="12">
        <f t="shared" si="9"/>
        <v>50370463.375</v>
      </c>
      <c r="K80" s="10">
        <f t="shared" si="6"/>
        <v>45333417.037500001</v>
      </c>
      <c r="L80" s="10">
        <f t="shared" si="7"/>
        <v>5037046.3374999985</v>
      </c>
      <c r="M80" s="1"/>
      <c r="N80" s="1"/>
      <c r="O80" s="1"/>
      <c r="P80" s="1"/>
      <c r="Q80" s="1"/>
      <c r="R80" s="1"/>
      <c r="S80" s="1"/>
      <c r="T80" s="1"/>
      <c r="U80" s="1"/>
    </row>
    <row r="81" spans="1:21" ht="14.25" customHeight="1" x14ac:dyDescent="0.35">
      <c r="A81" s="1"/>
      <c r="B81" s="1" t="s">
        <v>281</v>
      </c>
      <c r="C81" s="1" t="s">
        <v>288</v>
      </c>
      <c r="D81" s="1" t="s">
        <v>10</v>
      </c>
      <c r="E81" s="1" t="s">
        <v>195</v>
      </c>
      <c r="F81" s="1" t="s">
        <v>196</v>
      </c>
      <c r="G81" s="1">
        <v>45</v>
      </c>
      <c r="H81" s="5">
        <v>109447245</v>
      </c>
      <c r="I81" s="13">
        <f t="shared" si="8"/>
        <v>8208543.375</v>
      </c>
      <c r="J81" s="12">
        <f t="shared" si="9"/>
        <v>117655788.375</v>
      </c>
      <c r="K81" s="10">
        <f t="shared" si="6"/>
        <v>105890209.53750001</v>
      </c>
      <c r="L81" s="10">
        <f t="shared" si="7"/>
        <v>11765578.837499991</v>
      </c>
      <c r="M81" s="1"/>
      <c r="N81" s="1"/>
      <c r="O81" s="1"/>
      <c r="P81" s="1"/>
      <c r="Q81" s="1"/>
      <c r="R81" s="1"/>
      <c r="S81" s="1"/>
      <c r="T81" s="1"/>
      <c r="U81" s="1"/>
    </row>
    <row r="82" spans="1:21" ht="14.25" customHeight="1" x14ac:dyDescent="0.35">
      <c r="A82" s="1"/>
      <c r="B82" s="1" t="s">
        <v>282</v>
      </c>
      <c r="C82" s="1" t="s">
        <v>288</v>
      </c>
      <c r="D82" s="1" t="s">
        <v>12</v>
      </c>
      <c r="E82" s="1" t="s">
        <v>197</v>
      </c>
      <c r="F82" s="1" t="s">
        <v>198</v>
      </c>
      <c r="G82" s="1">
        <v>58</v>
      </c>
      <c r="H82" s="5">
        <v>179601393</v>
      </c>
      <c r="I82" s="13">
        <f t="shared" si="8"/>
        <v>13470104.475</v>
      </c>
      <c r="J82" s="12">
        <f t="shared" si="9"/>
        <v>193071497.47499999</v>
      </c>
      <c r="K82" s="10">
        <f t="shared" si="6"/>
        <v>173764347.72749999</v>
      </c>
      <c r="L82" s="10">
        <f t="shared" si="7"/>
        <v>19307149.747500002</v>
      </c>
      <c r="M82" s="1"/>
      <c r="N82" s="1"/>
      <c r="O82" s="1"/>
      <c r="P82" s="1"/>
      <c r="Q82" s="1"/>
      <c r="R82" s="1"/>
      <c r="S82" s="1"/>
      <c r="T82" s="1"/>
      <c r="U82" s="1"/>
    </row>
    <row r="83" spans="1:21" ht="14.25" customHeight="1" x14ac:dyDescent="0.35">
      <c r="A83" s="1"/>
      <c r="B83" s="1" t="s">
        <v>295</v>
      </c>
      <c r="C83" s="1" t="s">
        <v>295</v>
      </c>
      <c r="D83" s="1" t="s">
        <v>10</v>
      </c>
      <c r="E83" s="1" t="s">
        <v>199</v>
      </c>
      <c r="F83" s="1" t="s">
        <v>200</v>
      </c>
      <c r="G83" s="1">
        <v>48</v>
      </c>
      <c r="H83" s="5">
        <v>73646984</v>
      </c>
      <c r="I83" s="13">
        <f t="shared" si="8"/>
        <v>5523523.7999999998</v>
      </c>
      <c r="J83" s="12">
        <f t="shared" si="9"/>
        <v>79170507.799999997</v>
      </c>
      <c r="K83" s="10">
        <f t="shared" si="6"/>
        <v>71253457.019999996</v>
      </c>
      <c r="L83" s="10">
        <f t="shared" si="7"/>
        <v>7917050.7800000012</v>
      </c>
      <c r="M83" s="1"/>
      <c r="N83" s="1"/>
      <c r="O83" s="1"/>
      <c r="P83" s="1"/>
      <c r="Q83" s="1"/>
      <c r="R83" s="1"/>
      <c r="S83" s="1"/>
      <c r="T83" s="1"/>
      <c r="U83" s="1"/>
    </row>
    <row r="84" spans="1:21" ht="14.25" customHeight="1" x14ac:dyDescent="0.35">
      <c r="A84" s="1"/>
      <c r="B84" s="1" t="s">
        <v>49</v>
      </c>
      <c r="C84" s="1" t="s">
        <v>49</v>
      </c>
      <c r="D84" s="1" t="s">
        <v>10</v>
      </c>
      <c r="E84" s="1" t="s">
        <v>201</v>
      </c>
      <c r="F84" s="1" t="s">
        <v>202</v>
      </c>
      <c r="G84" s="1">
        <v>56</v>
      </c>
      <c r="H84" s="5">
        <v>35729756</v>
      </c>
      <c r="I84" s="13">
        <f t="shared" si="8"/>
        <v>2679731.6999999997</v>
      </c>
      <c r="J84" s="12">
        <f t="shared" si="9"/>
        <v>38409487.700000003</v>
      </c>
      <c r="K84" s="10">
        <f t="shared" si="6"/>
        <v>34568538.930000007</v>
      </c>
      <c r="L84" s="10">
        <f t="shared" si="7"/>
        <v>3840948.7699999958</v>
      </c>
      <c r="M84" s="1"/>
      <c r="N84" s="1"/>
      <c r="O84" s="1"/>
      <c r="P84" s="1"/>
      <c r="Q84" s="1"/>
      <c r="R84" s="1"/>
      <c r="S84" s="1"/>
      <c r="T84" s="1"/>
      <c r="U84" s="1"/>
    </row>
    <row r="85" spans="1:21" ht="14.25" customHeight="1" x14ac:dyDescent="0.35">
      <c r="A85" s="1"/>
      <c r="B85" s="1" t="s">
        <v>50</v>
      </c>
      <c r="C85" s="1" t="s">
        <v>283</v>
      </c>
      <c r="D85" s="1" t="s">
        <v>8</v>
      </c>
      <c r="E85" s="1" t="s">
        <v>203</v>
      </c>
      <c r="F85" s="1" t="s">
        <v>204</v>
      </c>
      <c r="G85" s="1">
        <v>43</v>
      </c>
      <c r="H85" s="5">
        <v>97634265</v>
      </c>
      <c r="I85" s="13">
        <f t="shared" si="8"/>
        <v>7322569.875</v>
      </c>
      <c r="J85" s="12">
        <f t="shared" si="9"/>
        <v>104956834.875</v>
      </c>
      <c r="K85" s="10">
        <f t="shared" si="6"/>
        <v>94461151.387500003</v>
      </c>
      <c r="L85" s="10">
        <f t="shared" si="7"/>
        <v>10495683.487499997</v>
      </c>
      <c r="M85" s="1"/>
      <c r="N85" s="1"/>
      <c r="O85" s="1"/>
      <c r="P85" s="1"/>
      <c r="Q85" s="1"/>
      <c r="R85" s="1"/>
      <c r="S85" s="1"/>
      <c r="T85" s="1"/>
      <c r="U85" s="1"/>
    </row>
    <row r="86" spans="1:21" ht="14.25" customHeight="1" x14ac:dyDescent="0.35">
      <c r="A86" s="1"/>
      <c r="B86" s="1" t="s">
        <v>51</v>
      </c>
      <c r="C86" s="1" t="s">
        <v>51</v>
      </c>
      <c r="D86" s="1" t="s">
        <v>10</v>
      </c>
      <c r="E86" s="1" t="s">
        <v>205</v>
      </c>
      <c r="F86" s="1" t="s">
        <v>206</v>
      </c>
      <c r="G86" s="3">
        <v>46</v>
      </c>
      <c r="H86" s="5">
        <v>139224256</v>
      </c>
      <c r="I86" s="13">
        <f t="shared" si="8"/>
        <v>10441819.199999999</v>
      </c>
      <c r="J86" s="12">
        <f t="shared" si="9"/>
        <v>149666075.19999999</v>
      </c>
      <c r="K86" s="10">
        <f t="shared" si="6"/>
        <v>134699467.68000001</v>
      </c>
      <c r="L86" s="10">
        <f t="shared" si="7"/>
        <v>14966607.519999981</v>
      </c>
      <c r="M86" s="1"/>
      <c r="N86" s="1"/>
      <c r="O86" s="1"/>
      <c r="P86" s="1"/>
      <c r="Q86" s="1"/>
      <c r="R86" s="1"/>
      <c r="S86" s="1"/>
      <c r="T86" s="1"/>
      <c r="U86" s="1"/>
    </row>
    <row r="87" spans="1:21" ht="14.25" customHeight="1" x14ac:dyDescent="0.35">
      <c r="A87" s="1"/>
      <c r="B87" s="1" t="s">
        <v>285</v>
      </c>
      <c r="C87" s="1" t="s">
        <v>285</v>
      </c>
      <c r="D87" s="1" t="s">
        <v>8</v>
      </c>
      <c r="E87" s="1" t="s">
        <v>207</v>
      </c>
      <c r="F87" s="1" t="s">
        <v>208</v>
      </c>
      <c r="G87" s="1">
        <v>52</v>
      </c>
      <c r="H87" s="5">
        <v>51659784</v>
      </c>
      <c r="I87" s="13">
        <f t="shared" si="8"/>
        <v>3874483.8</v>
      </c>
      <c r="J87" s="12">
        <f t="shared" si="9"/>
        <v>55534267.799999997</v>
      </c>
      <c r="K87" s="10">
        <f t="shared" si="6"/>
        <v>49980841.019999996</v>
      </c>
      <c r="L87" s="10">
        <f t="shared" si="7"/>
        <v>5553426.7800000012</v>
      </c>
      <c r="M87" s="1"/>
      <c r="N87" s="1"/>
      <c r="O87" s="1"/>
      <c r="P87" s="1"/>
      <c r="Q87" s="1"/>
      <c r="R87" s="1"/>
      <c r="S87" s="1"/>
      <c r="T87" s="1"/>
      <c r="U87" s="1"/>
    </row>
    <row r="88" spans="1:21" ht="14.25" customHeight="1" x14ac:dyDescent="0.35">
      <c r="A88" s="1"/>
      <c r="B88" s="1" t="s">
        <v>52</v>
      </c>
      <c r="C88" s="1" t="s">
        <v>52</v>
      </c>
      <c r="D88" s="1" t="s">
        <v>8</v>
      </c>
      <c r="E88" s="1" t="s">
        <v>209</v>
      </c>
      <c r="F88" s="1" t="s">
        <v>210</v>
      </c>
      <c r="G88" s="1">
        <v>53</v>
      </c>
      <c r="H88" s="5">
        <v>168695644</v>
      </c>
      <c r="I88" s="13">
        <f t="shared" si="8"/>
        <v>12652173.299999999</v>
      </c>
      <c r="J88" s="12">
        <f t="shared" si="9"/>
        <v>181347817.30000001</v>
      </c>
      <c r="K88" s="10">
        <f t="shared" si="6"/>
        <v>163213035.57000002</v>
      </c>
      <c r="L88" s="10">
        <f t="shared" si="7"/>
        <v>18134781.729999989</v>
      </c>
      <c r="M88" s="1"/>
      <c r="N88" s="1"/>
      <c r="O88" s="1"/>
      <c r="P88" s="1"/>
      <c r="Q88" s="1"/>
      <c r="R88" s="1"/>
      <c r="S88" s="1"/>
      <c r="T88" s="1"/>
      <c r="U88" s="1"/>
    </row>
    <row r="89" spans="1:21" ht="14.25" customHeight="1" x14ac:dyDescent="0.35">
      <c r="A89" s="1"/>
      <c r="B89" s="1" t="s">
        <v>53</v>
      </c>
      <c r="C89" s="1" t="s">
        <v>53</v>
      </c>
      <c r="D89" s="1" t="s">
        <v>20</v>
      </c>
      <c r="E89" s="1" t="s">
        <v>211</v>
      </c>
      <c r="F89" s="1" t="s">
        <v>212</v>
      </c>
      <c r="G89" s="1">
        <v>43</v>
      </c>
      <c r="H89" s="5">
        <v>214869861</v>
      </c>
      <c r="I89" s="13">
        <f t="shared" si="8"/>
        <v>16115239.574999999</v>
      </c>
      <c r="J89" s="12">
        <f t="shared" si="9"/>
        <v>230985100.57499999</v>
      </c>
      <c r="K89" s="10">
        <f t="shared" si="6"/>
        <v>207886590.51749998</v>
      </c>
      <c r="L89" s="10">
        <f t="shared" si="7"/>
        <v>23098510.057500005</v>
      </c>
      <c r="M89" s="1"/>
      <c r="N89" s="1"/>
      <c r="O89" s="1"/>
      <c r="P89" s="1"/>
      <c r="Q89" s="1"/>
      <c r="R89" s="1"/>
      <c r="S89" s="1"/>
      <c r="T89" s="1"/>
      <c r="U89" s="1"/>
    </row>
    <row r="90" spans="1:21" ht="14.25" customHeight="1" x14ac:dyDescent="0.35">
      <c r="A90" s="1"/>
      <c r="B90" s="1" t="s">
        <v>54</v>
      </c>
      <c r="C90" s="1" t="s">
        <v>54</v>
      </c>
      <c r="D90" s="1" t="s">
        <v>10</v>
      </c>
      <c r="E90" s="1" t="s">
        <v>213</v>
      </c>
      <c r="F90" s="1" t="s">
        <v>214</v>
      </c>
      <c r="G90" s="1">
        <v>44</v>
      </c>
      <c r="H90" s="5">
        <v>128122477</v>
      </c>
      <c r="I90" s="13">
        <f t="shared" si="8"/>
        <v>9609185.7750000004</v>
      </c>
      <c r="J90" s="12">
        <f t="shared" si="9"/>
        <v>137731662.77500001</v>
      </c>
      <c r="K90" s="10">
        <f t="shared" si="6"/>
        <v>123958496.4975</v>
      </c>
      <c r="L90" s="10">
        <f t="shared" si="7"/>
        <v>13773166.277500004</v>
      </c>
      <c r="M90" s="1"/>
      <c r="N90" s="1"/>
      <c r="O90" s="1"/>
      <c r="P90" s="1"/>
      <c r="Q90" s="1"/>
      <c r="R90" s="1"/>
      <c r="S90" s="1"/>
      <c r="T90" s="1"/>
      <c r="U90" s="1"/>
    </row>
    <row r="91" spans="1:21" ht="14.25" customHeight="1" x14ac:dyDescent="0.35">
      <c r="A91" s="1"/>
      <c r="B91" s="1" t="s">
        <v>55</v>
      </c>
      <c r="C91" s="1" t="s">
        <v>284</v>
      </c>
      <c r="D91" s="1" t="s">
        <v>12</v>
      </c>
      <c r="E91" s="1" t="s">
        <v>215</v>
      </c>
      <c r="F91" s="1" t="s">
        <v>216</v>
      </c>
      <c r="G91" s="1">
        <v>45</v>
      </c>
      <c r="H91" s="5">
        <v>62306665</v>
      </c>
      <c r="I91" s="13">
        <f t="shared" si="8"/>
        <v>4672999.875</v>
      </c>
      <c r="J91" s="12">
        <f t="shared" si="9"/>
        <v>66979664.875</v>
      </c>
      <c r="K91" s="10">
        <f t="shared" si="6"/>
        <v>60281698.387500003</v>
      </c>
      <c r="L91" s="10">
        <f t="shared" si="7"/>
        <v>6697966.487499997</v>
      </c>
      <c r="M91" s="1"/>
      <c r="N91" s="1"/>
      <c r="O91" s="1"/>
      <c r="P91" s="1"/>
      <c r="Q91" s="1"/>
      <c r="R91" s="1"/>
      <c r="S91" s="1"/>
      <c r="T91" s="1"/>
      <c r="U91" s="1"/>
    </row>
    <row r="92" spans="1:21" ht="14.25" customHeight="1" x14ac:dyDescent="0.35">
      <c r="A92" s="1"/>
      <c r="B92" s="1" t="s">
        <v>56</v>
      </c>
      <c r="C92" s="4" t="s">
        <v>284</v>
      </c>
      <c r="D92" s="1" t="s">
        <v>20</v>
      </c>
      <c r="E92" s="1" t="s">
        <v>217</v>
      </c>
      <c r="F92" s="1" t="s">
        <v>218</v>
      </c>
      <c r="G92" s="1">
        <v>50</v>
      </c>
      <c r="H92" s="5">
        <v>46981074</v>
      </c>
      <c r="I92" s="13">
        <f t="shared" si="8"/>
        <v>3523580.55</v>
      </c>
      <c r="J92" s="12">
        <f t="shared" si="9"/>
        <v>50504654.549999997</v>
      </c>
      <c r="K92" s="10">
        <f t="shared" si="6"/>
        <v>45454189.094999999</v>
      </c>
      <c r="L92" s="10">
        <f t="shared" si="7"/>
        <v>5050465.4549999982</v>
      </c>
      <c r="M92" s="1"/>
      <c r="N92" s="1"/>
      <c r="O92" s="1"/>
      <c r="P92" s="1"/>
      <c r="Q92" s="1"/>
      <c r="R92" s="1"/>
      <c r="S92" s="1"/>
      <c r="T92" s="1"/>
      <c r="U92" s="1"/>
    </row>
    <row r="93" spans="1:21" ht="14.25" customHeight="1" x14ac:dyDescent="0.35">
      <c r="A93" s="1"/>
      <c r="B93" s="1" t="s">
        <v>52</v>
      </c>
      <c r="C93" s="1" t="s">
        <v>52</v>
      </c>
      <c r="D93" s="1" t="s">
        <v>8</v>
      </c>
      <c r="E93" s="1" t="s">
        <v>209</v>
      </c>
      <c r="F93" s="1" t="s">
        <v>210</v>
      </c>
      <c r="G93" s="1">
        <v>53</v>
      </c>
      <c r="H93" s="5">
        <v>168695644</v>
      </c>
      <c r="I93" s="13">
        <f t="shared" si="8"/>
        <v>12652173.299999999</v>
      </c>
      <c r="J93" s="12">
        <f t="shared" si="9"/>
        <v>181347817.30000001</v>
      </c>
      <c r="K93" s="10">
        <f t="shared" si="6"/>
        <v>163213035.57000002</v>
      </c>
      <c r="L93" s="10">
        <f t="shared" si="7"/>
        <v>18134781.729999989</v>
      </c>
      <c r="M93" s="1"/>
      <c r="N93" s="1"/>
      <c r="O93" s="1"/>
      <c r="P93" s="1"/>
      <c r="Q93" s="1"/>
      <c r="R93" s="1"/>
      <c r="S93" s="1"/>
      <c r="T93" s="1"/>
      <c r="U93" s="1"/>
    </row>
    <row r="94" spans="1:21" ht="14.25" customHeight="1" x14ac:dyDescent="0.35">
      <c r="A94" s="1"/>
      <c r="B94" s="1" t="s">
        <v>53</v>
      </c>
      <c r="C94" s="1" t="s">
        <v>53</v>
      </c>
      <c r="D94" s="1" t="s">
        <v>20</v>
      </c>
      <c r="E94" s="1" t="s">
        <v>211</v>
      </c>
      <c r="F94" s="1" t="s">
        <v>212</v>
      </c>
      <c r="G94" s="1">
        <v>43</v>
      </c>
      <c r="H94" s="5">
        <v>214869861</v>
      </c>
      <c r="I94" s="13">
        <f t="shared" si="8"/>
        <v>16115239.574999999</v>
      </c>
      <c r="J94" s="12">
        <f t="shared" si="9"/>
        <v>230985100.57499999</v>
      </c>
      <c r="K94" s="10">
        <f t="shared" si="6"/>
        <v>207886590.51749998</v>
      </c>
      <c r="L94" s="10">
        <f t="shared" si="7"/>
        <v>23098510.057500005</v>
      </c>
      <c r="M94" s="1"/>
      <c r="N94" s="1"/>
      <c r="O94" s="1"/>
      <c r="P94" s="1"/>
      <c r="Q94" s="1"/>
      <c r="R94" s="1"/>
      <c r="S94" s="1"/>
      <c r="T94" s="1"/>
      <c r="U94" s="1"/>
    </row>
    <row r="95" spans="1:21" ht="14.25" customHeight="1" x14ac:dyDescent="0.35">
      <c r="A95" s="1"/>
      <c r="B95" s="1" t="s">
        <v>54</v>
      </c>
      <c r="C95" s="1" t="s">
        <v>54</v>
      </c>
      <c r="D95" s="1" t="s">
        <v>10</v>
      </c>
      <c r="E95" s="1" t="s">
        <v>213</v>
      </c>
      <c r="F95" s="1" t="s">
        <v>214</v>
      </c>
      <c r="G95" s="1">
        <v>44</v>
      </c>
      <c r="H95" s="5">
        <v>128122477</v>
      </c>
      <c r="I95" s="13">
        <f t="shared" si="8"/>
        <v>9609185.7750000004</v>
      </c>
      <c r="J95" s="12">
        <f t="shared" si="9"/>
        <v>137731662.77500001</v>
      </c>
      <c r="K95" s="10">
        <f t="shared" si="6"/>
        <v>123958496.4975</v>
      </c>
      <c r="L95" s="10">
        <f t="shared" si="7"/>
        <v>13773166.277500004</v>
      </c>
      <c r="M95" s="1"/>
      <c r="N95" s="1"/>
      <c r="O95" s="1"/>
      <c r="P95" s="1"/>
      <c r="Q95" s="1"/>
      <c r="R95" s="1"/>
      <c r="S95" s="1"/>
      <c r="T95" s="1"/>
      <c r="U95" s="1"/>
    </row>
    <row r="96" spans="1:21" ht="14.25" customHeight="1" x14ac:dyDescent="0.35">
      <c r="A96" s="1"/>
      <c r="B96" s="1" t="s">
        <v>55</v>
      </c>
      <c r="C96" s="1" t="s">
        <v>284</v>
      </c>
      <c r="D96" s="1" t="s">
        <v>12</v>
      </c>
      <c r="E96" s="1" t="s">
        <v>215</v>
      </c>
      <c r="F96" s="1" t="s">
        <v>216</v>
      </c>
      <c r="G96" s="1">
        <v>45</v>
      </c>
      <c r="H96" s="5">
        <v>62306665</v>
      </c>
      <c r="I96" s="13">
        <f t="shared" si="8"/>
        <v>4672999.875</v>
      </c>
      <c r="J96" s="12">
        <f t="shared" si="9"/>
        <v>66979664.875</v>
      </c>
      <c r="K96" s="10">
        <f t="shared" si="6"/>
        <v>60281698.387500003</v>
      </c>
      <c r="L96" s="10">
        <f t="shared" si="7"/>
        <v>6697966.487499997</v>
      </c>
      <c r="M96" s="1"/>
      <c r="N96" s="1"/>
      <c r="O96" s="1"/>
      <c r="P96" s="1"/>
      <c r="Q96" s="1"/>
      <c r="R96" s="1"/>
      <c r="S96" s="1"/>
      <c r="T96" s="1"/>
      <c r="U96" s="1"/>
    </row>
    <row r="97" spans="1:21" ht="14.25" customHeight="1" x14ac:dyDescent="0.35">
      <c r="A97" s="1"/>
      <c r="B97" s="1" t="s">
        <v>56</v>
      </c>
      <c r="C97" s="1" t="s">
        <v>284</v>
      </c>
      <c r="D97" s="1" t="s">
        <v>20</v>
      </c>
      <c r="E97" s="1" t="s">
        <v>217</v>
      </c>
      <c r="F97" s="1" t="s">
        <v>218</v>
      </c>
      <c r="G97" s="1">
        <v>50</v>
      </c>
      <c r="H97" s="5">
        <v>46981074</v>
      </c>
      <c r="I97" s="13">
        <f t="shared" si="8"/>
        <v>3523580.55</v>
      </c>
      <c r="J97" s="12">
        <f t="shared" si="9"/>
        <v>50504654.549999997</v>
      </c>
      <c r="K97" s="10">
        <f t="shared" si="6"/>
        <v>45454189.094999999</v>
      </c>
      <c r="L97" s="10">
        <f t="shared" si="7"/>
        <v>5050465.4549999982</v>
      </c>
      <c r="M97" s="1"/>
      <c r="N97" s="1"/>
      <c r="O97" s="1"/>
      <c r="P97" s="1"/>
      <c r="Q97" s="1"/>
      <c r="R97" s="1"/>
      <c r="S97" s="1"/>
      <c r="T97" s="1"/>
      <c r="U97" s="1"/>
    </row>
    <row r="98" spans="1:21" ht="14.25" customHeight="1" x14ac:dyDescent="0.35">
      <c r="A98" s="1"/>
      <c r="B98" s="1" t="s">
        <v>57</v>
      </c>
      <c r="C98" s="1" t="s">
        <v>284</v>
      </c>
      <c r="D98" s="1" t="s">
        <v>10</v>
      </c>
      <c r="E98" s="1" t="s">
        <v>219</v>
      </c>
      <c r="F98" s="1" t="s">
        <v>220</v>
      </c>
      <c r="G98" s="1">
        <v>48</v>
      </c>
      <c r="H98" s="5">
        <v>201303981</v>
      </c>
      <c r="I98" s="13">
        <f t="shared" si="8"/>
        <v>15097798.574999999</v>
      </c>
      <c r="J98" s="12">
        <f t="shared" si="9"/>
        <v>216401779.57499999</v>
      </c>
      <c r="K98" s="10">
        <f t="shared" si="6"/>
        <v>194761601.61750001</v>
      </c>
      <c r="L98" s="10">
        <f t="shared" si="7"/>
        <v>21640177.957499981</v>
      </c>
      <c r="M98" s="1"/>
      <c r="N98" s="1"/>
      <c r="O98" s="1"/>
      <c r="P98" s="1"/>
      <c r="Q98" s="1"/>
      <c r="R98" s="1"/>
      <c r="S98" s="1"/>
      <c r="T98" s="1"/>
      <c r="U98" s="1"/>
    </row>
    <row r="99" spans="1:21" ht="14.25" customHeight="1" x14ac:dyDescent="0.35">
      <c r="A99" s="1"/>
      <c r="B99" s="1" t="s">
        <v>58</v>
      </c>
      <c r="C99" s="1" t="s">
        <v>58</v>
      </c>
      <c r="D99" s="1" t="s">
        <v>10</v>
      </c>
      <c r="E99" s="1" t="s">
        <v>221</v>
      </c>
      <c r="F99" s="1" t="s">
        <v>222</v>
      </c>
      <c r="G99" s="3">
        <v>46</v>
      </c>
      <c r="H99" s="5">
        <v>225614048</v>
      </c>
      <c r="I99" s="13">
        <f t="shared" si="8"/>
        <v>16921053.599999998</v>
      </c>
      <c r="J99" s="12">
        <f t="shared" si="9"/>
        <v>242535101.59999999</v>
      </c>
      <c r="K99" s="10">
        <f t="shared" ref="K99:K118" si="10">J99*90%</f>
        <v>218281591.44</v>
      </c>
      <c r="L99" s="10">
        <f t="shared" ref="L99:L118" si="11">J99-K99</f>
        <v>24253510.159999996</v>
      </c>
      <c r="M99" s="1"/>
      <c r="N99" s="1"/>
      <c r="O99" s="1"/>
      <c r="P99" s="1"/>
      <c r="Q99" s="1"/>
      <c r="R99" s="1"/>
      <c r="S99" s="1"/>
      <c r="T99" s="1"/>
      <c r="U99" s="1"/>
    </row>
    <row r="100" spans="1:21" ht="14.25" customHeight="1" x14ac:dyDescent="0.35">
      <c r="A100" s="1"/>
      <c r="B100" s="1" t="s">
        <v>59</v>
      </c>
      <c r="C100" s="1" t="s">
        <v>59</v>
      </c>
      <c r="D100" s="1" t="s">
        <v>12</v>
      </c>
      <c r="E100" s="1" t="s">
        <v>223</v>
      </c>
      <c r="F100" s="1" t="s">
        <v>224</v>
      </c>
      <c r="G100" s="1">
        <v>55</v>
      </c>
      <c r="H100" s="5">
        <v>71499784</v>
      </c>
      <c r="I100" s="13">
        <f t="shared" si="8"/>
        <v>5362483.8</v>
      </c>
      <c r="J100" s="12">
        <f t="shared" si="9"/>
        <v>76862267.799999997</v>
      </c>
      <c r="K100" s="10">
        <f t="shared" si="10"/>
        <v>69176041.019999996</v>
      </c>
      <c r="L100" s="10">
        <f t="shared" si="11"/>
        <v>7686226.7800000012</v>
      </c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4.25" customHeight="1" x14ac:dyDescent="0.35">
      <c r="A101" s="1"/>
      <c r="B101" s="1" t="s">
        <v>60</v>
      </c>
      <c r="C101" s="1" t="s">
        <v>286</v>
      </c>
      <c r="D101" s="1" t="s">
        <v>12</v>
      </c>
      <c r="E101" s="1" t="s">
        <v>225</v>
      </c>
      <c r="F101" s="1" t="s">
        <v>226</v>
      </c>
      <c r="G101" s="1">
        <v>46</v>
      </c>
      <c r="H101" s="5">
        <v>197933313</v>
      </c>
      <c r="I101" s="13">
        <f t="shared" si="8"/>
        <v>14844998.475</v>
      </c>
      <c r="J101" s="12">
        <f t="shared" si="9"/>
        <v>212778311.47499999</v>
      </c>
      <c r="K101" s="10">
        <f t="shared" si="10"/>
        <v>191500480.32749999</v>
      </c>
      <c r="L101" s="10">
        <f t="shared" si="11"/>
        <v>21277831.147500008</v>
      </c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4.25" customHeight="1" x14ac:dyDescent="0.35">
      <c r="A102" s="1"/>
      <c r="B102" s="1" t="s">
        <v>61</v>
      </c>
      <c r="C102" s="1" t="s">
        <v>286</v>
      </c>
      <c r="D102" s="1" t="s">
        <v>10</v>
      </c>
      <c r="E102" s="1" t="s">
        <v>227</v>
      </c>
      <c r="F102" s="1" t="s">
        <v>228</v>
      </c>
      <c r="G102" s="1">
        <v>56</v>
      </c>
      <c r="H102" s="5">
        <v>246582188</v>
      </c>
      <c r="I102" s="13">
        <f t="shared" si="8"/>
        <v>18493664.099999998</v>
      </c>
      <c r="J102" s="12">
        <f t="shared" si="9"/>
        <v>265075852.09999999</v>
      </c>
      <c r="K102" s="10">
        <f t="shared" si="10"/>
        <v>238568266.88999999</v>
      </c>
      <c r="L102" s="10">
        <f t="shared" si="11"/>
        <v>26507585.210000008</v>
      </c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4.25" customHeight="1" x14ac:dyDescent="0.35">
      <c r="A103" s="1"/>
      <c r="B103" s="1" t="s">
        <v>62</v>
      </c>
      <c r="C103" s="1" t="s">
        <v>286</v>
      </c>
      <c r="D103" s="1" t="s">
        <v>20</v>
      </c>
      <c r="E103" s="1" t="s">
        <v>229</v>
      </c>
      <c r="F103" s="1" t="s">
        <v>230</v>
      </c>
      <c r="G103" s="1">
        <v>58</v>
      </c>
      <c r="H103" s="5">
        <v>135653904</v>
      </c>
      <c r="I103" s="13">
        <f t="shared" si="8"/>
        <v>10174042.799999999</v>
      </c>
      <c r="J103" s="12">
        <f t="shared" si="9"/>
        <v>145827946.80000001</v>
      </c>
      <c r="K103" s="10">
        <f t="shared" si="10"/>
        <v>131245152.12000002</v>
      </c>
      <c r="L103" s="10">
        <f t="shared" si="11"/>
        <v>14582794.679999992</v>
      </c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4.25" customHeight="1" x14ac:dyDescent="0.35">
      <c r="A104" s="1"/>
      <c r="B104" s="1" t="s">
        <v>298</v>
      </c>
      <c r="C104" s="1" t="s">
        <v>298</v>
      </c>
      <c r="D104" s="1" t="s">
        <v>10</v>
      </c>
      <c r="E104" s="1" t="s">
        <v>97</v>
      </c>
      <c r="F104" s="1" t="s">
        <v>257</v>
      </c>
      <c r="G104" s="1">
        <v>47</v>
      </c>
      <c r="H104" s="5">
        <v>46033809</v>
      </c>
      <c r="I104" s="13">
        <f t="shared" si="8"/>
        <v>3452535.6749999998</v>
      </c>
      <c r="J104" s="12">
        <f t="shared" si="9"/>
        <v>49486344.674999997</v>
      </c>
      <c r="K104" s="10">
        <f t="shared" si="10"/>
        <v>44537710.207499996</v>
      </c>
      <c r="L104" s="10">
        <f t="shared" si="11"/>
        <v>4948634.4675000012</v>
      </c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4.25" customHeight="1" x14ac:dyDescent="0.35">
      <c r="A105" s="1"/>
      <c r="B105" s="1" t="s">
        <v>63</v>
      </c>
      <c r="C105" s="1" t="s">
        <v>285</v>
      </c>
      <c r="D105" s="1" t="s">
        <v>8</v>
      </c>
      <c r="E105" s="1" t="s">
        <v>231</v>
      </c>
      <c r="F105" s="1" t="s">
        <v>232</v>
      </c>
      <c r="G105" s="1">
        <v>46</v>
      </c>
      <c r="H105" s="5">
        <v>215518341</v>
      </c>
      <c r="I105" s="13">
        <f t="shared" si="8"/>
        <v>16163875.574999999</v>
      </c>
      <c r="J105" s="12">
        <f t="shared" si="9"/>
        <v>231682216.57499999</v>
      </c>
      <c r="K105" s="10">
        <f t="shared" si="10"/>
        <v>208513994.91749999</v>
      </c>
      <c r="L105" s="10">
        <f t="shared" si="11"/>
        <v>23168221.657499999</v>
      </c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4.25" customHeight="1" x14ac:dyDescent="0.35">
      <c r="A106" s="1"/>
      <c r="B106" s="1" t="s">
        <v>63</v>
      </c>
      <c r="C106" s="1" t="s">
        <v>285</v>
      </c>
      <c r="D106" s="1" t="s">
        <v>10</v>
      </c>
      <c r="E106" s="1" t="s">
        <v>231</v>
      </c>
      <c r="F106" s="1" t="s">
        <v>232</v>
      </c>
      <c r="G106" s="1">
        <v>46</v>
      </c>
      <c r="H106" s="5">
        <v>215518341</v>
      </c>
      <c r="I106" s="13">
        <f t="shared" si="8"/>
        <v>16163875.574999999</v>
      </c>
      <c r="J106" s="12">
        <f t="shared" si="9"/>
        <v>231682216.57499999</v>
      </c>
      <c r="K106" s="10">
        <f t="shared" si="10"/>
        <v>208513994.91749999</v>
      </c>
      <c r="L106" s="10">
        <f t="shared" si="11"/>
        <v>23168221.657499999</v>
      </c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4.25" customHeight="1" x14ac:dyDescent="0.35">
      <c r="A107" s="1"/>
      <c r="B107" s="1" t="s">
        <v>11</v>
      </c>
      <c r="C107" s="1" t="s">
        <v>11</v>
      </c>
      <c r="D107" s="1" t="s">
        <v>12</v>
      </c>
      <c r="E107" s="1" t="s">
        <v>233</v>
      </c>
      <c r="F107" s="1" t="s">
        <v>234</v>
      </c>
      <c r="G107" s="1">
        <v>58</v>
      </c>
      <c r="H107" s="5">
        <v>85688101</v>
      </c>
      <c r="I107" s="13">
        <f t="shared" si="8"/>
        <v>6426607.5750000002</v>
      </c>
      <c r="J107" s="12">
        <f t="shared" si="9"/>
        <v>92114708.575000003</v>
      </c>
      <c r="K107" s="10">
        <f t="shared" si="10"/>
        <v>82903237.717500001</v>
      </c>
      <c r="L107" s="10">
        <f t="shared" si="11"/>
        <v>9211470.8575000018</v>
      </c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4.25" customHeight="1" x14ac:dyDescent="0.35">
      <c r="A108" s="1"/>
      <c r="B108" s="1" t="s">
        <v>11</v>
      </c>
      <c r="C108" s="1" t="s">
        <v>11</v>
      </c>
      <c r="D108" s="1" t="s">
        <v>10</v>
      </c>
      <c r="E108" s="1" t="s">
        <v>233</v>
      </c>
      <c r="F108" s="1" t="s">
        <v>234</v>
      </c>
      <c r="G108" s="1">
        <v>58</v>
      </c>
      <c r="H108" s="5">
        <v>85688101</v>
      </c>
      <c r="I108" s="13">
        <f t="shared" si="8"/>
        <v>6426607.5750000002</v>
      </c>
      <c r="J108" s="12">
        <f t="shared" si="9"/>
        <v>92114708.575000003</v>
      </c>
      <c r="K108" s="10">
        <f t="shared" si="10"/>
        <v>82903237.717500001</v>
      </c>
      <c r="L108" s="10">
        <f t="shared" si="11"/>
        <v>9211470.8575000018</v>
      </c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4.25" customHeight="1" x14ac:dyDescent="0.35">
      <c r="A109" s="1"/>
      <c r="B109" s="1" t="s">
        <v>64</v>
      </c>
      <c r="C109" s="1" t="s">
        <v>283</v>
      </c>
      <c r="D109" s="1" t="s">
        <v>8</v>
      </c>
      <c r="E109" s="1" t="s">
        <v>235</v>
      </c>
      <c r="F109" s="1" t="s">
        <v>236</v>
      </c>
      <c r="G109" s="1">
        <v>51</v>
      </c>
      <c r="H109" s="5">
        <v>208610720</v>
      </c>
      <c r="I109" s="13">
        <f t="shared" si="8"/>
        <v>15645804</v>
      </c>
      <c r="J109" s="12">
        <f t="shared" si="9"/>
        <v>224256524</v>
      </c>
      <c r="K109" s="10">
        <f t="shared" si="10"/>
        <v>201830871.59999999</v>
      </c>
      <c r="L109" s="10">
        <f t="shared" si="11"/>
        <v>22425652.400000006</v>
      </c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4.25" customHeight="1" x14ac:dyDescent="0.35">
      <c r="A110" s="1"/>
      <c r="B110" s="1" t="s">
        <v>64</v>
      </c>
      <c r="C110" s="1" t="s">
        <v>283</v>
      </c>
      <c r="D110" s="1" t="s">
        <v>10</v>
      </c>
      <c r="E110" s="1" t="s">
        <v>235</v>
      </c>
      <c r="F110" s="1" t="s">
        <v>236</v>
      </c>
      <c r="G110" s="1">
        <v>51</v>
      </c>
      <c r="H110" s="5">
        <v>208610720</v>
      </c>
      <c r="I110" s="13">
        <f t="shared" si="8"/>
        <v>15645804</v>
      </c>
      <c r="J110" s="12">
        <f t="shared" si="9"/>
        <v>224256524</v>
      </c>
      <c r="K110" s="10">
        <f t="shared" si="10"/>
        <v>201830871.59999999</v>
      </c>
      <c r="L110" s="10">
        <f t="shared" si="11"/>
        <v>22425652.400000006</v>
      </c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4.25" customHeight="1" x14ac:dyDescent="0.35">
      <c r="A111" s="1"/>
      <c r="B111" s="1" t="s">
        <v>65</v>
      </c>
      <c r="C111" s="1" t="s">
        <v>65</v>
      </c>
      <c r="D111" s="1" t="s">
        <v>10</v>
      </c>
      <c r="E111" s="1" t="s">
        <v>237</v>
      </c>
      <c r="F111" s="1" t="s">
        <v>238</v>
      </c>
      <c r="G111" s="1">
        <v>49</v>
      </c>
      <c r="H111" s="5">
        <v>197914384</v>
      </c>
      <c r="I111" s="13">
        <f t="shared" si="8"/>
        <v>14843578.799999999</v>
      </c>
      <c r="J111" s="12">
        <f t="shared" si="9"/>
        <v>212757962.80000001</v>
      </c>
      <c r="K111" s="10">
        <f t="shared" si="10"/>
        <v>191482166.52000001</v>
      </c>
      <c r="L111" s="10">
        <f t="shared" si="11"/>
        <v>21275796.280000001</v>
      </c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4.25" customHeight="1" x14ac:dyDescent="0.35">
      <c r="A112" s="1"/>
      <c r="B112" s="1" t="s">
        <v>66</v>
      </c>
      <c r="C112" s="1" t="s">
        <v>66</v>
      </c>
      <c r="D112" s="1" t="s">
        <v>10</v>
      </c>
      <c r="E112" s="1" t="s">
        <v>239</v>
      </c>
      <c r="F112" s="1" t="s">
        <v>240</v>
      </c>
      <c r="G112" s="1">
        <v>46</v>
      </c>
      <c r="H112" s="5">
        <v>124577091</v>
      </c>
      <c r="I112" s="13">
        <f t="shared" si="8"/>
        <v>9343281.8249999993</v>
      </c>
      <c r="J112" s="12">
        <f t="shared" si="9"/>
        <v>133920372.825</v>
      </c>
      <c r="K112" s="10">
        <f t="shared" si="10"/>
        <v>120528335.5425</v>
      </c>
      <c r="L112" s="10">
        <f t="shared" si="11"/>
        <v>13392037.282499999</v>
      </c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4.25" customHeight="1" x14ac:dyDescent="0.35">
      <c r="A113" s="1"/>
      <c r="B113" s="1" t="s">
        <v>290</v>
      </c>
      <c r="C113" s="1" t="s">
        <v>290</v>
      </c>
      <c r="D113" s="1" t="s">
        <v>10</v>
      </c>
      <c r="E113" s="1" t="s">
        <v>241</v>
      </c>
      <c r="F113" s="1" t="s">
        <v>242</v>
      </c>
      <c r="G113" s="1">
        <v>49</v>
      </c>
      <c r="H113" s="5">
        <v>160565332</v>
      </c>
      <c r="I113" s="13">
        <f t="shared" si="8"/>
        <v>12042399.9</v>
      </c>
      <c r="J113" s="12">
        <f t="shared" si="9"/>
        <v>172607731.90000001</v>
      </c>
      <c r="K113" s="10">
        <f t="shared" si="10"/>
        <v>155346958.71000001</v>
      </c>
      <c r="L113" s="10">
        <f t="shared" si="11"/>
        <v>17260773.189999998</v>
      </c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4.25" customHeight="1" x14ac:dyDescent="0.35">
      <c r="A114" s="1"/>
      <c r="B114" s="1" t="s">
        <v>290</v>
      </c>
      <c r="C114" s="1" t="s">
        <v>290</v>
      </c>
      <c r="D114" s="1" t="s">
        <v>10</v>
      </c>
      <c r="E114" s="1" t="s">
        <v>241</v>
      </c>
      <c r="F114" s="1" t="s">
        <v>242</v>
      </c>
      <c r="G114" s="1">
        <v>49</v>
      </c>
      <c r="H114" s="5">
        <v>160565332</v>
      </c>
      <c r="I114" s="13">
        <f t="shared" si="8"/>
        <v>12042399.9</v>
      </c>
      <c r="J114" s="12">
        <f t="shared" si="9"/>
        <v>172607731.90000001</v>
      </c>
      <c r="K114" s="10">
        <f t="shared" si="10"/>
        <v>155346958.71000001</v>
      </c>
      <c r="L114" s="10">
        <f t="shared" si="11"/>
        <v>17260773.189999998</v>
      </c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4.25" customHeight="1" x14ac:dyDescent="0.35">
      <c r="A115" s="1"/>
      <c r="B115" s="1" t="s">
        <v>67</v>
      </c>
      <c r="C115" s="1" t="s">
        <v>67</v>
      </c>
      <c r="D115" s="1" t="s">
        <v>20</v>
      </c>
      <c r="E115" s="1" t="s">
        <v>243</v>
      </c>
      <c r="F115" s="1" t="s">
        <v>244</v>
      </c>
      <c r="G115" s="1">
        <v>60</v>
      </c>
      <c r="H115" s="5">
        <v>164658695</v>
      </c>
      <c r="I115" s="13">
        <f t="shared" si="8"/>
        <v>12349402.125</v>
      </c>
      <c r="J115" s="12">
        <f t="shared" si="9"/>
        <v>177008097.125</v>
      </c>
      <c r="K115" s="10">
        <f t="shared" si="10"/>
        <v>159307287.41249999</v>
      </c>
      <c r="L115" s="10">
        <f t="shared" si="11"/>
        <v>17700809.712500006</v>
      </c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4.25" customHeight="1" x14ac:dyDescent="0.35">
      <c r="A116" s="1"/>
      <c r="B116" s="1" t="s">
        <v>67</v>
      </c>
      <c r="C116" s="1" t="s">
        <v>67</v>
      </c>
      <c r="D116" s="1" t="s">
        <v>10</v>
      </c>
      <c r="E116" s="1" t="s">
        <v>243</v>
      </c>
      <c r="F116" s="1" t="s">
        <v>244</v>
      </c>
      <c r="G116" s="1">
        <v>60</v>
      </c>
      <c r="H116" s="5">
        <v>164658695</v>
      </c>
      <c r="I116" s="13">
        <f t="shared" si="8"/>
        <v>12349402.125</v>
      </c>
      <c r="J116" s="12">
        <f t="shared" si="9"/>
        <v>177008097.125</v>
      </c>
      <c r="K116" s="10">
        <f t="shared" si="10"/>
        <v>159307287.41249999</v>
      </c>
      <c r="L116" s="10">
        <f t="shared" si="11"/>
        <v>17700809.712500006</v>
      </c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4.25" customHeight="1" x14ac:dyDescent="0.35">
      <c r="A117" s="1"/>
      <c r="B117" s="1" t="s">
        <v>68</v>
      </c>
      <c r="C117" s="1" t="s">
        <v>68</v>
      </c>
      <c r="D117" s="1" t="s">
        <v>10</v>
      </c>
      <c r="E117" s="1" t="s">
        <v>245</v>
      </c>
      <c r="F117" s="1" t="s">
        <v>246</v>
      </c>
      <c r="G117" s="1">
        <v>46</v>
      </c>
      <c r="H117" s="5">
        <v>158696184</v>
      </c>
      <c r="I117" s="13">
        <f t="shared" si="8"/>
        <v>11902213.799999999</v>
      </c>
      <c r="J117" s="12">
        <f t="shared" si="9"/>
        <v>170598397.80000001</v>
      </c>
      <c r="K117" s="10">
        <f t="shared" si="10"/>
        <v>153538558.02000001</v>
      </c>
      <c r="L117" s="10">
        <f t="shared" si="11"/>
        <v>17059839.780000001</v>
      </c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4.25" customHeight="1" x14ac:dyDescent="0.35">
      <c r="A118" s="1"/>
      <c r="B118" s="1" t="s">
        <v>69</v>
      </c>
      <c r="C118" s="1" t="s">
        <v>285</v>
      </c>
      <c r="D118" s="1" t="s">
        <v>10</v>
      </c>
      <c r="E118" s="1" t="s">
        <v>247</v>
      </c>
      <c r="F118" s="1" t="s">
        <v>0</v>
      </c>
      <c r="G118" s="1">
        <v>54</v>
      </c>
      <c r="H118" s="7">
        <v>189210628</v>
      </c>
      <c r="I118" s="13">
        <f t="shared" si="8"/>
        <v>14190797.1</v>
      </c>
      <c r="J118" s="12">
        <f t="shared" si="9"/>
        <v>203401425.09999999</v>
      </c>
      <c r="K118" s="10">
        <f t="shared" si="10"/>
        <v>183061282.59</v>
      </c>
      <c r="L118" s="10">
        <f t="shared" si="11"/>
        <v>20340142.50999999</v>
      </c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4.25" customHeight="1" x14ac:dyDescent="0.35">
      <c r="A119" s="1"/>
      <c r="B119" s="1"/>
      <c r="C119" s="1"/>
      <c r="D119" s="1"/>
      <c r="E119" s="1"/>
      <c r="F119" s="1"/>
      <c r="G119" s="1"/>
      <c r="H119" s="5"/>
      <c r="I119" s="9"/>
      <c r="J119" s="9" t="e">
        <f>SUM(J3:J118)</f>
        <v>#N/A</v>
      </c>
      <c r="K119" s="9"/>
      <c r="L119" s="9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4.25" customHeight="1" x14ac:dyDescent="0.35">
      <c r="A121" s="1"/>
      <c r="B121" s="1" t="s">
        <v>302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4.25" customHeight="1" x14ac:dyDescent="0.35">
      <c r="A124" s="1"/>
      <c r="B124" s="1"/>
      <c r="C124" s="1"/>
      <c r="D124" s="1"/>
      <c r="E124" s="1"/>
      <c r="F124" s="1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J D R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o J D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Q 0 V g o i k e 4 D g A A A B E A A A A T A B w A R m 9 y b X V s Y X M v U 2 V j d G l v b j E u b S C i G A A o o B Q A A A A A A A A A A A A A A A A A A A A A A A A A A A A r T k 0 u y c z P U w i G 0 I b W A F B L A Q I t A B Q A A g A I A K C Q 0 V g + y t z o p A A A A P Y A A A A S A A A A A A A A A A A A A A A A A A A A A A B D b 2 5 m a W c v U G F j a 2 F n Z S 5 4 b W x Q S w E C L Q A U A A I A C A C g k N F Y D 8 r p q 6 Q A A A D p A A A A E w A A A A A A A A A A A A A A A A D w A A A A W 0 N v b n R l b n R f V H l w Z X N d L n h t b F B L A Q I t A B Q A A g A I A K C Q 0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h u s u C 6 M k R a F 4 s M R H r h 5 8 A A A A A A I A A A A A A B B m A A A A A Q A A I A A A A J c y V r m v L 7 3 j M Z K p x w + v S a v v R n 1 0 k 7 b q X C Y G f 1 g + Y M 4 u A A A A A A 6 A A A A A A g A A I A A A A D v f k o o o x 1 M c c T T 1 H J 7 C n p E n S x H u k x o V p J R Y 6 E R Y B u Z m U A A A A P 2 6 r I k z d j + G X + 9 V A X g T v 7 K 0 g z u e w m M F l 7 a q K h 8 V 1 Z / 2 s X a V X C s I Z 1 w 9 / L O V 0 c P W 6 6 R o t I M v E e o X s P 3 w R J L q D s l f z F 9 X n E J f P 1 F K H w 6 N y / A w Q A A A A I 4 6 W 6 a 2 Q n p q T N Q f D I U z C E l c 7 7 1 A O 1 + 2 l 7 y N 1 2 / 2 j b k 5 x C D H s b N Y d M 1 4 6 v 6 5 T O s h G A I B U o 2 3 u g T Z + i B t R P J + 4 Z U = < / D a t a M a s h u p > 
</file>

<file path=customXml/itemProps1.xml><?xml version="1.0" encoding="utf-8"?>
<ds:datastoreItem xmlns:ds="http://schemas.openxmlformats.org/officeDocument/2006/customXml" ds:itemID="{6D30D4C2-79DA-4291-B168-9D29ED6C1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Solutions-Savvy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shadyslimmy</dc:creator>
  <cp:lastModifiedBy>Oyewole, Shadiat A.</cp:lastModifiedBy>
  <dcterms:created xsi:type="dcterms:W3CDTF">2024-06-19T16:53:16Z</dcterms:created>
  <dcterms:modified xsi:type="dcterms:W3CDTF">2024-06-28T01:05:35Z</dcterms:modified>
</cp:coreProperties>
</file>