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shady\Downloads\"/>
    </mc:Choice>
  </mc:AlternateContent>
  <xr:revisionPtr revIDLastSave="0" documentId="8_{207A4A16-F3A8-43EE-9284-72E501F222D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Naive 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2" l="1"/>
  <c r="D38" i="2" s="1"/>
  <c r="E38" i="2" s="1"/>
  <c r="F38" i="2" s="1"/>
  <c r="D37" i="2"/>
  <c r="E37" i="2" s="1"/>
  <c r="C37" i="2"/>
  <c r="D36" i="2"/>
  <c r="E36" i="2" s="1"/>
  <c r="C36" i="2"/>
  <c r="D35" i="2"/>
  <c r="E35" i="2" s="1"/>
  <c r="G35" i="2" s="1"/>
  <c r="C35" i="2"/>
  <c r="C34" i="2"/>
  <c r="D34" i="2" s="1"/>
  <c r="E34" i="2" s="1"/>
  <c r="C33" i="2"/>
  <c r="D33" i="2" s="1"/>
  <c r="E33" i="2" s="1"/>
  <c r="C32" i="2"/>
  <c r="D32" i="2" s="1"/>
  <c r="E32" i="2" s="1"/>
  <c r="E31" i="2"/>
  <c r="G31" i="2" s="1"/>
  <c r="D31" i="2"/>
  <c r="C31" i="2"/>
  <c r="C30" i="2"/>
  <c r="D30" i="2" s="1"/>
  <c r="E30" i="2" s="1"/>
  <c r="F30" i="2" s="1"/>
  <c r="D29" i="2"/>
  <c r="E29" i="2" s="1"/>
  <c r="C29" i="2"/>
  <c r="D28" i="2"/>
  <c r="E28" i="2" s="1"/>
  <c r="C28" i="2"/>
  <c r="D27" i="2"/>
  <c r="E27" i="2" s="1"/>
  <c r="G27" i="2" s="1"/>
  <c r="C27" i="2"/>
  <c r="C26" i="2"/>
  <c r="D26" i="2" s="1"/>
  <c r="E26" i="2" s="1"/>
  <c r="C25" i="2"/>
  <c r="D25" i="2" s="1"/>
  <c r="E25" i="2" s="1"/>
  <c r="C24" i="2"/>
  <c r="D24" i="2" s="1"/>
  <c r="E24" i="2" s="1"/>
  <c r="E23" i="2"/>
  <c r="G23" i="2" s="1"/>
  <c r="D23" i="2"/>
  <c r="C23" i="2"/>
  <c r="C22" i="2"/>
  <c r="D22" i="2" s="1"/>
  <c r="E22" i="2" s="1"/>
  <c r="F22" i="2" s="1"/>
  <c r="D21" i="2"/>
  <c r="E21" i="2" s="1"/>
  <c r="C21" i="2"/>
  <c r="D20" i="2"/>
  <c r="E20" i="2" s="1"/>
  <c r="C20" i="2"/>
  <c r="D19" i="2"/>
  <c r="E19" i="2" s="1"/>
  <c r="G19" i="2" s="1"/>
  <c r="C19" i="2"/>
  <c r="C18" i="2"/>
  <c r="D18" i="2" s="1"/>
  <c r="E18" i="2" s="1"/>
  <c r="C17" i="2"/>
  <c r="D17" i="2" s="1"/>
  <c r="E17" i="2" s="1"/>
  <c r="C16" i="2"/>
  <c r="D16" i="2" s="1"/>
  <c r="E16" i="2" s="1"/>
  <c r="E15" i="2"/>
  <c r="G15" i="2" s="1"/>
  <c r="D15" i="2"/>
  <c r="C15" i="2"/>
  <c r="C14" i="2"/>
  <c r="D14" i="2" s="1"/>
  <c r="E14" i="2" s="1"/>
  <c r="F14" i="2" s="1"/>
  <c r="D13" i="2"/>
  <c r="E13" i="2" s="1"/>
  <c r="C13" i="2"/>
  <c r="D12" i="2"/>
  <c r="E12" i="2" s="1"/>
  <c r="C12" i="2"/>
  <c r="D11" i="2"/>
  <c r="E11" i="2" s="1"/>
  <c r="G11" i="2" s="1"/>
  <c r="C11" i="2"/>
  <c r="C10" i="2"/>
  <c r="D10" i="2" s="1"/>
  <c r="E10" i="2" s="1"/>
  <c r="C9" i="2"/>
  <c r="D9" i="2" s="1"/>
  <c r="E9" i="2" s="1"/>
  <c r="C8" i="2"/>
  <c r="D8" i="2" s="1"/>
  <c r="E8" i="2" s="1"/>
  <c r="E7" i="2"/>
  <c r="G7" i="2" s="1"/>
  <c r="D7" i="2"/>
  <c r="C7" i="2"/>
  <c r="C6" i="2"/>
  <c r="D6" i="2" s="1"/>
  <c r="E6" i="2" s="1"/>
  <c r="F5" i="2"/>
  <c r="D5" i="2"/>
  <c r="E5" i="2" s="1"/>
  <c r="G5" i="2" s="1"/>
  <c r="C5" i="2"/>
  <c r="D4" i="2"/>
  <c r="E4" i="2" s="1"/>
  <c r="C4" i="2"/>
  <c r="G16" i="2" l="1"/>
  <c r="F16" i="2"/>
  <c r="G32" i="2"/>
  <c r="F32" i="2"/>
  <c r="G24" i="2"/>
  <c r="F24" i="2"/>
  <c r="G8" i="2"/>
  <c r="F8" i="2"/>
  <c r="G17" i="2"/>
  <c r="F17" i="2"/>
  <c r="G37" i="2"/>
  <c r="F37" i="2"/>
  <c r="G9" i="2"/>
  <c r="F9" i="2"/>
  <c r="G25" i="2"/>
  <c r="F25" i="2"/>
  <c r="G6" i="2"/>
  <c r="F6" i="2"/>
  <c r="G34" i="2"/>
  <c r="F34" i="2"/>
  <c r="G14" i="2"/>
  <c r="G22" i="2"/>
  <c r="G38" i="2"/>
  <c r="G33" i="2"/>
  <c r="F33" i="2"/>
  <c r="G18" i="2"/>
  <c r="F18" i="2"/>
  <c r="F11" i="2"/>
  <c r="F19" i="2"/>
  <c r="F27" i="2"/>
  <c r="F35" i="2"/>
  <c r="G21" i="2"/>
  <c r="F21" i="2"/>
  <c r="F10" i="2"/>
  <c r="G10" i="2"/>
  <c r="G30" i="2"/>
  <c r="K3" i="2"/>
  <c r="G4" i="2"/>
  <c r="F4" i="2"/>
  <c r="G12" i="2"/>
  <c r="F12" i="2"/>
  <c r="G20" i="2"/>
  <c r="F20" i="2"/>
  <c r="G28" i="2"/>
  <c r="F28" i="2"/>
  <c r="G36" i="2"/>
  <c r="F36" i="2"/>
  <c r="G13" i="2"/>
  <c r="F13" i="2"/>
  <c r="G29" i="2"/>
  <c r="F29" i="2"/>
  <c r="G26" i="2"/>
  <c r="F26" i="2"/>
  <c r="F7" i="2"/>
  <c r="F15" i="2"/>
  <c r="F23" i="2"/>
  <c r="F31" i="2"/>
  <c r="K5" i="2" l="1"/>
  <c r="K6" i="2" s="1"/>
  <c r="K4" i="2"/>
</calcChain>
</file>

<file path=xl/sharedStrings.xml><?xml version="1.0" encoding="utf-8"?>
<sst xmlns="http://schemas.openxmlformats.org/spreadsheetml/2006/main" count="47" uniqueCount="47">
  <si>
    <t>Date</t>
  </si>
  <si>
    <t>Tablet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</si>
  <si>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</si>
  <si>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</si>
  <si>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</si>
  <si>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</si>
  <si>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</si>
  <si>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</si>
  <si>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</si>
  <si>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</si>
  <si>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</si>
  <si>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</si>
  <si>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</si>
  <si>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</si>
  <si>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</si>
  <si>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</si>
  <si>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</si>
  <si>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</si>
  <si>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</si>
  <si>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</si>
  <si>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</si>
  <si>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</si>
  <si>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</si>
  <si>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</si>
  <si>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</si>
  <si>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</si>
  <si>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</si>
  <si>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</si>
  <si>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</si>
  <si>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</si>
  <si>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</si>
  <si>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</si>
  <si>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</si>
  <si>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</si>
  <si>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</si>
  <si>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</si>
  <si>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</si>
  <si>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</si>
  <si>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Naïve Forecast</t>
  </si>
  <si>
    <t xml:space="preserve">Error </t>
  </si>
  <si>
    <t>ABS</t>
  </si>
  <si>
    <t>Squared Error</t>
  </si>
  <si>
    <t>% Error</t>
  </si>
  <si>
    <t>MAE</t>
  </si>
  <si>
    <t>MSE</t>
  </si>
  <si>
    <t>MAPE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</si>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</sst>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3" fillId="0" borderId="0" xfId="0" applyFont="1"/>
    <xf numFmtId="2" fontId="2" fillId="0" borderId="0" xfId="0" applyNumberFormat="1" applyFont="1"/>
    <xf numFmtId="9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18"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6">
    <tableStyle name="Naive A-style" pivot="0" count="3" xr9:uid="{00000000-0011-0000-FFFF-FFFF00000000}">
      <tableStyleElement type="headerRow" dxfId="17"/>
      <tableStyleElement type="firstRowStripe" dxfId="16"/>
      <tableStyleElement type="secondRowStripe" dxfId="15"/>
    </tableStyle>
    <tableStyle name="Moving Average-style" pivot="0" count="3" xr9:uid="{00000000-0011-0000-FFFF-FFFF01000000}">
      <tableStyleElement type="headerRow" dxfId="14"/>
      <tableStyleElement type="firstRowStripe" dxfId="13"/>
      <tableStyleElement type="secondRowStripe" dxfId="12"/>
    </tableStyle>
    <tableStyle name="Exponential Smoothing(0.4)-style" pivot="0" count="3" xr9:uid="{00000000-0011-0000-FFFF-FFFF02000000}">
      <tableStyleElement type="headerRow" dxfId="11"/>
      <tableStyleElement type="firstRowStripe" dxfId="10"/>
      <tableStyleElement type="secondRowStripe" dxfId="9"/>
    </tableStyle>
    <tableStyle name="Exponential Smoothing (0.2)-style" pivot="0" count="3" xr9:uid="{00000000-0011-0000-FFFF-FFFF03000000}">
      <tableStyleElement type="headerRow" dxfId="8"/>
      <tableStyleElement type="firstRowStripe" dxfId="7"/>
      <tableStyleElement type="secondRowStripe" dxfId="6"/>
    </tableStyle>
    <tableStyle name="Linear Forecast-style" pivot="0" count="3" xr9:uid="{00000000-0011-0000-FFFF-FFFF04000000}">
      <tableStyleElement type="headerRow" dxfId="5"/>
      <tableStyleElement type="firstRowStripe" dxfId="4"/>
      <tableStyleElement type="secondRowStripe" dxfId="3"/>
    </tableStyle>
    <tableStyle name="SLR-style" pivot="0" count="3" xr9:uid="{00000000-0011-0000-FFFF-FFFF05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Naive Approach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Tablet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'Naive A'!$A$3:$A$38</c:f>
              <c:strCache>
                <c:ptCount val="36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  <c:pt idx="12">
                  <c:v>2021-01</c:v>
                </c:pt>
                <c:pt idx="13">
                  <c:v>2021-02</c:v>
                </c:pt>
                <c:pt idx="14">
                  <c:v>2021-03</c:v>
                </c:pt>
                <c:pt idx="15">
                  <c:v>2021-04</c:v>
                </c:pt>
                <c:pt idx="16">
                  <c:v>2021-05</c:v>
                </c:pt>
                <c:pt idx="17">
                  <c:v>2021-06</c:v>
                </c:pt>
                <c:pt idx="18">
                  <c:v>2021-07</c:v>
                </c:pt>
                <c:pt idx="19">
                  <c:v>2021-08</c:v>
                </c:pt>
                <c:pt idx="20">
                  <c:v>2021-09</c:v>
                </c:pt>
                <c:pt idx="21">
                  <c:v>2021-10</c:v>
                </c:pt>
                <c:pt idx="22">
                  <c:v>2021-11</c:v>
                </c:pt>
                <c:pt idx="23">
                  <c:v>2021-12</c:v>
                </c:pt>
                <c:pt idx="24">
                  <c:v>2022-01</c:v>
                </c:pt>
                <c:pt idx="25">
                  <c:v>2022-02</c:v>
                </c:pt>
                <c:pt idx="26">
                  <c:v>2022-03</c:v>
                </c:pt>
                <c:pt idx="27">
                  <c:v>2022-04</c:v>
                </c:pt>
                <c:pt idx="28">
                  <c:v>2022-05</c:v>
                </c:pt>
                <c:pt idx="29">
                  <c:v>2022-06</c:v>
                </c:pt>
                <c:pt idx="30">
                  <c:v>2022-07</c:v>
                </c:pt>
                <c:pt idx="31">
                  <c:v>2022-08</c:v>
                </c:pt>
                <c:pt idx="32">
                  <c:v>2022-09</c:v>
                </c:pt>
                <c:pt idx="33">
                  <c:v>2022-10</c:v>
                </c:pt>
                <c:pt idx="34">
                  <c:v>2022-11</c:v>
                </c:pt>
                <c:pt idx="35">
                  <c:v>2022-12</c:v>
                </c:pt>
              </c:strCache>
            </c:strRef>
          </c:cat>
          <c:val>
            <c:numRef>
              <c:f>'Naive A'!$B$3:$B$38</c:f>
              <c:numCache>
                <c:formatCode>General</c:formatCode>
                <c:ptCount val="36"/>
                <c:pt idx="0">
                  <c:v>9209</c:v>
                </c:pt>
                <c:pt idx="1">
                  <c:v>8943</c:v>
                </c:pt>
                <c:pt idx="2">
                  <c:v>9563</c:v>
                </c:pt>
                <c:pt idx="3">
                  <c:v>8561</c:v>
                </c:pt>
                <c:pt idx="4">
                  <c:v>8400</c:v>
                </c:pt>
                <c:pt idx="5">
                  <c:v>9164</c:v>
                </c:pt>
                <c:pt idx="6">
                  <c:v>8420</c:v>
                </c:pt>
                <c:pt idx="7">
                  <c:v>19001</c:v>
                </c:pt>
                <c:pt idx="8">
                  <c:v>9283</c:v>
                </c:pt>
                <c:pt idx="9">
                  <c:v>7909</c:v>
                </c:pt>
                <c:pt idx="10">
                  <c:v>9992</c:v>
                </c:pt>
                <c:pt idx="11">
                  <c:v>9603</c:v>
                </c:pt>
                <c:pt idx="12">
                  <c:v>10323</c:v>
                </c:pt>
                <c:pt idx="13">
                  <c:v>7579</c:v>
                </c:pt>
                <c:pt idx="14">
                  <c:v>8772</c:v>
                </c:pt>
                <c:pt idx="15">
                  <c:v>8798</c:v>
                </c:pt>
                <c:pt idx="16">
                  <c:v>8536</c:v>
                </c:pt>
                <c:pt idx="17">
                  <c:v>9805</c:v>
                </c:pt>
                <c:pt idx="18">
                  <c:v>9843</c:v>
                </c:pt>
                <c:pt idx="19">
                  <c:v>16744</c:v>
                </c:pt>
                <c:pt idx="20">
                  <c:v>10011</c:v>
                </c:pt>
                <c:pt idx="21">
                  <c:v>8365</c:v>
                </c:pt>
                <c:pt idx="22">
                  <c:v>9334</c:v>
                </c:pt>
                <c:pt idx="23">
                  <c:v>9754</c:v>
                </c:pt>
                <c:pt idx="24">
                  <c:v>9945</c:v>
                </c:pt>
                <c:pt idx="25">
                  <c:v>7495</c:v>
                </c:pt>
                <c:pt idx="26">
                  <c:v>10073</c:v>
                </c:pt>
                <c:pt idx="27">
                  <c:v>10364</c:v>
                </c:pt>
                <c:pt idx="28">
                  <c:v>9083</c:v>
                </c:pt>
                <c:pt idx="29">
                  <c:v>8900</c:v>
                </c:pt>
                <c:pt idx="30">
                  <c:v>7919</c:v>
                </c:pt>
                <c:pt idx="31">
                  <c:v>19057</c:v>
                </c:pt>
                <c:pt idx="32">
                  <c:v>7530</c:v>
                </c:pt>
                <c:pt idx="33">
                  <c:v>8954</c:v>
                </c:pt>
                <c:pt idx="34">
                  <c:v>9285</c:v>
                </c:pt>
                <c:pt idx="35">
                  <c:v>8960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D3-48DC-BF2D-AAF329464E1F}"/>
            </c:ext>
          </c:extLst>
        </c:ser>
        <c:ser>
          <c:idx val="1"/>
          <c:order val="1"/>
          <c:tx>
            <c:v>Naïve Forecast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'Naive A'!$A$3:$A$38</c:f>
              <c:strCache>
                <c:ptCount val="36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  <c:pt idx="12">
                  <c:v>2021-01</c:v>
                </c:pt>
                <c:pt idx="13">
                  <c:v>2021-02</c:v>
                </c:pt>
                <c:pt idx="14">
                  <c:v>2021-03</c:v>
                </c:pt>
                <c:pt idx="15">
                  <c:v>2021-04</c:v>
                </c:pt>
                <c:pt idx="16">
                  <c:v>2021-05</c:v>
                </c:pt>
                <c:pt idx="17">
                  <c:v>2021-06</c:v>
                </c:pt>
                <c:pt idx="18">
                  <c:v>2021-07</c:v>
                </c:pt>
                <c:pt idx="19">
                  <c:v>2021-08</c:v>
                </c:pt>
                <c:pt idx="20">
                  <c:v>2021-09</c:v>
                </c:pt>
                <c:pt idx="21">
                  <c:v>2021-10</c:v>
                </c:pt>
                <c:pt idx="22">
                  <c:v>2021-11</c:v>
                </c:pt>
                <c:pt idx="23">
                  <c:v>2021-12</c:v>
                </c:pt>
                <c:pt idx="24">
                  <c:v>2022-01</c:v>
                </c:pt>
                <c:pt idx="25">
                  <c:v>2022-02</c:v>
                </c:pt>
                <c:pt idx="26">
                  <c:v>2022-03</c:v>
                </c:pt>
                <c:pt idx="27">
                  <c:v>2022-04</c:v>
                </c:pt>
                <c:pt idx="28">
                  <c:v>2022-05</c:v>
                </c:pt>
                <c:pt idx="29">
                  <c:v>2022-06</c:v>
                </c:pt>
                <c:pt idx="30">
                  <c:v>2022-07</c:v>
                </c:pt>
                <c:pt idx="31">
                  <c:v>2022-08</c:v>
                </c:pt>
                <c:pt idx="32">
                  <c:v>2022-09</c:v>
                </c:pt>
                <c:pt idx="33">
                  <c:v>2022-10</c:v>
                </c:pt>
                <c:pt idx="34">
                  <c:v>2022-11</c:v>
                </c:pt>
                <c:pt idx="35">
                  <c:v>2022-12</c:v>
                </c:pt>
              </c:strCache>
            </c:strRef>
          </c:cat>
          <c:val>
            <c:numRef>
              <c:f>'Naive A'!$C$3:$C$38</c:f>
              <c:numCache>
                <c:formatCode>General</c:formatCode>
                <c:ptCount val="36"/>
                <c:pt idx="1">
                  <c:v>9209</c:v>
                </c:pt>
                <c:pt idx="2">
                  <c:v>8943</c:v>
                </c:pt>
                <c:pt idx="3">
                  <c:v>9563</c:v>
                </c:pt>
                <c:pt idx="4">
                  <c:v>8561</c:v>
                </c:pt>
                <c:pt idx="5">
                  <c:v>8400</c:v>
                </c:pt>
                <c:pt idx="6">
                  <c:v>9164</c:v>
                </c:pt>
                <c:pt idx="7">
                  <c:v>8420</c:v>
                </c:pt>
                <c:pt idx="8">
                  <c:v>19001</c:v>
                </c:pt>
                <c:pt idx="9">
                  <c:v>9283</c:v>
                </c:pt>
                <c:pt idx="10">
                  <c:v>7909</c:v>
                </c:pt>
                <c:pt idx="11">
                  <c:v>9992</c:v>
                </c:pt>
                <c:pt idx="12">
                  <c:v>9603</c:v>
                </c:pt>
                <c:pt idx="13">
                  <c:v>10323</c:v>
                </c:pt>
                <c:pt idx="14">
                  <c:v>7579</c:v>
                </c:pt>
                <c:pt idx="15">
                  <c:v>8772</c:v>
                </c:pt>
                <c:pt idx="16">
                  <c:v>8798</c:v>
                </c:pt>
                <c:pt idx="17">
                  <c:v>8536</c:v>
                </c:pt>
                <c:pt idx="18">
                  <c:v>9805</c:v>
                </c:pt>
                <c:pt idx="19">
                  <c:v>9843</c:v>
                </c:pt>
                <c:pt idx="20">
                  <c:v>16744</c:v>
                </c:pt>
                <c:pt idx="21">
                  <c:v>10011</c:v>
                </c:pt>
                <c:pt idx="22">
                  <c:v>8365</c:v>
                </c:pt>
                <c:pt idx="23">
                  <c:v>9334</c:v>
                </c:pt>
                <c:pt idx="24">
                  <c:v>9754</c:v>
                </c:pt>
                <c:pt idx="25">
                  <c:v>9945</c:v>
                </c:pt>
                <c:pt idx="26">
                  <c:v>7495</c:v>
                </c:pt>
                <c:pt idx="27">
                  <c:v>10073</c:v>
                </c:pt>
                <c:pt idx="28">
                  <c:v>10364</c:v>
                </c:pt>
                <c:pt idx="29">
                  <c:v>9083</c:v>
                </c:pt>
                <c:pt idx="30">
                  <c:v>8900</c:v>
                </c:pt>
                <c:pt idx="31">
                  <c:v>7919</c:v>
                </c:pt>
                <c:pt idx="32">
                  <c:v>19057</c:v>
                </c:pt>
                <c:pt idx="33">
                  <c:v>7530</c:v>
                </c:pt>
                <c:pt idx="34">
                  <c:v>8954</c:v>
                </c:pt>
                <c:pt idx="35">
                  <c:v>9285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D3-48DC-BF2D-AAF329464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086706"/>
        <c:axId val="557301109"/>
      </c:lineChart>
      <c:catAx>
        <c:axId val="7470867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57301109"/>
        <c:crosses val="autoZero"/>
        <c:auto val="1"/>
        <c:lblAlgn val="ctr"/>
        <c:lblOffset val="100"/>
        <c:noMultiLvlLbl val="1"/>
      </c:catAx>
      <c:valAx>
        <c:axId val="55730110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708670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552450</xdr:colOff>
      <xdr:row>6</xdr:row>
      <xdr:rowOff>161925</xdr:rowOff>
    </xdr:from>
    <xdr:ext cx="5886450" cy="32480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G38">
  <tableColumns count="7">
    <tableColumn id="1" xr3:uid="{00000000-0010-0000-0000-000001000000}" name="Date"/>
    <tableColumn id="2" xr3:uid="{00000000-0010-0000-0000-000002000000}" name="Tablet"/>
    <tableColumn id="3" xr3:uid="{00000000-0010-0000-0000-000003000000}" name="Naïve Forecast"/>
    <tableColumn id="4" xr3:uid="{00000000-0010-0000-0000-000004000000}" name="Error "/>
    <tableColumn id="5" xr3:uid="{00000000-0010-0000-0000-000005000000}" name="ABS"/>
    <tableColumn id="6" xr3:uid="{00000000-0010-0000-0000-000006000000}" name="Squared Error"/>
    <tableColumn id="7" xr3:uid="{00000000-0010-0000-0000-000007000000}" name="% Error"/>
  </tableColumns>
  <tableStyleInfo name="Naive 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1000"/>
  <sheetViews>
    <sheetView tabSelected="1" topLeftCell="A2" workbookViewId="0">
      <selection activeCell="C4" sqref="C4"/>
    </sheetView>
  </sheetViews>
  <sheetFormatPr defaultColWidth="14.453125" defaultRowHeight="15" customHeight="1" x14ac:dyDescent="0.35"/>
  <cols>
    <col min="1" max="2" width="8.7265625" customWidth="1"/>
    <col min="3" max="3" width="16.08984375" customWidth="1"/>
    <col min="4" max="5" width="8.7265625" customWidth="1"/>
    <col min="6" max="6" width="15.08984375" customWidth="1"/>
    <col min="7" max="7" width="9.453125" customWidth="1"/>
    <col min="8" max="10" width="8.7265625" customWidth="1"/>
    <col min="11" max="11" width="11.54296875" customWidth="1"/>
    <col min="12" max="26" width="8.7265625" customWidth="1"/>
  </cols>
  <sheetData>
    <row r="2" spans="1:11" ht="14.5" x14ac:dyDescent="0.35">
      <c r="A2" s="1" t="s">
        <v>0</v>
      </c>
      <c r="B2" s="1" t="s">
        <v>1</v>
      </c>
      <c r="C2" s="1" t="s">
        <v>38</v>
      </c>
      <c r="D2" s="1" t="s">
        <v>39</v>
      </c>
      <c r="E2" s="1" t="s">
        <v>40</v>
      </c>
      <c r="F2" s="1" t="s">
        <v>41</v>
      </c>
      <c r="G2" s="1" t="s">
        <v>42</v>
      </c>
    </row>
    <row r="3" spans="1:11" ht="14.5" x14ac:dyDescent="0.35">
      <c r="A3" s="2" t="s">
        <v>2</v>
      </c>
      <c r="B3" s="1">
        <v>9209</v>
      </c>
      <c r="C3" s="1"/>
      <c r="D3" s="1"/>
      <c r="E3" s="1"/>
      <c r="F3" s="1"/>
      <c r="G3" s="1"/>
      <c r="J3" s="3" t="s">
        <v>43</v>
      </c>
      <c r="K3" s="4">
        <f>AVERAGE(E4:E38)</f>
        <v>2380.6571428571428</v>
      </c>
    </row>
    <row r="4" spans="1:11" ht="14.5" x14ac:dyDescent="0.35">
      <c r="A4" s="2" t="s">
        <v>3</v>
      </c>
      <c r="B4" s="1">
        <v>8943</v>
      </c>
      <c r="C4" s="1">
        <f t="shared" ref="C4:C38" si="0">B3</f>
        <v>9209</v>
      </c>
      <c r="D4" s="1">
        <f t="shared" ref="D4:D38" si="1">B4-C4</f>
        <v>-266</v>
      </c>
      <c r="E4" s="1">
        <f t="shared" ref="E4:E38" si="2">ABS(D4)</f>
        <v>266</v>
      </c>
      <c r="F4" s="1">
        <f t="shared" ref="F4:F38" si="3">E4^2</f>
        <v>70756</v>
      </c>
      <c r="G4" s="5">
        <f t="shared" ref="G4:G38" si="4">E4/B4</f>
        <v>2.9743933802974392E-2</v>
      </c>
      <c r="J4" s="3" t="s">
        <v>44</v>
      </c>
      <c r="K4" s="4">
        <f>AVERAGE(F4:F38)</f>
        <v>17083081.514285713</v>
      </c>
    </row>
    <row r="5" spans="1:11" ht="14.5" x14ac:dyDescent="0.35">
      <c r="A5" s="2" t="s">
        <v>4</v>
      </c>
      <c r="B5" s="1">
        <v>9563</v>
      </c>
      <c r="C5" s="1">
        <f t="shared" si="0"/>
        <v>8943</v>
      </c>
      <c r="D5" s="1">
        <f t="shared" si="1"/>
        <v>620</v>
      </c>
      <c r="E5" s="1">
        <f t="shared" si="2"/>
        <v>620</v>
      </c>
      <c r="F5" s="1">
        <f t="shared" si="3"/>
        <v>384400</v>
      </c>
      <c r="G5" s="5">
        <f t="shared" si="4"/>
        <v>6.4833211335355009E-2</v>
      </c>
      <c r="J5" s="3" t="s">
        <v>45</v>
      </c>
      <c r="K5" s="6">
        <f>AVERAGE(G4:G38)</f>
        <v>0.2243950890695493</v>
      </c>
    </row>
    <row r="6" spans="1:11" ht="14.5" x14ac:dyDescent="0.35">
      <c r="A6" s="2" t="s">
        <v>5</v>
      </c>
      <c r="B6" s="1">
        <v>8561</v>
      </c>
      <c r="C6" s="1">
        <f t="shared" si="0"/>
        <v>9563</v>
      </c>
      <c r="D6" s="1">
        <f t="shared" si="1"/>
        <v>-1002</v>
      </c>
      <c r="E6" s="1">
        <f t="shared" si="2"/>
        <v>1002</v>
      </c>
      <c r="F6" s="1">
        <f t="shared" si="3"/>
        <v>1004004</v>
      </c>
      <c r="G6" s="5">
        <f t="shared" si="4"/>
        <v>0.11704240158859947</v>
      </c>
      <c r="J6" s="3" t="s">
        <v>46</v>
      </c>
      <c r="K6" s="6">
        <f>100%-K5</f>
        <v>0.7756049109304507</v>
      </c>
    </row>
    <row r="7" spans="1:11" ht="14.5" x14ac:dyDescent="0.35">
      <c r="A7" s="2" t="s">
        <v>6</v>
      </c>
      <c r="B7" s="1">
        <v>8400</v>
      </c>
      <c r="C7" s="1">
        <f t="shared" si="0"/>
        <v>8561</v>
      </c>
      <c r="D7" s="1">
        <f t="shared" si="1"/>
        <v>-161</v>
      </c>
      <c r="E7" s="1">
        <f t="shared" si="2"/>
        <v>161</v>
      </c>
      <c r="F7" s="1">
        <f t="shared" si="3"/>
        <v>25921</v>
      </c>
      <c r="G7" s="5">
        <f t="shared" si="4"/>
        <v>1.9166666666666665E-2</v>
      </c>
    </row>
    <row r="8" spans="1:11" ht="14.5" x14ac:dyDescent="0.35">
      <c r="A8" s="2" t="s">
        <v>7</v>
      </c>
      <c r="B8" s="1">
        <v>9164</v>
      </c>
      <c r="C8" s="1">
        <f t="shared" si="0"/>
        <v>8400</v>
      </c>
      <c r="D8" s="1">
        <f t="shared" si="1"/>
        <v>764</v>
      </c>
      <c r="E8" s="1">
        <f t="shared" si="2"/>
        <v>764</v>
      </c>
      <c r="F8" s="1">
        <f t="shared" si="3"/>
        <v>583696</v>
      </c>
      <c r="G8" s="5">
        <f t="shared" si="4"/>
        <v>8.3369707551287642E-2</v>
      </c>
    </row>
    <row r="9" spans="1:11" ht="14.5" x14ac:dyDescent="0.35">
      <c r="A9" s="2" t="s">
        <v>8</v>
      </c>
      <c r="B9" s="1">
        <v>8420</v>
      </c>
      <c r="C9" s="1">
        <f t="shared" si="0"/>
        <v>9164</v>
      </c>
      <c r="D9" s="1">
        <f t="shared" si="1"/>
        <v>-744</v>
      </c>
      <c r="E9" s="1">
        <f t="shared" si="2"/>
        <v>744</v>
      </c>
      <c r="F9" s="1">
        <f t="shared" si="3"/>
        <v>553536</v>
      </c>
      <c r="G9" s="5">
        <f t="shared" si="4"/>
        <v>8.836104513064133E-2</v>
      </c>
    </row>
    <row r="10" spans="1:11" ht="14.5" x14ac:dyDescent="0.35">
      <c r="A10" s="2" t="s">
        <v>9</v>
      </c>
      <c r="B10" s="1">
        <v>19001</v>
      </c>
      <c r="C10" s="1">
        <f t="shared" si="0"/>
        <v>8420</v>
      </c>
      <c r="D10" s="1">
        <f t="shared" si="1"/>
        <v>10581</v>
      </c>
      <c r="E10" s="1">
        <f t="shared" si="2"/>
        <v>10581</v>
      </c>
      <c r="F10" s="1">
        <f t="shared" si="3"/>
        <v>111957561</v>
      </c>
      <c r="G10" s="5">
        <f t="shared" si="4"/>
        <v>0.55686542813536133</v>
      </c>
    </row>
    <row r="11" spans="1:11" ht="14.5" x14ac:dyDescent="0.35">
      <c r="A11" s="2" t="s">
        <v>10</v>
      </c>
      <c r="B11" s="1">
        <v>9283</v>
      </c>
      <c r="C11" s="1">
        <f t="shared" si="0"/>
        <v>19001</v>
      </c>
      <c r="D11" s="1">
        <f t="shared" si="1"/>
        <v>-9718</v>
      </c>
      <c r="E11" s="1">
        <f t="shared" si="2"/>
        <v>9718</v>
      </c>
      <c r="F11" s="1">
        <f t="shared" si="3"/>
        <v>94439524</v>
      </c>
      <c r="G11" s="5">
        <f t="shared" si="4"/>
        <v>1.0468598513411613</v>
      </c>
    </row>
    <row r="12" spans="1:11" ht="14.5" x14ac:dyDescent="0.35">
      <c r="A12" s="2" t="s">
        <v>11</v>
      </c>
      <c r="B12" s="1">
        <v>7909</v>
      </c>
      <c r="C12" s="1">
        <f t="shared" si="0"/>
        <v>9283</v>
      </c>
      <c r="D12" s="1">
        <f t="shared" si="1"/>
        <v>-1374</v>
      </c>
      <c r="E12" s="1">
        <f t="shared" si="2"/>
        <v>1374</v>
      </c>
      <c r="F12" s="1">
        <f t="shared" si="3"/>
        <v>1887876</v>
      </c>
      <c r="G12" s="5">
        <f t="shared" si="4"/>
        <v>0.17372613478315843</v>
      </c>
    </row>
    <row r="13" spans="1:11" ht="14.5" x14ac:dyDescent="0.35">
      <c r="A13" s="2" t="s">
        <v>12</v>
      </c>
      <c r="B13" s="1">
        <v>9992</v>
      </c>
      <c r="C13" s="1">
        <f t="shared" si="0"/>
        <v>7909</v>
      </c>
      <c r="D13" s="1">
        <f t="shared" si="1"/>
        <v>2083</v>
      </c>
      <c r="E13" s="1">
        <f t="shared" si="2"/>
        <v>2083</v>
      </c>
      <c r="F13" s="1">
        <f t="shared" si="3"/>
        <v>4338889</v>
      </c>
      <c r="G13" s="5">
        <f t="shared" si="4"/>
        <v>0.20846677341873499</v>
      </c>
    </row>
    <row r="14" spans="1:11" ht="14.5" x14ac:dyDescent="0.35">
      <c r="A14" s="2" t="s">
        <v>13</v>
      </c>
      <c r="B14" s="1">
        <v>9603</v>
      </c>
      <c r="C14" s="1">
        <f t="shared" si="0"/>
        <v>9992</v>
      </c>
      <c r="D14" s="1">
        <f t="shared" si="1"/>
        <v>-389</v>
      </c>
      <c r="E14" s="1">
        <f t="shared" si="2"/>
        <v>389</v>
      </c>
      <c r="F14" s="1">
        <f t="shared" si="3"/>
        <v>151321</v>
      </c>
      <c r="G14" s="5">
        <f t="shared" si="4"/>
        <v>4.0508174528793087E-2</v>
      </c>
    </row>
    <row r="15" spans="1:11" ht="14.5" x14ac:dyDescent="0.35">
      <c r="A15" s="2" t="s">
        <v>14</v>
      </c>
      <c r="B15" s="1">
        <v>10323</v>
      </c>
      <c r="C15" s="1">
        <f t="shared" si="0"/>
        <v>9603</v>
      </c>
      <c r="D15" s="1">
        <f t="shared" si="1"/>
        <v>720</v>
      </c>
      <c r="E15" s="1">
        <f t="shared" si="2"/>
        <v>720</v>
      </c>
      <c r="F15" s="1">
        <f t="shared" si="3"/>
        <v>518400</v>
      </c>
      <c r="G15" s="5">
        <f t="shared" si="4"/>
        <v>6.9747166521360066E-2</v>
      </c>
    </row>
    <row r="16" spans="1:11" ht="14.5" x14ac:dyDescent="0.35">
      <c r="A16" s="2" t="s">
        <v>15</v>
      </c>
      <c r="B16" s="1">
        <v>7579</v>
      </c>
      <c r="C16" s="1">
        <f t="shared" si="0"/>
        <v>10323</v>
      </c>
      <c r="D16" s="1">
        <f t="shared" si="1"/>
        <v>-2744</v>
      </c>
      <c r="E16" s="1">
        <f t="shared" si="2"/>
        <v>2744</v>
      </c>
      <c r="F16" s="1">
        <f t="shared" si="3"/>
        <v>7529536</v>
      </c>
      <c r="G16" s="5">
        <f t="shared" si="4"/>
        <v>0.36205304129832433</v>
      </c>
    </row>
    <row r="17" spans="1:7" ht="14.5" x14ac:dyDescent="0.35">
      <c r="A17" s="2" t="s">
        <v>16</v>
      </c>
      <c r="B17" s="1">
        <v>8772</v>
      </c>
      <c r="C17" s="1">
        <f t="shared" si="0"/>
        <v>7579</v>
      </c>
      <c r="D17" s="1">
        <f t="shared" si="1"/>
        <v>1193</v>
      </c>
      <c r="E17" s="1">
        <f t="shared" si="2"/>
        <v>1193</v>
      </c>
      <c r="F17" s="1">
        <f t="shared" si="3"/>
        <v>1423249</v>
      </c>
      <c r="G17" s="5">
        <f t="shared" si="4"/>
        <v>0.13600091199270406</v>
      </c>
    </row>
    <row r="18" spans="1:7" ht="14.5" x14ac:dyDescent="0.35">
      <c r="A18" s="2" t="s">
        <v>17</v>
      </c>
      <c r="B18" s="1">
        <v>8798</v>
      </c>
      <c r="C18" s="1">
        <f t="shared" si="0"/>
        <v>8772</v>
      </c>
      <c r="D18" s="1">
        <f t="shared" si="1"/>
        <v>26</v>
      </c>
      <c r="E18" s="1">
        <f t="shared" si="2"/>
        <v>26</v>
      </c>
      <c r="F18" s="1">
        <f t="shared" si="3"/>
        <v>676</v>
      </c>
      <c r="G18" s="5">
        <f t="shared" si="4"/>
        <v>2.9552170947942714E-3</v>
      </c>
    </row>
    <row r="19" spans="1:7" ht="14.5" x14ac:dyDescent="0.35">
      <c r="A19" s="2" t="s">
        <v>18</v>
      </c>
      <c r="B19" s="1">
        <v>8536</v>
      </c>
      <c r="C19" s="1">
        <f t="shared" si="0"/>
        <v>8798</v>
      </c>
      <c r="D19" s="1">
        <f t="shared" si="1"/>
        <v>-262</v>
      </c>
      <c r="E19" s="1">
        <f t="shared" si="2"/>
        <v>262</v>
      </c>
      <c r="F19" s="1">
        <f t="shared" si="3"/>
        <v>68644</v>
      </c>
      <c r="G19" s="5">
        <f t="shared" si="4"/>
        <v>3.069353327085286E-2</v>
      </c>
    </row>
    <row r="20" spans="1:7" ht="14.5" x14ac:dyDescent="0.35">
      <c r="A20" s="2" t="s">
        <v>19</v>
      </c>
      <c r="B20" s="1">
        <v>9805</v>
      </c>
      <c r="C20" s="1">
        <f t="shared" si="0"/>
        <v>8536</v>
      </c>
      <c r="D20" s="1">
        <f t="shared" si="1"/>
        <v>1269</v>
      </c>
      <c r="E20" s="1">
        <f t="shared" si="2"/>
        <v>1269</v>
      </c>
      <c r="F20" s="1">
        <f t="shared" si="3"/>
        <v>1610361</v>
      </c>
      <c r="G20" s="5">
        <f t="shared" si="4"/>
        <v>0.12942376338602754</v>
      </c>
    </row>
    <row r="21" spans="1:7" ht="15.75" customHeight="1" x14ac:dyDescent="0.35">
      <c r="A21" s="2" t="s">
        <v>20</v>
      </c>
      <c r="B21" s="1">
        <v>9843</v>
      </c>
      <c r="C21" s="1">
        <f t="shared" si="0"/>
        <v>9805</v>
      </c>
      <c r="D21" s="1">
        <f t="shared" si="1"/>
        <v>38</v>
      </c>
      <c r="E21" s="1">
        <f t="shared" si="2"/>
        <v>38</v>
      </c>
      <c r="F21" s="1">
        <f t="shared" si="3"/>
        <v>1444</v>
      </c>
      <c r="G21" s="5">
        <f t="shared" si="4"/>
        <v>3.860611602153815E-3</v>
      </c>
    </row>
    <row r="22" spans="1:7" ht="15.75" customHeight="1" x14ac:dyDescent="0.35">
      <c r="A22" s="2" t="s">
        <v>21</v>
      </c>
      <c r="B22" s="1">
        <v>16744</v>
      </c>
      <c r="C22" s="1">
        <f t="shared" si="0"/>
        <v>9843</v>
      </c>
      <c r="D22" s="1">
        <f t="shared" si="1"/>
        <v>6901</v>
      </c>
      <c r="E22" s="1">
        <f t="shared" si="2"/>
        <v>6901</v>
      </c>
      <c r="F22" s="1">
        <f t="shared" si="3"/>
        <v>47623801</v>
      </c>
      <c r="G22" s="5">
        <f t="shared" si="4"/>
        <v>0.41214763497372192</v>
      </c>
    </row>
    <row r="23" spans="1:7" ht="15.75" customHeight="1" x14ac:dyDescent="0.35">
      <c r="A23" s="2" t="s">
        <v>22</v>
      </c>
      <c r="B23" s="1">
        <v>10011</v>
      </c>
      <c r="C23" s="1">
        <f t="shared" si="0"/>
        <v>16744</v>
      </c>
      <c r="D23" s="1">
        <f t="shared" si="1"/>
        <v>-6733</v>
      </c>
      <c r="E23" s="1">
        <f t="shared" si="2"/>
        <v>6733</v>
      </c>
      <c r="F23" s="1">
        <f t="shared" si="3"/>
        <v>45333289</v>
      </c>
      <c r="G23" s="5">
        <f t="shared" si="4"/>
        <v>0.67256018379782234</v>
      </c>
    </row>
    <row r="24" spans="1:7" ht="15.75" customHeight="1" x14ac:dyDescent="0.35">
      <c r="A24" s="2" t="s">
        <v>23</v>
      </c>
      <c r="B24" s="1">
        <v>8365</v>
      </c>
      <c r="C24" s="1">
        <f t="shared" si="0"/>
        <v>10011</v>
      </c>
      <c r="D24" s="1">
        <f t="shared" si="1"/>
        <v>-1646</v>
      </c>
      <c r="E24" s="1">
        <f t="shared" si="2"/>
        <v>1646</v>
      </c>
      <c r="F24" s="1">
        <f t="shared" si="3"/>
        <v>2709316</v>
      </c>
      <c r="G24" s="5">
        <f t="shared" si="4"/>
        <v>0.19677226539151224</v>
      </c>
    </row>
    <row r="25" spans="1:7" ht="15.75" customHeight="1" x14ac:dyDescent="0.35">
      <c r="A25" s="2" t="s">
        <v>24</v>
      </c>
      <c r="B25" s="1">
        <v>9334</v>
      </c>
      <c r="C25" s="1">
        <f t="shared" si="0"/>
        <v>8365</v>
      </c>
      <c r="D25" s="1">
        <f t="shared" si="1"/>
        <v>969</v>
      </c>
      <c r="E25" s="1">
        <f t="shared" si="2"/>
        <v>969</v>
      </c>
      <c r="F25" s="1">
        <f t="shared" si="3"/>
        <v>938961</v>
      </c>
      <c r="G25" s="5">
        <f t="shared" si="4"/>
        <v>0.10381401328476537</v>
      </c>
    </row>
    <row r="26" spans="1:7" ht="15.75" customHeight="1" x14ac:dyDescent="0.35">
      <c r="A26" s="2" t="s">
        <v>25</v>
      </c>
      <c r="B26" s="1">
        <v>9754</v>
      </c>
      <c r="C26" s="1">
        <f t="shared" si="0"/>
        <v>9334</v>
      </c>
      <c r="D26" s="1">
        <f t="shared" si="1"/>
        <v>420</v>
      </c>
      <c r="E26" s="1">
        <f t="shared" si="2"/>
        <v>420</v>
      </c>
      <c r="F26" s="1">
        <f t="shared" si="3"/>
        <v>176400</v>
      </c>
      <c r="G26" s="5">
        <f t="shared" si="4"/>
        <v>4.3059257740414192E-2</v>
      </c>
    </row>
    <row r="27" spans="1:7" ht="15.75" customHeight="1" x14ac:dyDescent="0.35">
      <c r="A27" s="2" t="s">
        <v>26</v>
      </c>
      <c r="B27" s="1">
        <v>9945</v>
      </c>
      <c r="C27" s="1">
        <f t="shared" si="0"/>
        <v>9754</v>
      </c>
      <c r="D27" s="1">
        <f t="shared" si="1"/>
        <v>191</v>
      </c>
      <c r="E27" s="1">
        <f t="shared" si="2"/>
        <v>191</v>
      </c>
      <c r="F27" s="1">
        <f t="shared" si="3"/>
        <v>36481</v>
      </c>
      <c r="G27" s="5">
        <f t="shared" si="4"/>
        <v>1.9205630970336854E-2</v>
      </c>
    </row>
    <row r="28" spans="1:7" ht="15.75" customHeight="1" x14ac:dyDescent="0.35">
      <c r="A28" s="2" t="s">
        <v>27</v>
      </c>
      <c r="B28" s="1">
        <v>7495</v>
      </c>
      <c r="C28" s="1">
        <f t="shared" si="0"/>
        <v>9945</v>
      </c>
      <c r="D28" s="1">
        <f t="shared" si="1"/>
        <v>-2450</v>
      </c>
      <c r="E28" s="1">
        <f t="shared" si="2"/>
        <v>2450</v>
      </c>
      <c r="F28" s="1">
        <f t="shared" si="3"/>
        <v>6002500</v>
      </c>
      <c r="G28" s="5">
        <f t="shared" si="4"/>
        <v>0.32688458972648432</v>
      </c>
    </row>
    <row r="29" spans="1:7" ht="15.75" customHeight="1" x14ac:dyDescent="0.35">
      <c r="A29" s="2" t="s">
        <v>28</v>
      </c>
      <c r="B29" s="1">
        <v>10073</v>
      </c>
      <c r="C29" s="1">
        <f t="shared" si="0"/>
        <v>7495</v>
      </c>
      <c r="D29" s="1">
        <f t="shared" si="1"/>
        <v>2578</v>
      </c>
      <c r="E29" s="1">
        <f t="shared" si="2"/>
        <v>2578</v>
      </c>
      <c r="F29" s="1">
        <f t="shared" si="3"/>
        <v>6646084</v>
      </c>
      <c r="G29" s="5">
        <f t="shared" si="4"/>
        <v>0.25593169860021842</v>
      </c>
    </row>
    <row r="30" spans="1:7" ht="15.75" customHeight="1" x14ac:dyDescent="0.35">
      <c r="A30" s="2" t="s">
        <v>29</v>
      </c>
      <c r="B30" s="1">
        <v>10364</v>
      </c>
      <c r="C30" s="1">
        <f t="shared" si="0"/>
        <v>10073</v>
      </c>
      <c r="D30" s="1">
        <f t="shared" si="1"/>
        <v>291</v>
      </c>
      <c r="E30" s="1">
        <f t="shared" si="2"/>
        <v>291</v>
      </c>
      <c r="F30" s="1">
        <f t="shared" si="3"/>
        <v>84681</v>
      </c>
      <c r="G30" s="5">
        <f t="shared" si="4"/>
        <v>2.8077962176765729E-2</v>
      </c>
    </row>
    <row r="31" spans="1:7" ht="15.75" customHeight="1" x14ac:dyDescent="0.35">
      <c r="A31" s="2" t="s">
        <v>30</v>
      </c>
      <c r="B31" s="1">
        <v>9083</v>
      </c>
      <c r="C31" s="1">
        <f t="shared" si="0"/>
        <v>10364</v>
      </c>
      <c r="D31" s="1">
        <f t="shared" si="1"/>
        <v>-1281</v>
      </c>
      <c r="E31" s="1">
        <f t="shared" si="2"/>
        <v>1281</v>
      </c>
      <c r="F31" s="1">
        <f t="shared" si="3"/>
        <v>1640961</v>
      </c>
      <c r="G31" s="5">
        <f t="shared" si="4"/>
        <v>0.14103269844764946</v>
      </c>
    </row>
    <row r="32" spans="1:7" ht="15.75" customHeight="1" x14ac:dyDescent="0.35">
      <c r="A32" s="2" t="s">
        <v>31</v>
      </c>
      <c r="B32" s="1">
        <v>8900</v>
      </c>
      <c r="C32" s="1">
        <f t="shared" si="0"/>
        <v>9083</v>
      </c>
      <c r="D32" s="1">
        <f t="shared" si="1"/>
        <v>-183</v>
      </c>
      <c r="E32" s="1">
        <f t="shared" si="2"/>
        <v>183</v>
      </c>
      <c r="F32" s="1">
        <f t="shared" si="3"/>
        <v>33489</v>
      </c>
      <c r="G32" s="5">
        <f t="shared" si="4"/>
        <v>2.0561797752808988E-2</v>
      </c>
    </row>
    <row r="33" spans="1:7" ht="15.75" customHeight="1" x14ac:dyDescent="0.35">
      <c r="A33" s="2" t="s">
        <v>32</v>
      </c>
      <c r="B33" s="1">
        <v>7919</v>
      </c>
      <c r="C33" s="1">
        <f t="shared" si="0"/>
        <v>8900</v>
      </c>
      <c r="D33" s="1">
        <f t="shared" si="1"/>
        <v>-981</v>
      </c>
      <c r="E33" s="1">
        <f t="shared" si="2"/>
        <v>981</v>
      </c>
      <c r="F33" s="1">
        <f t="shared" si="3"/>
        <v>962361</v>
      </c>
      <c r="G33" s="5">
        <f t="shared" si="4"/>
        <v>0.12387927768657658</v>
      </c>
    </row>
    <row r="34" spans="1:7" ht="15.75" customHeight="1" x14ac:dyDescent="0.35">
      <c r="A34" s="2" t="s">
        <v>33</v>
      </c>
      <c r="B34" s="1">
        <v>19057</v>
      </c>
      <c r="C34" s="1">
        <f t="shared" si="0"/>
        <v>7919</v>
      </c>
      <c r="D34" s="1">
        <f t="shared" si="1"/>
        <v>11138</v>
      </c>
      <c r="E34" s="1">
        <f t="shared" si="2"/>
        <v>11138</v>
      </c>
      <c r="F34" s="1">
        <f t="shared" si="3"/>
        <v>124055044</v>
      </c>
      <c r="G34" s="5">
        <f t="shared" si="4"/>
        <v>0.58445715485123573</v>
      </c>
    </row>
    <row r="35" spans="1:7" ht="15.75" customHeight="1" x14ac:dyDescent="0.35">
      <c r="A35" s="2" t="s">
        <v>34</v>
      </c>
      <c r="B35" s="1">
        <v>7530</v>
      </c>
      <c r="C35" s="1">
        <f t="shared" si="0"/>
        <v>19057</v>
      </c>
      <c r="D35" s="1">
        <f t="shared" si="1"/>
        <v>-11527</v>
      </c>
      <c r="E35" s="1">
        <f t="shared" si="2"/>
        <v>11527</v>
      </c>
      <c r="F35" s="1">
        <f t="shared" si="3"/>
        <v>132871729</v>
      </c>
      <c r="G35" s="5">
        <f t="shared" si="4"/>
        <v>1.5308100929614874</v>
      </c>
    </row>
    <row r="36" spans="1:7" ht="15.75" customHeight="1" x14ac:dyDescent="0.35">
      <c r="A36" s="2" t="s">
        <v>35</v>
      </c>
      <c r="B36" s="1">
        <v>8954</v>
      </c>
      <c r="C36" s="1">
        <f t="shared" si="0"/>
        <v>7530</v>
      </c>
      <c r="D36" s="1">
        <f t="shared" si="1"/>
        <v>1424</v>
      </c>
      <c r="E36" s="1">
        <f t="shared" si="2"/>
        <v>1424</v>
      </c>
      <c r="F36" s="1">
        <f t="shared" si="3"/>
        <v>2027776</v>
      </c>
      <c r="G36" s="5">
        <f t="shared" si="4"/>
        <v>0.15903506812597723</v>
      </c>
    </row>
    <row r="37" spans="1:7" ht="15.75" customHeight="1" x14ac:dyDescent="0.35">
      <c r="A37" s="2" t="s">
        <v>36</v>
      </c>
      <c r="B37" s="1">
        <v>9285</v>
      </c>
      <c r="C37" s="1">
        <f t="shared" si="0"/>
        <v>8954</v>
      </c>
      <c r="D37" s="1">
        <f t="shared" si="1"/>
        <v>331</v>
      </c>
      <c r="E37" s="1">
        <f t="shared" si="2"/>
        <v>331</v>
      </c>
      <c r="F37" s="1">
        <f t="shared" si="3"/>
        <v>109561</v>
      </c>
      <c r="G37" s="5">
        <f t="shared" si="4"/>
        <v>3.5648896068928376E-2</v>
      </c>
    </row>
    <row r="38" spans="1:7" ht="15.75" customHeight="1" x14ac:dyDescent="0.35">
      <c r="A38" s="2" t="s">
        <v>37</v>
      </c>
      <c r="B38" s="1">
        <v>8960</v>
      </c>
      <c r="C38" s="1">
        <f t="shared" si="0"/>
        <v>9285</v>
      </c>
      <c r="D38" s="1">
        <f t="shared" si="1"/>
        <v>-325</v>
      </c>
      <c r="E38" s="1">
        <f t="shared" si="2"/>
        <v>325</v>
      </c>
      <c r="F38" s="1">
        <f t="shared" si="3"/>
        <v>105625</v>
      </c>
      <c r="G38" s="5">
        <f t="shared" si="4"/>
        <v>3.6272321428571432E-2</v>
      </c>
    </row>
    <row r="39" spans="1:7" ht="15.75" customHeight="1" x14ac:dyDescent="0.35">
      <c r="A39" s="2"/>
    </row>
    <row r="40" spans="1:7" ht="15.75" customHeight="1" x14ac:dyDescent="0.35">
      <c r="A40" s="2"/>
    </row>
    <row r="41" spans="1:7" ht="15.75" customHeight="1" x14ac:dyDescent="0.35">
      <c r="A41" s="2"/>
    </row>
    <row r="42" spans="1:7" ht="15.75" customHeight="1" x14ac:dyDescent="0.35">
      <c r="A42" s="2"/>
    </row>
    <row r="43" spans="1:7" ht="15.75" customHeight="1" x14ac:dyDescent="0.35">
      <c r="A43" s="2"/>
    </row>
    <row r="44" spans="1:7" ht="15.75" customHeight="1" x14ac:dyDescent="0.35">
      <c r="A44" s="2"/>
    </row>
    <row r="45" spans="1:7" ht="15.75" customHeight="1" x14ac:dyDescent="0.35">
      <c r="A45" s="2"/>
    </row>
    <row r="46" spans="1:7" ht="15.75" customHeight="1" x14ac:dyDescent="0.35">
      <c r="A46" s="2"/>
    </row>
    <row r="47" spans="1:7" ht="15.75" customHeight="1" x14ac:dyDescent="0.35">
      <c r="A47" s="2"/>
    </row>
    <row r="48" spans="1:7" ht="15.75" customHeight="1" x14ac:dyDescent="0.35">
      <c r="A48" s="2"/>
    </row>
    <row r="49" spans="1:1" ht="15.75" customHeight="1" x14ac:dyDescent="0.35">
      <c r="A49" s="2"/>
    </row>
    <row r="50" spans="1:1" ht="15.75" customHeight="1" x14ac:dyDescent="0.35"/>
    <row r="51" spans="1:1" ht="15.75" customHeight="1" x14ac:dyDescent="0.35"/>
    <row r="52" spans="1:1" ht="15.75" customHeight="1" x14ac:dyDescent="0.35"/>
    <row r="53" spans="1:1" ht="15.75" customHeight="1" x14ac:dyDescent="0.35"/>
    <row r="54" spans="1:1" ht="15.75" customHeight="1" x14ac:dyDescent="0.35"/>
    <row r="55" spans="1:1" ht="15.75" customHeight="1" x14ac:dyDescent="0.35"/>
    <row r="56" spans="1:1" ht="15.75" customHeight="1" x14ac:dyDescent="0.35"/>
    <row r="57" spans="1:1" ht="15.75" customHeight="1" x14ac:dyDescent="0.35"/>
    <row r="58" spans="1:1" ht="15.75" customHeight="1" x14ac:dyDescent="0.35"/>
    <row r="59" spans="1:1" ht="15.75" customHeight="1" x14ac:dyDescent="0.35"/>
    <row r="60" spans="1:1" ht="15.75" customHeight="1" x14ac:dyDescent="0.35"/>
    <row r="61" spans="1:1" ht="15.75" customHeight="1" x14ac:dyDescent="0.35"/>
    <row r="62" spans="1:1" ht="15.75" customHeight="1" x14ac:dyDescent="0.35"/>
    <row r="63" spans="1:1" ht="15.75" customHeight="1" x14ac:dyDescent="0.35"/>
    <row r="64" spans="1:1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Naive 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Oyewole, Shadiat A.</cp:lastModifiedBy>
  <dcterms:created xsi:type="dcterms:W3CDTF">2024-07-09T03:26:48Z</dcterms:created>
  <dcterms:modified xsi:type="dcterms:W3CDTF">2024-07-09T03:28:24Z</dcterms:modified>
</cp:coreProperties>
</file>