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"/>
    </mc:Choice>
  </mc:AlternateContent>
  <xr:revisionPtr revIDLastSave="0" documentId="13_ncr:1_{D052EB01-3CE1-48D9-81D4-89FDBE6494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onential Smoothing (0.2)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E4" i="5"/>
  <c r="D4" i="5"/>
  <c r="C4" i="5"/>
  <c r="F4" i="5" l="1"/>
  <c r="G4" i="5"/>
  <c r="D5" i="5"/>
  <c r="E5" i="5" s="1"/>
  <c r="C6" i="5"/>
  <c r="C7" i="5" l="1"/>
  <c r="D6" i="5"/>
  <c r="E6" i="5" s="1"/>
  <c r="F5" i="5"/>
  <c r="G5" i="5"/>
  <c r="D7" i="5" l="1"/>
  <c r="E7" i="5" s="1"/>
  <c r="C8" i="5"/>
  <c r="F6" i="5"/>
  <c r="G6" i="5"/>
  <c r="C9" i="5" l="1"/>
  <c r="D8" i="5"/>
  <c r="G7" i="5"/>
  <c r="F7" i="5"/>
  <c r="E8" i="5" l="1"/>
  <c r="C10" i="5"/>
  <c r="D9" i="5"/>
  <c r="E9" i="5" s="1"/>
  <c r="D10" i="5" l="1"/>
  <c r="E10" i="5" s="1"/>
  <c r="C11" i="5"/>
  <c r="F9" i="5"/>
  <c r="G9" i="5"/>
  <c r="G8" i="5"/>
  <c r="F8" i="5"/>
  <c r="F10" i="5" l="1"/>
  <c r="G10" i="5"/>
  <c r="C12" i="5"/>
  <c r="D11" i="5"/>
  <c r="E11" i="5" s="1"/>
  <c r="D12" i="5" l="1"/>
  <c r="E12" i="5" s="1"/>
  <c r="C13" i="5"/>
  <c r="G11" i="5"/>
  <c r="F11" i="5"/>
  <c r="C14" i="5" l="1"/>
  <c r="D13" i="5"/>
  <c r="E13" i="5" s="1"/>
  <c r="G12" i="5"/>
  <c r="F12" i="5"/>
  <c r="C15" i="5" l="1"/>
  <c r="D14" i="5"/>
  <c r="E14" i="5" s="1"/>
  <c r="F13" i="5"/>
  <c r="G13" i="5"/>
  <c r="G14" i="5" l="1"/>
  <c r="F14" i="5"/>
  <c r="D15" i="5"/>
  <c r="E15" i="5" s="1"/>
  <c r="C16" i="5"/>
  <c r="C17" i="5" l="1"/>
  <c r="D16" i="5"/>
  <c r="E16" i="5" s="1"/>
  <c r="F15" i="5"/>
  <c r="G15" i="5"/>
  <c r="G16" i="5" l="1"/>
  <c r="F16" i="5"/>
  <c r="C18" i="5"/>
  <c r="D17" i="5"/>
  <c r="E17" i="5" s="1"/>
  <c r="C19" i="5" l="1"/>
  <c r="D18" i="5"/>
  <c r="E18" i="5" s="1"/>
  <c r="F17" i="5"/>
  <c r="G17" i="5"/>
  <c r="F18" i="5" l="1"/>
  <c r="G18" i="5"/>
  <c r="C20" i="5"/>
  <c r="D19" i="5"/>
  <c r="E19" i="5" s="1"/>
  <c r="G19" i="5" l="1"/>
  <c r="F19" i="5"/>
  <c r="D20" i="5"/>
  <c r="E20" i="5" s="1"/>
  <c r="C21" i="5"/>
  <c r="C22" i="5" l="1"/>
  <c r="D21" i="5"/>
  <c r="E21" i="5" s="1"/>
  <c r="G20" i="5"/>
  <c r="F20" i="5"/>
  <c r="F21" i="5" l="1"/>
  <c r="G21" i="5"/>
  <c r="C23" i="5"/>
  <c r="D22" i="5"/>
  <c r="E22" i="5" s="1"/>
  <c r="G22" i="5" l="1"/>
  <c r="F22" i="5"/>
  <c r="D23" i="5"/>
  <c r="E23" i="5" s="1"/>
  <c r="C24" i="5"/>
  <c r="F23" i="5" l="1"/>
  <c r="G23" i="5"/>
  <c r="C25" i="5"/>
  <c r="D24" i="5"/>
  <c r="E24" i="5" s="1"/>
  <c r="C26" i="5" l="1"/>
  <c r="D25" i="5"/>
  <c r="E25" i="5" s="1"/>
  <c r="G24" i="5"/>
  <c r="F24" i="5"/>
  <c r="F25" i="5" l="1"/>
  <c r="G25" i="5"/>
  <c r="C27" i="5"/>
  <c r="D26" i="5"/>
  <c r="E26" i="5" s="1"/>
  <c r="C28" i="5" l="1"/>
  <c r="D27" i="5"/>
  <c r="E27" i="5" s="1"/>
  <c r="F26" i="5"/>
  <c r="G26" i="5"/>
  <c r="G27" i="5" l="1"/>
  <c r="F27" i="5"/>
  <c r="D28" i="5"/>
  <c r="E28" i="5" s="1"/>
  <c r="C29" i="5"/>
  <c r="G28" i="5" l="1"/>
  <c r="F28" i="5"/>
  <c r="D29" i="5"/>
  <c r="E29" i="5" s="1"/>
  <c r="C30" i="5"/>
  <c r="D30" i="5" l="1"/>
  <c r="E30" i="5" s="1"/>
  <c r="C31" i="5"/>
  <c r="F29" i="5"/>
  <c r="G29" i="5"/>
  <c r="D31" i="5" l="1"/>
  <c r="E31" i="5" s="1"/>
  <c r="C32" i="5"/>
  <c r="G30" i="5"/>
  <c r="F30" i="5"/>
  <c r="C33" i="5" l="1"/>
  <c r="D32" i="5"/>
  <c r="E32" i="5" s="1"/>
  <c r="G31" i="5"/>
  <c r="F31" i="5"/>
  <c r="G32" i="5" l="1"/>
  <c r="F32" i="5"/>
  <c r="C34" i="5"/>
  <c r="D33" i="5"/>
  <c r="E33" i="5" s="1"/>
  <c r="C35" i="5" l="1"/>
  <c r="D34" i="5"/>
  <c r="E34" i="5" s="1"/>
  <c r="F33" i="5"/>
  <c r="G33" i="5"/>
  <c r="C36" i="5" l="1"/>
  <c r="D35" i="5"/>
  <c r="E35" i="5" s="1"/>
  <c r="F34" i="5"/>
  <c r="G34" i="5"/>
  <c r="F35" i="5" l="1"/>
  <c r="G35" i="5"/>
  <c r="D36" i="5"/>
  <c r="E36" i="5" s="1"/>
  <c r="C37" i="5"/>
  <c r="G36" i="5" l="1"/>
  <c r="F36" i="5"/>
  <c r="D37" i="5"/>
  <c r="E37" i="5" s="1"/>
  <c r="C38" i="5"/>
  <c r="D38" i="5" s="1"/>
  <c r="E38" i="5" l="1"/>
  <c r="J3" i="5"/>
  <c r="F37" i="5"/>
  <c r="G37" i="5"/>
  <c r="G38" i="5" l="1"/>
  <c r="J5" i="5" s="1"/>
  <c r="J6" i="5" s="1"/>
  <c r="F38" i="5"/>
  <c r="J4" i="5"/>
</calcChain>
</file>

<file path=xl/sharedStrings.xml><?xml version="1.0" encoding="utf-8"?>
<sst xmlns="http://schemas.openxmlformats.org/spreadsheetml/2006/main" count="48" uniqueCount="48">
  <si>
    <t>Date</t>
  </si>
  <si>
    <t>Tablet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</si>
  <si>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</si>
  <si>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</si>
  <si>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</si>
  <si>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</si>
  <si>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</si>
  <si>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</si>
  <si>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</si>
  <si>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</si>
  <si>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</si>
  <si>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</si>
  <si>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</si>
  <si>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</si>
  <si>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</si>
  <si>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</si>
  <si>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</si>
  <si>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</si>
  <si>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</si>
  <si>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</si>
  <si>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</si>
  <si>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</si>
  <si>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</si>
  <si>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</si>
  <si>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</si>
  <si>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</si>
  <si>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</si>
  <si>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</si>
  <si>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</si>
  <si>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</si>
  <si>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</si>
  <si>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</si>
  <si>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</si>
  <si>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</si>
  <si>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</si>
  <si>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</si>
  <si>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</si>
  <si>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</si>
  <si>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 xml:space="preserve">Error </t>
  </si>
  <si>
    <t>ABS</t>
  </si>
  <si>
    <t>Squared Error</t>
  </si>
  <si>
    <t>% Error</t>
  </si>
  <si>
    <t>MAE</t>
  </si>
  <si>
    <t>MSE</t>
  </si>
  <si>
    <t>MAPE</t>
  </si>
  <si>
    <t>ACCURACY</t>
  </si>
  <si>
    <t>ES Forecast</t>
  </si>
  <si>
    <t>ES of 0.2 Damping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</si>
</sst>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9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18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Naive 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oving Average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Exponential Smoothing(0.4)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Exponential Smoothing (0.2)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Linear Forecast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LR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Tablet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'Exponential Smoothing (0.2)'!$A$3:$A$38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'Exponential Smoothing (0.2)'!$B$3:$B$38</c:f>
              <c:numCache>
                <c:formatCode>General</c:formatCode>
                <c:ptCount val="36"/>
                <c:pt idx="0">
                  <c:v>9209</c:v>
                </c:pt>
                <c:pt idx="1">
                  <c:v>8943</c:v>
                </c:pt>
                <c:pt idx="2">
                  <c:v>9563</c:v>
                </c:pt>
                <c:pt idx="3">
                  <c:v>8561</c:v>
                </c:pt>
                <c:pt idx="4">
                  <c:v>8400</c:v>
                </c:pt>
                <c:pt idx="5">
                  <c:v>9164</c:v>
                </c:pt>
                <c:pt idx="6">
                  <c:v>8420</c:v>
                </c:pt>
                <c:pt idx="7">
                  <c:v>19001</c:v>
                </c:pt>
                <c:pt idx="8">
                  <c:v>9283</c:v>
                </c:pt>
                <c:pt idx="9">
                  <c:v>7909</c:v>
                </c:pt>
                <c:pt idx="10">
                  <c:v>9992</c:v>
                </c:pt>
                <c:pt idx="11">
                  <c:v>9603</c:v>
                </c:pt>
                <c:pt idx="12">
                  <c:v>10323</c:v>
                </c:pt>
                <c:pt idx="13">
                  <c:v>7579</c:v>
                </c:pt>
                <c:pt idx="14">
                  <c:v>8772</c:v>
                </c:pt>
                <c:pt idx="15">
                  <c:v>8798</c:v>
                </c:pt>
                <c:pt idx="16">
                  <c:v>8536</c:v>
                </c:pt>
                <c:pt idx="17">
                  <c:v>9805</c:v>
                </c:pt>
                <c:pt idx="18">
                  <c:v>9843</c:v>
                </c:pt>
                <c:pt idx="19">
                  <c:v>16744</c:v>
                </c:pt>
                <c:pt idx="20">
                  <c:v>10011</c:v>
                </c:pt>
                <c:pt idx="21">
                  <c:v>8365</c:v>
                </c:pt>
                <c:pt idx="22">
                  <c:v>9334</c:v>
                </c:pt>
                <c:pt idx="23">
                  <c:v>9754</c:v>
                </c:pt>
                <c:pt idx="24">
                  <c:v>9945</c:v>
                </c:pt>
                <c:pt idx="25">
                  <c:v>7495</c:v>
                </c:pt>
                <c:pt idx="26">
                  <c:v>10073</c:v>
                </c:pt>
                <c:pt idx="27">
                  <c:v>10364</c:v>
                </c:pt>
                <c:pt idx="28">
                  <c:v>9083</c:v>
                </c:pt>
                <c:pt idx="29">
                  <c:v>8900</c:v>
                </c:pt>
                <c:pt idx="30">
                  <c:v>7919</c:v>
                </c:pt>
                <c:pt idx="31">
                  <c:v>19057</c:v>
                </c:pt>
                <c:pt idx="32">
                  <c:v>7530</c:v>
                </c:pt>
                <c:pt idx="33">
                  <c:v>8954</c:v>
                </c:pt>
                <c:pt idx="34">
                  <c:v>9285</c:v>
                </c:pt>
                <c:pt idx="35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6-490C-85B6-16D9BEB3F148}"/>
            </c:ext>
          </c:extLst>
        </c:ser>
        <c:ser>
          <c:idx val="1"/>
          <c:order val="1"/>
          <c:tx>
            <c:v>ES of 0.2 Damping factor ES Forecast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'Exponential Smoothing (0.2)'!$A$3:$A$38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'Exponential Smoothing (0.2)'!$C$3:$C$38</c:f>
              <c:numCache>
                <c:formatCode>General</c:formatCode>
                <c:ptCount val="36"/>
                <c:pt idx="0">
                  <c:v>#N/A</c:v>
                </c:pt>
                <c:pt idx="1">
                  <c:v>9209</c:v>
                </c:pt>
                <c:pt idx="2">
                  <c:v>8996.2000000000007</c:v>
                </c:pt>
                <c:pt idx="3">
                  <c:v>9449.6400000000012</c:v>
                </c:pt>
                <c:pt idx="4">
                  <c:v>8738.728000000001</c:v>
                </c:pt>
                <c:pt idx="5">
                  <c:v>8467.7456000000002</c:v>
                </c:pt>
                <c:pt idx="6">
                  <c:v>9024.7491200000004</c:v>
                </c:pt>
                <c:pt idx="7">
                  <c:v>8540.9498239999994</c:v>
                </c:pt>
                <c:pt idx="8">
                  <c:v>16908.989964799999</c:v>
                </c:pt>
                <c:pt idx="9">
                  <c:v>10808.19799296</c:v>
                </c:pt>
                <c:pt idx="10">
                  <c:v>8488.8395985920015</c:v>
                </c:pt>
                <c:pt idx="11">
                  <c:v>9691.367919718401</c:v>
                </c:pt>
                <c:pt idx="12">
                  <c:v>9620.6735839436806</c:v>
                </c:pt>
                <c:pt idx="13">
                  <c:v>10182.534716788736</c:v>
                </c:pt>
                <c:pt idx="14">
                  <c:v>8099.7069433577481</c:v>
                </c:pt>
                <c:pt idx="15">
                  <c:v>8637.5413886715505</c:v>
                </c:pt>
                <c:pt idx="16">
                  <c:v>8765.9082777343101</c:v>
                </c:pt>
                <c:pt idx="17">
                  <c:v>8581.9816555468624</c:v>
                </c:pt>
                <c:pt idx="18">
                  <c:v>9560.3963311093721</c:v>
                </c:pt>
                <c:pt idx="19">
                  <c:v>9786.4792662218752</c:v>
                </c:pt>
                <c:pt idx="20">
                  <c:v>15352.495853244376</c:v>
                </c:pt>
                <c:pt idx="21">
                  <c:v>11079.299170648876</c:v>
                </c:pt>
                <c:pt idx="22">
                  <c:v>8907.8598341297748</c:v>
                </c:pt>
                <c:pt idx="23">
                  <c:v>9248.771966825956</c:v>
                </c:pt>
                <c:pt idx="24">
                  <c:v>9652.9543933651912</c:v>
                </c:pt>
                <c:pt idx="25">
                  <c:v>9886.5908786730379</c:v>
                </c:pt>
                <c:pt idx="26">
                  <c:v>7973.3181757346074</c:v>
                </c:pt>
                <c:pt idx="27">
                  <c:v>9653.063635146922</c:v>
                </c:pt>
                <c:pt idx="28">
                  <c:v>10221.812727029384</c:v>
                </c:pt>
                <c:pt idx="29">
                  <c:v>9310.762545405878</c:v>
                </c:pt>
                <c:pt idx="30">
                  <c:v>8982.1525090811756</c:v>
                </c:pt>
                <c:pt idx="31">
                  <c:v>8131.6305018162357</c:v>
                </c:pt>
                <c:pt idx="32">
                  <c:v>16871.926100363249</c:v>
                </c:pt>
                <c:pt idx="33">
                  <c:v>9398.3852200726506</c:v>
                </c:pt>
                <c:pt idx="34">
                  <c:v>9042.8770440145308</c:v>
                </c:pt>
                <c:pt idx="35">
                  <c:v>9236.5754088029062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6-490C-85B6-16D9BEB3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37070"/>
        <c:axId val="258868957"/>
      </c:lineChart>
      <c:catAx>
        <c:axId val="1167137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868957"/>
        <c:crosses val="autoZero"/>
        <c:auto val="1"/>
        <c:lblAlgn val="ctr"/>
        <c:lblOffset val="100"/>
        <c:noMultiLvlLbl val="1"/>
      </c:catAx>
      <c:valAx>
        <c:axId val="258868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71370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295275</xdr:colOff>
      <xdr:row>6</xdr:row>
      <xdr:rowOff>133350</xdr:rowOff>
    </xdr:from>
    <xdr:ext cx="5057775" cy="372427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:G38">
  <tableColumns count="7">
    <tableColumn id="1" xr3:uid="{00000000-0010-0000-0300-000001000000}" name="Date"/>
    <tableColumn id="2" xr3:uid="{00000000-0010-0000-0300-000002000000}" name="Tablet"/>
    <tableColumn id="3" xr3:uid="{00000000-0010-0000-0300-000003000000}" name="ES Forecast"/>
    <tableColumn id="4" xr3:uid="{00000000-0010-0000-0300-000004000000}" name="Error "/>
    <tableColumn id="5" xr3:uid="{00000000-0010-0000-0300-000005000000}" name="ABS"/>
    <tableColumn id="6" xr3:uid="{00000000-0010-0000-0300-000006000000}" name="Squared Error"/>
    <tableColumn id="7" xr3:uid="{00000000-0010-0000-0300-000007000000}" name="% Error"/>
  </tableColumns>
  <tableStyleInfo name="Exponential Smoothing (0.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abSelected="1" workbookViewId="0"/>
  </sheetViews>
  <sheetFormatPr defaultColWidth="14.453125" defaultRowHeight="15" customHeight="1" x14ac:dyDescent="0.35"/>
  <cols>
    <col min="1" max="26" width="8.7265625" customWidth="1"/>
  </cols>
  <sheetData>
    <row r="1" spans="1:10" ht="14.5" x14ac:dyDescent="0.35">
      <c r="C1" s="1" t="s">
        <v>47</v>
      </c>
    </row>
    <row r="2" spans="1:10" ht="14.5" x14ac:dyDescent="0.35">
      <c r="A2" s="1" t="s">
        <v>0</v>
      </c>
      <c r="B2" s="1" t="s">
        <v>1</v>
      </c>
      <c r="C2" s="1" t="s">
        <v>46</v>
      </c>
      <c r="D2" s="1" t="s">
        <v>38</v>
      </c>
      <c r="E2" s="1" t="s">
        <v>39</v>
      </c>
      <c r="F2" s="1" t="s">
        <v>40</v>
      </c>
      <c r="G2" s="1" t="s">
        <v>41</v>
      </c>
    </row>
    <row r="3" spans="1:10" ht="14.5" x14ac:dyDescent="0.35">
      <c r="A3" s="2" t="s">
        <v>2</v>
      </c>
      <c r="B3" s="1">
        <v>9209</v>
      </c>
      <c r="C3" s="1" t="e">
        <v>#N/A</v>
      </c>
      <c r="D3" s="1"/>
      <c r="E3" s="1"/>
      <c r="F3" s="1"/>
      <c r="G3" s="1"/>
      <c r="I3" s="3" t="s">
        <v>42</v>
      </c>
      <c r="J3" s="6">
        <f>AVERAGE(D4:D38)</f>
        <v>-6.9173185085511379</v>
      </c>
    </row>
    <row r="4" spans="1:10" ht="14.5" x14ac:dyDescent="0.35">
      <c r="A4" s="2" t="s">
        <v>3</v>
      </c>
      <c r="B4" s="1">
        <v>8943</v>
      </c>
      <c r="C4" s="1">
        <f>B3</f>
        <v>9209</v>
      </c>
      <c r="D4" s="1">
        <f t="shared" ref="D4:D38" si="0">B4-C4</f>
        <v>-266</v>
      </c>
      <c r="E4" s="1">
        <f t="shared" ref="E4:E38" si="1">ABS(D4)</f>
        <v>266</v>
      </c>
      <c r="F4" s="1">
        <f t="shared" ref="F4:F38" si="2">E4^2</f>
        <v>70756</v>
      </c>
      <c r="G4" s="4">
        <f t="shared" ref="G4:G38" si="3">E4/B4</f>
        <v>2.9743933802974392E-2</v>
      </c>
      <c r="I4" s="3" t="s">
        <v>43</v>
      </c>
      <c r="J4" s="6">
        <f>AVERAGE(E4:E38)</f>
        <v>2202.6893332241912</v>
      </c>
    </row>
    <row r="5" spans="1:10" ht="14.5" x14ac:dyDescent="0.35">
      <c r="A5" s="2" t="s">
        <v>4</v>
      </c>
      <c r="B5" s="1">
        <v>9563</v>
      </c>
      <c r="C5" s="1">
        <f t="shared" ref="C5:C38" si="4">0.8*B4+0.2*C4</f>
        <v>8996.2000000000007</v>
      </c>
      <c r="D5" s="1">
        <f t="shared" si="0"/>
        <v>566.79999999999927</v>
      </c>
      <c r="E5" s="1">
        <f t="shared" si="1"/>
        <v>566.79999999999927</v>
      </c>
      <c r="F5" s="1">
        <f t="shared" si="2"/>
        <v>321262.23999999918</v>
      </c>
      <c r="G5" s="4">
        <f t="shared" si="3"/>
        <v>5.9270103523998668E-2</v>
      </c>
      <c r="I5" s="3" t="s">
        <v>44</v>
      </c>
      <c r="J5" s="5">
        <f>AVERAGE(G4:G38)</f>
        <v>0.20539339610790444</v>
      </c>
    </row>
    <row r="6" spans="1:10" ht="14.5" x14ac:dyDescent="0.35">
      <c r="A6" s="2" t="s">
        <v>5</v>
      </c>
      <c r="B6" s="1">
        <v>8561</v>
      </c>
      <c r="C6" s="1">
        <f t="shared" si="4"/>
        <v>9449.6400000000012</v>
      </c>
      <c r="D6" s="1">
        <f t="shared" si="0"/>
        <v>-888.64000000000124</v>
      </c>
      <c r="E6" s="1">
        <f t="shared" si="1"/>
        <v>888.64000000000124</v>
      </c>
      <c r="F6" s="1">
        <f t="shared" si="2"/>
        <v>789681.04960000224</v>
      </c>
      <c r="G6" s="4">
        <f t="shared" si="3"/>
        <v>0.10380095783202911</v>
      </c>
      <c r="I6" s="3" t="s">
        <v>45</v>
      </c>
      <c r="J6" s="5">
        <f>100%-J5</f>
        <v>0.79460660389209559</v>
      </c>
    </row>
    <row r="7" spans="1:10" ht="14.5" x14ac:dyDescent="0.35">
      <c r="A7" s="2" t="s">
        <v>6</v>
      </c>
      <c r="B7" s="1">
        <v>8400</v>
      </c>
      <c r="C7" s="1">
        <f t="shared" si="4"/>
        <v>8738.728000000001</v>
      </c>
      <c r="D7" s="1">
        <f t="shared" si="0"/>
        <v>-338.72800000000097</v>
      </c>
      <c r="E7" s="1">
        <f t="shared" si="1"/>
        <v>338.72800000000097</v>
      </c>
      <c r="F7" s="1">
        <f t="shared" si="2"/>
        <v>114736.65798400066</v>
      </c>
      <c r="G7" s="4">
        <f t="shared" si="3"/>
        <v>4.0324761904762023E-2</v>
      </c>
    </row>
    <row r="8" spans="1:10" ht="14.5" x14ac:dyDescent="0.35">
      <c r="A8" s="2" t="s">
        <v>7</v>
      </c>
      <c r="B8" s="1">
        <v>9164</v>
      </c>
      <c r="C8" s="1">
        <f t="shared" si="4"/>
        <v>8467.7456000000002</v>
      </c>
      <c r="D8" s="1">
        <f t="shared" si="0"/>
        <v>696.25439999999981</v>
      </c>
      <c r="E8" s="1">
        <f t="shared" si="1"/>
        <v>696.25439999999981</v>
      </c>
      <c r="F8" s="1">
        <f t="shared" si="2"/>
        <v>484770.18951935973</v>
      </c>
      <c r="G8" s="4">
        <f t="shared" si="3"/>
        <v>7.5977127891750304E-2</v>
      </c>
    </row>
    <row r="9" spans="1:10" ht="14.5" x14ac:dyDescent="0.35">
      <c r="A9" s="2" t="s">
        <v>8</v>
      </c>
      <c r="B9" s="1">
        <v>8420</v>
      </c>
      <c r="C9" s="1">
        <f t="shared" si="4"/>
        <v>9024.7491200000004</v>
      </c>
      <c r="D9" s="1">
        <f t="shared" si="0"/>
        <v>-604.7491200000004</v>
      </c>
      <c r="E9" s="1">
        <f t="shared" si="1"/>
        <v>604.7491200000004</v>
      </c>
      <c r="F9" s="1">
        <f t="shared" si="2"/>
        <v>365721.4981407749</v>
      </c>
      <c r="G9" s="4">
        <f t="shared" si="3"/>
        <v>7.182293586698342E-2</v>
      </c>
    </row>
    <row r="10" spans="1:10" ht="14.5" x14ac:dyDescent="0.35">
      <c r="A10" s="2" t="s">
        <v>9</v>
      </c>
      <c r="B10" s="1">
        <v>19001</v>
      </c>
      <c r="C10" s="1">
        <f t="shared" si="4"/>
        <v>8540.9498239999994</v>
      </c>
      <c r="D10" s="1">
        <f t="shared" si="0"/>
        <v>10460.050176000001</v>
      </c>
      <c r="E10" s="1">
        <f t="shared" si="1"/>
        <v>10460.050176000001</v>
      </c>
      <c r="F10" s="1">
        <f t="shared" si="2"/>
        <v>109412649.68443765</v>
      </c>
      <c r="G10" s="4">
        <f t="shared" si="3"/>
        <v>0.55049998294826596</v>
      </c>
    </row>
    <row r="11" spans="1:10" ht="14.5" x14ac:dyDescent="0.35">
      <c r="A11" s="2" t="s">
        <v>10</v>
      </c>
      <c r="B11" s="1">
        <v>9283</v>
      </c>
      <c r="C11" s="1">
        <f t="shared" si="4"/>
        <v>16908.989964799999</v>
      </c>
      <c r="D11" s="1">
        <f t="shared" si="0"/>
        <v>-7625.9899647999991</v>
      </c>
      <c r="E11" s="1">
        <f t="shared" si="1"/>
        <v>7625.9899647999991</v>
      </c>
      <c r="F11" s="1">
        <f t="shared" si="2"/>
        <v>58155722.943230294</v>
      </c>
      <c r="G11" s="4">
        <f t="shared" si="3"/>
        <v>0.82150058868900133</v>
      </c>
    </row>
    <row r="12" spans="1:10" ht="14.5" x14ac:dyDescent="0.35">
      <c r="A12" s="2" t="s">
        <v>11</v>
      </c>
      <c r="B12" s="1">
        <v>7909</v>
      </c>
      <c r="C12" s="1">
        <f t="shared" si="4"/>
        <v>10808.19799296</v>
      </c>
      <c r="D12" s="1">
        <f t="shared" si="0"/>
        <v>-2899.1979929600002</v>
      </c>
      <c r="E12" s="1">
        <f t="shared" si="1"/>
        <v>2899.1979929600002</v>
      </c>
      <c r="F12" s="1">
        <f t="shared" si="2"/>
        <v>8405349.0023832936</v>
      </c>
      <c r="G12" s="4">
        <f t="shared" si="3"/>
        <v>0.36656947691996461</v>
      </c>
    </row>
    <row r="13" spans="1:10" ht="14.5" x14ac:dyDescent="0.35">
      <c r="A13" s="2" t="s">
        <v>12</v>
      </c>
      <c r="B13" s="1">
        <v>9992</v>
      </c>
      <c r="C13" s="1">
        <f t="shared" si="4"/>
        <v>8488.8395985920015</v>
      </c>
      <c r="D13" s="1">
        <f t="shared" si="0"/>
        <v>1503.1604014079985</v>
      </c>
      <c r="E13" s="1">
        <f t="shared" si="1"/>
        <v>1503.1604014079985</v>
      </c>
      <c r="F13" s="1">
        <f t="shared" si="2"/>
        <v>2259491.1923610554</v>
      </c>
      <c r="G13" s="4">
        <f t="shared" si="3"/>
        <v>0.15043638925220162</v>
      </c>
    </row>
    <row r="14" spans="1:10" ht="14.5" x14ac:dyDescent="0.35">
      <c r="A14" s="2" t="s">
        <v>13</v>
      </c>
      <c r="B14" s="1">
        <v>9603</v>
      </c>
      <c r="C14" s="1">
        <f t="shared" si="4"/>
        <v>9691.367919718401</v>
      </c>
      <c r="D14" s="1">
        <f t="shared" si="0"/>
        <v>-88.367919718401026</v>
      </c>
      <c r="E14" s="1">
        <f t="shared" si="1"/>
        <v>88.367919718401026</v>
      </c>
      <c r="F14" s="1">
        <f t="shared" si="2"/>
        <v>7808.8892353577685</v>
      </c>
      <c r="G14" s="4">
        <f t="shared" si="3"/>
        <v>9.2021159760909115E-3</v>
      </c>
    </row>
    <row r="15" spans="1:10" ht="14.5" x14ac:dyDescent="0.35">
      <c r="A15" s="2" t="s">
        <v>14</v>
      </c>
      <c r="B15" s="1">
        <v>10323</v>
      </c>
      <c r="C15" s="1">
        <f t="shared" si="4"/>
        <v>9620.6735839436806</v>
      </c>
      <c r="D15" s="1">
        <f t="shared" si="0"/>
        <v>702.32641605631943</v>
      </c>
      <c r="E15" s="1">
        <f t="shared" si="1"/>
        <v>702.32641605631943</v>
      </c>
      <c r="F15" s="1">
        <f t="shared" si="2"/>
        <v>493262.39469051431</v>
      </c>
      <c r="G15" s="4">
        <f t="shared" si="3"/>
        <v>6.8035107629208502E-2</v>
      </c>
    </row>
    <row r="16" spans="1:10" ht="14.5" x14ac:dyDescent="0.35">
      <c r="A16" s="2" t="s">
        <v>15</v>
      </c>
      <c r="B16" s="1">
        <v>7579</v>
      </c>
      <c r="C16" s="1">
        <f t="shared" si="4"/>
        <v>10182.534716788736</v>
      </c>
      <c r="D16" s="1">
        <f t="shared" si="0"/>
        <v>-2603.5347167887358</v>
      </c>
      <c r="E16" s="1">
        <f t="shared" si="1"/>
        <v>2603.5347167887358</v>
      </c>
      <c r="F16" s="1">
        <f t="shared" si="2"/>
        <v>6778393.0215242021</v>
      </c>
      <c r="G16" s="4">
        <f t="shared" si="3"/>
        <v>0.3435195562460398</v>
      </c>
    </row>
    <row r="17" spans="1:7" ht="14.5" x14ac:dyDescent="0.35">
      <c r="A17" s="2" t="s">
        <v>16</v>
      </c>
      <c r="B17" s="1">
        <v>8772</v>
      </c>
      <c r="C17" s="1">
        <f t="shared" si="4"/>
        <v>8099.7069433577481</v>
      </c>
      <c r="D17" s="1">
        <f t="shared" si="0"/>
        <v>672.29305664225194</v>
      </c>
      <c r="E17" s="1">
        <f t="shared" si="1"/>
        <v>672.29305664225194</v>
      </c>
      <c r="F17" s="1">
        <f t="shared" si="2"/>
        <v>451977.95400938217</v>
      </c>
      <c r="G17" s="4">
        <f t="shared" si="3"/>
        <v>7.6640795330854078E-2</v>
      </c>
    </row>
    <row r="18" spans="1:7" ht="14.5" x14ac:dyDescent="0.35">
      <c r="A18" s="2" t="s">
        <v>17</v>
      </c>
      <c r="B18" s="1">
        <v>8798</v>
      </c>
      <c r="C18" s="1">
        <f t="shared" si="4"/>
        <v>8637.5413886715505</v>
      </c>
      <c r="D18" s="1">
        <f t="shared" si="0"/>
        <v>160.45861132844948</v>
      </c>
      <c r="E18" s="1">
        <f t="shared" si="1"/>
        <v>160.45861132844948</v>
      </c>
      <c r="F18" s="1">
        <f t="shared" si="2"/>
        <v>25746.965949454414</v>
      </c>
      <c r="G18" s="4">
        <f t="shared" si="3"/>
        <v>1.823807812326091E-2</v>
      </c>
    </row>
    <row r="19" spans="1:7" ht="14.5" x14ac:dyDescent="0.35">
      <c r="A19" s="2" t="s">
        <v>18</v>
      </c>
      <c r="B19" s="1">
        <v>8536</v>
      </c>
      <c r="C19" s="1">
        <f t="shared" si="4"/>
        <v>8765.9082777343101</v>
      </c>
      <c r="D19" s="1">
        <f t="shared" si="0"/>
        <v>-229.9082777343101</v>
      </c>
      <c r="E19" s="1">
        <f t="shared" si="1"/>
        <v>229.9082777343101</v>
      </c>
      <c r="F19" s="1">
        <f t="shared" si="2"/>
        <v>52857.816170756669</v>
      </c>
      <c r="G19" s="4">
        <f t="shared" si="3"/>
        <v>2.6933959434666133E-2</v>
      </c>
    </row>
    <row r="20" spans="1:7" ht="14.5" x14ac:dyDescent="0.35">
      <c r="A20" s="2" t="s">
        <v>19</v>
      </c>
      <c r="B20" s="1">
        <v>9805</v>
      </c>
      <c r="C20" s="1">
        <f t="shared" si="4"/>
        <v>8581.9816555468624</v>
      </c>
      <c r="D20" s="1">
        <f t="shared" si="0"/>
        <v>1223.0183444531376</v>
      </c>
      <c r="E20" s="1">
        <f t="shared" si="1"/>
        <v>1223.0183444531376</v>
      </c>
      <c r="F20" s="1">
        <f t="shared" si="2"/>
        <v>1495773.8708688936</v>
      </c>
      <c r="G20" s="4">
        <f t="shared" si="3"/>
        <v>0.12473415037767849</v>
      </c>
    </row>
    <row r="21" spans="1:7" ht="15.75" customHeight="1" x14ac:dyDescent="0.35">
      <c r="A21" s="2" t="s">
        <v>20</v>
      </c>
      <c r="B21" s="1">
        <v>9843</v>
      </c>
      <c r="C21" s="1">
        <f t="shared" si="4"/>
        <v>9560.3963311093721</v>
      </c>
      <c r="D21" s="1">
        <f t="shared" si="0"/>
        <v>282.60366889062789</v>
      </c>
      <c r="E21" s="1">
        <f t="shared" si="1"/>
        <v>282.60366889062789</v>
      </c>
      <c r="F21" s="1">
        <f t="shared" si="2"/>
        <v>79864.833670443637</v>
      </c>
      <c r="G21" s="4">
        <f t="shared" si="3"/>
        <v>2.8711131656062979E-2</v>
      </c>
    </row>
    <row r="22" spans="1:7" ht="15.75" customHeight="1" x14ac:dyDescent="0.35">
      <c r="A22" s="2" t="s">
        <v>21</v>
      </c>
      <c r="B22" s="1">
        <v>16744</v>
      </c>
      <c r="C22" s="1">
        <f t="shared" si="4"/>
        <v>9786.4792662218752</v>
      </c>
      <c r="D22" s="1">
        <f t="shared" si="0"/>
        <v>6957.5207337781248</v>
      </c>
      <c r="E22" s="1">
        <f t="shared" si="1"/>
        <v>6957.5207337781248</v>
      </c>
      <c r="F22" s="1">
        <f t="shared" si="2"/>
        <v>48407094.760952495</v>
      </c>
      <c r="G22" s="4">
        <f t="shared" si="3"/>
        <v>0.4155232163030414</v>
      </c>
    </row>
    <row r="23" spans="1:7" ht="15.75" customHeight="1" x14ac:dyDescent="0.35">
      <c r="A23" s="2" t="s">
        <v>22</v>
      </c>
      <c r="B23" s="1">
        <v>10011</v>
      </c>
      <c r="C23" s="1">
        <f t="shared" si="4"/>
        <v>15352.495853244376</v>
      </c>
      <c r="D23" s="1">
        <f t="shared" si="0"/>
        <v>-5341.4958532443761</v>
      </c>
      <c r="E23" s="1">
        <f t="shared" si="1"/>
        <v>5341.4958532443761</v>
      </c>
      <c r="F23" s="1">
        <f t="shared" si="2"/>
        <v>28531577.950226866</v>
      </c>
      <c r="G23" s="4">
        <f t="shared" si="3"/>
        <v>0.53356266639140704</v>
      </c>
    </row>
    <row r="24" spans="1:7" ht="15.75" customHeight="1" x14ac:dyDescent="0.35">
      <c r="A24" s="2" t="s">
        <v>23</v>
      </c>
      <c r="B24" s="1">
        <v>8365</v>
      </c>
      <c r="C24" s="1">
        <f t="shared" si="4"/>
        <v>11079.299170648876</v>
      </c>
      <c r="D24" s="1">
        <f t="shared" si="0"/>
        <v>-2714.2991706488756</v>
      </c>
      <c r="E24" s="1">
        <f t="shared" si="1"/>
        <v>2714.2991706488756</v>
      </c>
      <c r="F24" s="1">
        <f t="shared" si="2"/>
        <v>7367419.9877851736</v>
      </c>
      <c r="G24" s="4">
        <f t="shared" si="3"/>
        <v>0.32448286558862827</v>
      </c>
    </row>
    <row r="25" spans="1:7" ht="15.75" customHeight="1" x14ac:dyDescent="0.35">
      <c r="A25" s="2" t="s">
        <v>24</v>
      </c>
      <c r="B25" s="1">
        <v>9334</v>
      </c>
      <c r="C25" s="1">
        <f t="shared" si="4"/>
        <v>8907.8598341297748</v>
      </c>
      <c r="D25" s="1">
        <f t="shared" si="0"/>
        <v>426.14016587022525</v>
      </c>
      <c r="E25" s="1">
        <f t="shared" si="1"/>
        <v>426.14016587022525</v>
      </c>
      <c r="F25" s="1">
        <f t="shared" si="2"/>
        <v>181595.44096790309</v>
      </c>
      <c r="G25" s="4">
        <f t="shared" si="3"/>
        <v>4.5654613870819073E-2</v>
      </c>
    </row>
    <row r="26" spans="1:7" ht="15.75" customHeight="1" x14ac:dyDescent="0.35">
      <c r="A26" s="2" t="s">
        <v>25</v>
      </c>
      <c r="B26" s="1">
        <v>9754</v>
      </c>
      <c r="C26" s="1">
        <f t="shared" si="4"/>
        <v>9248.771966825956</v>
      </c>
      <c r="D26" s="1">
        <f t="shared" si="0"/>
        <v>505.22803317404396</v>
      </c>
      <c r="E26" s="1">
        <f t="shared" si="1"/>
        <v>505.22803317404396</v>
      </c>
      <c r="F26" s="1">
        <f t="shared" si="2"/>
        <v>255255.36550491286</v>
      </c>
      <c r="G26" s="4">
        <f t="shared" si="3"/>
        <v>5.1797009757437354E-2</v>
      </c>
    </row>
    <row r="27" spans="1:7" ht="15.75" customHeight="1" x14ac:dyDescent="0.35">
      <c r="A27" s="2" t="s">
        <v>26</v>
      </c>
      <c r="B27" s="1">
        <v>9945</v>
      </c>
      <c r="C27" s="1">
        <f t="shared" si="4"/>
        <v>9652.9543933651912</v>
      </c>
      <c r="D27" s="1">
        <f t="shared" si="0"/>
        <v>292.04560663480879</v>
      </c>
      <c r="E27" s="1">
        <f t="shared" si="1"/>
        <v>292.04560663480879</v>
      </c>
      <c r="F27" s="1">
        <f t="shared" si="2"/>
        <v>85290.636354693474</v>
      </c>
      <c r="G27" s="4">
        <f t="shared" si="3"/>
        <v>2.9366074070870669E-2</v>
      </c>
    </row>
    <row r="28" spans="1:7" ht="15.75" customHeight="1" x14ac:dyDescent="0.35">
      <c r="A28" s="2" t="s">
        <v>27</v>
      </c>
      <c r="B28" s="1">
        <v>7495</v>
      </c>
      <c r="C28" s="1">
        <f t="shared" si="4"/>
        <v>9886.5908786730379</v>
      </c>
      <c r="D28" s="1">
        <f t="shared" si="0"/>
        <v>-2391.5908786730379</v>
      </c>
      <c r="E28" s="1">
        <f t="shared" si="1"/>
        <v>2391.5908786730379</v>
      </c>
      <c r="F28" s="1">
        <f t="shared" si="2"/>
        <v>5719706.9309520731</v>
      </c>
      <c r="G28" s="4">
        <f t="shared" si="3"/>
        <v>0.31909151149740334</v>
      </c>
    </row>
    <row r="29" spans="1:7" ht="15.75" customHeight="1" x14ac:dyDescent="0.35">
      <c r="A29" s="2" t="s">
        <v>28</v>
      </c>
      <c r="B29" s="1">
        <v>10073</v>
      </c>
      <c r="C29" s="1">
        <f t="shared" si="4"/>
        <v>7973.3181757346074</v>
      </c>
      <c r="D29" s="1">
        <f t="shared" si="0"/>
        <v>2099.6818242653926</v>
      </c>
      <c r="E29" s="1">
        <f t="shared" si="1"/>
        <v>2099.6818242653926</v>
      </c>
      <c r="F29" s="1">
        <f t="shared" si="2"/>
        <v>4408663.763150447</v>
      </c>
      <c r="G29" s="4">
        <f t="shared" si="3"/>
        <v>0.20844652281002607</v>
      </c>
    </row>
    <row r="30" spans="1:7" ht="15.75" customHeight="1" x14ac:dyDescent="0.35">
      <c r="A30" s="2" t="s">
        <v>29</v>
      </c>
      <c r="B30" s="1">
        <v>10364</v>
      </c>
      <c r="C30" s="1">
        <f t="shared" si="4"/>
        <v>9653.063635146922</v>
      </c>
      <c r="D30" s="1">
        <f t="shared" si="0"/>
        <v>710.93636485307798</v>
      </c>
      <c r="E30" s="1">
        <f t="shared" si="1"/>
        <v>710.93636485307798</v>
      </c>
      <c r="F30" s="1">
        <f t="shared" si="2"/>
        <v>505430.51487050881</v>
      </c>
      <c r="G30" s="4">
        <f t="shared" si="3"/>
        <v>6.8596716022103238E-2</v>
      </c>
    </row>
    <row r="31" spans="1:7" ht="15.75" customHeight="1" x14ac:dyDescent="0.35">
      <c r="A31" s="2" t="s">
        <v>30</v>
      </c>
      <c r="B31" s="1">
        <v>9083</v>
      </c>
      <c r="C31" s="1">
        <f t="shared" si="4"/>
        <v>10221.812727029384</v>
      </c>
      <c r="D31" s="1">
        <f t="shared" si="0"/>
        <v>-1138.8127270293844</v>
      </c>
      <c r="E31" s="1">
        <f t="shared" si="1"/>
        <v>1138.8127270293844</v>
      </c>
      <c r="F31" s="1">
        <f t="shared" si="2"/>
        <v>1296894.4272441033</v>
      </c>
      <c r="G31" s="4">
        <f t="shared" si="3"/>
        <v>0.12537847925017995</v>
      </c>
    </row>
    <row r="32" spans="1:7" ht="15.75" customHeight="1" x14ac:dyDescent="0.35">
      <c r="A32" s="2" t="s">
        <v>31</v>
      </c>
      <c r="B32" s="1">
        <v>8900</v>
      </c>
      <c r="C32" s="1">
        <f t="shared" si="4"/>
        <v>9310.762545405878</v>
      </c>
      <c r="D32" s="1">
        <f t="shared" si="0"/>
        <v>-410.76254540587797</v>
      </c>
      <c r="E32" s="1">
        <f t="shared" si="1"/>
        <v>410.76254540587797</v>
      </c>
      <c r="F32" s="1">
        <f t="shared" si="2"/>
        <v>168725.86870831597</v>
      </c>
      <c r="G32" s="4">
        <f t="shared" si="3"/>
        <v>4.6153094989424492E-2</v>
      </c>
    </row>
    <row r="33" spans="1:7" ht="15.75" customHeight="1" x14ac:dyDescent="0.35">
      <c r="A33" s="2" t="s">
        <v>32</v>
      </c>
      <c r="B33" s="1">
        <v>7919</v>
      </c>
      <c r="C33" s="1">
        <f t="shared" si="4"/>
        <v>8982.1525090811756</v>
      </c>
      <c r="D33" s="1">
        <f t="shared" si="0"/>
        <v>-1063.1525090811756</v>
      </c>
      <c r="E33" s="1">
        <f t="shared" si="1"/>
        <v>1063.1525090811756</v>
      </c>
      <c r="F33" s="1">
        <f t="shared" si="2"/>
        <v>1130293.2575655992</v>
      </c>
      <c r="G33" s="4">
        <f t="shared" si="3"/>
        <v>0.13425337909851945</v>
      </c>
    </row>
    <row r="34" spans="1:7" ht="15.75" customHeight="1" x14ac:dyDescent="0.35">
      <c r="A34" s="2" t="s">
        <v>33</v>
      </c>
      <c r="B34" s="1">
        <v>19057</v>
      </c>
      <c r="C34" s="1">
        <f t="shared" si="4"/>
        <v>8131.6305018162357</v>
      </c>
      <c r="D34" s="1">
        <f t="shared" si="0"/>
        <v>10925.369498183765</v>
      </c>
      <c r="E34" s="1">
        <f t="shared" si="1"/>
        <v>10925.369498183765</v>
      </c>
      <c r="F34" s="1">
        <f t="shared" si="2"/>
        <v>119363698.67184418</v>
      </c>
      <c r="G34" s="4">
        <f t="shared" si="3"/>
        <v>0.57329954862694887</v>
      </c>
    </row>
    <row r="35" spans="1:7" ht="15.75" customHeight="1" x14ac:dyDescent="0.35">
      <c r="A35" s="2" t="s">
        <v>34</v>
      </c>
      <c r="B35" s="1">
        <v>7530</v>
      </c>
      <c r="C35" s="1">
        <f t="shared" si="4"/>
        <v>16871.926100363249</v>
      </c>
      <c r="D35" s="1">
        <f t="shared" si="0"/>
        <v>-9341.9261003632491</v>
      </c>
      <c r="E35" s="1">
        <f t="shared" si="1"/>
        <v>9341.9261003632491</v>
      </c>
      <c r="F35" s="1">
        <f t="shared" si="2"/>
        <v>87271583.26464811</v>
      </c>
      <c r="G35" s="4">
        <f t="shared" si="3"/>
        <v>1.2406276361704183</v>
      </c>
    </row>
    <row r="36" spans="1:7" ht="15.75" customHeight="1" x14ac:dyDescent="0.35">
      <c r="A36" s="2" t="s">
        <v>35</v>
      </c>
      <c r="B36" s="1">
        <v>8954</v>
      </c>
      <c r="C36" s="1">
        <f t="shared" si="4"/>
        <v>9398.3852200726506</v>
      </c>
      <c r="D36" s="1">
        <f t="shared" si="0"/>
        <v>-444.38522007265055</v>
      </c>
      <c r="E36" s="1">
        <f t="shared" si="1"/>
        <v>444.38522007265055</v>
      </c>
      <c r="F36" s="1">
        <f t="shared" si="2"/>
        <v>197478.22381901808</v>
      </c>
      <c r="G36" s="4">
        <f t="shared" si="3"/>
        <v>4.9629798980640003E-2</v>
      </c>
    </row>
    <row r="37" spans="1:7" ht="15.75" customHeight="1" x14ac:dyDescent="0.35">
      <c r="A37" s="2" t="s">
        <v>36</v>
      </c>
      <c r="B37" s="1">
        <v>9285</v>
      </c>
      <c r="C37" s="1">
        <f t="shared" si="4"/>
        <v>9042.8770440145308</v>
      </c>
      <c r="D37" s="1">
        <f t="shared" si="0"/>
        <v>242.12295598546916</v>
      </c>
      <c r="E37" s="1">
        <f t="shared" si="1"/>
        <v>242.12295598546916</v>
      </c>
      <c r="F37" s="1">
        <f t="shared" si="2"/>
        <v>58623.525815141438</v>
      </c>
      <c r="G37" s="4">
        <f t="shared" si="3"/>
        <v>2.6076785781956831E-2</v>
      </c>
    </row>
    <row r="38" spans="1:7" ht="15.75" customHeight="1" x14ac:dyDescent="0.35">
      <c r="A38" s="2" t="s">
        <v>37</v>
      </c>
      <c r="B38" s="1">
        <v>8960</v>
      </c>
      <c r="C38" s="1">
        <f t="shared" si="4"/>
        <v>9236.5754088029062</v>
      </c>
      <c r="D38" s="1">
        <f t="shared" si="0"/>
        <v>-276.57540880290617</v>
      </c>
      <c r="E38" s="1">
        <f t="shared" si="1"/>
        <v>276.57540880290617</v>
      </c>
      <c r="F38" s="1">
        <f t="shared" si="2"/>
        <v>76493.956754494662</v>
      </c>
      <c r="G38" s="4">
        <f t="shared" si="3"/>
        <v>3.0867791161038636E-2</v>
      </c>
    </row>
    <row r="39" spans="1:7" ht="15.75" customHeight="1" x14ac:dyDescent="0.35"/>
    <row r="40" spans="1:7" ht="15.75" customHeight="1" x14ac:dyDescent="0.35"/>
    <row r="41" spans="1:7" ht="15.75" customHeight="1" x14ac:dyDescent="0.35"/>
    <row r="42" spans="1:7" ht="15.75" customHeight="1" x14ac:dyDescent="0.35"/>
    <row r="43" spans="1:7" ht="15.75" customHeight="1" x14ac:dyDescent="0.35"/>
    <row r="44" spans="1:7" ht="15.75" customHeight="1" x14ac:dyDescent="0.35"/>
    <row r="45" spans="1:7" ht="15.75" customHeight="1" x14ac:dyDescent="0.35"/>
    <row r="46" spans="1:7" ht="15.75" customHeight="1" x14ac:dyDescent="0.35"/>
    <row r="47" spans="1:7" ht="15.75" customHeight="1" x14ac:dyDescent="0.35"/>
    <row r="48" spans="1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 Smoothing (0.2)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Oyewole, Shadiat A.</cp:lastModifiedBy>
  <dcterms:created xsi:type="dcterms:W3CDTF">2024-07-09T03:32:18Z</dcterms:created>
  <dcterms:modified xsi:type="dcterms:W3CDTF">2024-07-09T03:41:20Z</dcterms:modified>
</cp:coreProperties>
</file>