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dy\Downloads\"/>
    </mc:Choice>
  </mc:AlternateContent>
  <xr:revisionPtr revIDLastSave="0" documentId="13_ncr:1_{A42C0EF5-B618-47DE-B092-355239BB58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onential Smoothing(0.4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4" l="1"/>
  <c r="C38" i="4"/>
  <c r="D38" i="4" s="1"/>
  <c r="E38" i="4" s="1"/>
  <c r="F38" i="4" s="1"/>
  <c r="C4" i="4"/>
  <c r="D4" i="4" s="1"/>
  <c r="E4" i="4" l="1"/>
  <c r="C5" i="4"/>
  <c r="G4" i="4" l="1"/>
  <c r="F4" i="4"/>
  <c r="C6" i="4"/>
  <c r="D5" i="4"/>
  <c r="E5" i="4" l="1"/>
  <c r="C7" i="4"/>
  <c r="D6" i="4"/>
  <c r="E6" i="4" s="1"/>
  <c r="D7" i="4" l="1"/>
  <c r="C8" i="4"/>
  <c r="G5" i="4"/>
  <c r="F5" i="4"/>
  <c r="G6" i="4"/>
  <c r="F6" i="4"/>
  <c r="C9" i="4" l="1"/>
  <c r="D8" i="4"/>
  <c r="E8" i="4" s="1"/>
  <c r="E7" i="4"/>
  <c r="G8" i="4" l="1"/>
  <c r="F8" i="4"/>
  <c r="C10" i="4"/>
  <c r="D9" i="4"/>
  <c r="E9" i="4" s="1"/>
  <c r="G7" i="4"/>
  <c r="F7" i="4"/>
  <c r="G9" i="4" l="1"/>
  <c r="F9" i="4"/>
  <c r="D10" i="4"/>
  <c r="E10" i="4" s="1"/>
  <c r="C11" i="4"/>
  <c r="C12" i="4" l="1"/>
  <c r="D11" i="4"/>
  <c r="E11" i="4" s="1"/>
  <c r="F10" i="4"/>
  <c r="G10" i="4"/>
  <c r="G11" i="4" l="1"/>
  <c r="F11" i="4"/>
  <c r="D12" i="4"/>
  <c r="E12" i="4" s="1"/>
  <c r="C13" i="4"/>
  <c r="D13" i="4" l="1"/>
  <c r="E13" i="4" s="1"/>
  <c r="C14" i="4"/>
  <c r="G12" i="4"/>
  <c r="F12" i="4"/>
  <c r="C15" i="4" l="1"/>
  <c r="D14" i="4"/>
  <c r="E14" i="4" s="1"/>
  <c r="G13" i="4"/>
  <c r="F13" i="4"/>
  <c r="G14" i="4" l="1"/>
  <c r="F14" i="4"/>
  <c r="D15" i="4"/>
  <c r="E15" i="4" s="1"/>
  <c r="C16" i="4"/>
  <c r="C17" i="4" l="1"/>
  <c r="D16" i="4"/>
  <c r="E16" i="4" s="1"/>
  <c r="F15" i="4"/>
  <c r="G15" i="4"/>
  <c r="C18" i="4" l="1"/>
  <c r="D17" i="4"/>
  <c r="E17" i="4" s="1"/>
  <c r="G16" i="4"/>
  <c r="F16" i="4"/>
  <c r="G17" i="4" l="1"/>
  <c r="F17" i="4"/>
  <c r="D18" i="4"/>
  <c r="E18" i="4" s="1"/>
  <c r="C19" i="4"/>
  <c r="C20" i="4" l="1"/>
  <c r="D19" i="4"/>
  <c r="E19" i="4" s="1"/>
  <c r="F18" i="4"/>
  <c r="G18" i="4"/>
  <c r="D20" i="4" l="1"/>
  <c r="E20" i="4" s="1"/>
  <c r="C21" i="4"/>
  <c r="G19" i="4"/>
  <c r="F19" i="4"/>
  <c r="D21" i="4" l="1"/>
  <c r="E21" i="4" s="1"/>
  <c r="C22" i="4"/>
  <c r="G20" i="4"/>
  <c r="F20" i="4"/>
  <c r="C23" i="4" l="1"/>
  <c r="D22" i="4"/>
  <c r="E22" i="4" s="1"/>
  <c r="G21" i="4"/>
  <c r="F21" i="4"/>
  <c r="G22" i="4" l="1"/>
  <c r="F22" i="4"/>
  <c r="D23" i="4"/>
  <c r="E23" i="4" s="1"/>
  <c r="C24" i="4"/>
  <c r="F23" i="4" l="1"/>
  <c r="G23" i="4"/>
  <c r="C25" i="4"/>
  <c r="D24" i="4"/>
  <c r="E24" i="4" s="1"/>
  <c r="C26" i="4" l="1"/>
  <c r="D25" i="4"/>
  <c r="E25" i="4" s="1"/>
  <c r="G24" i="4"/>
  <c r="F24" i="4"/>
  <c r="G25" i="4" l="1"/>
  <c r="F25" i="4"/>
  <c r="D26" i="4"/>
  <c r="E26" i="4" s="1"/>
  <c r="C27" i="4"/>
  <c r="D27" i="4" l="1"/>
  <c r="E27" i="4" s="1"/>
  <c r="C28" i="4"/>
  <c r="F26" i="4"/>
  <c r="G26" i="4"/>
  <c r="D28" i="4" l="1"/>
  <c r="E28" i="4" s="1"/>
  <c r="C29" i="4"/>
  <c r="G27" i="4"/>
  <c r="F27" i="4"/>
  <c r="C30" i="4" l="1"/>
  <c r="D29" i="4"/>
  <c r="E29" i="4" s="1"/>
  <c r="G28" i="4"/>
  <c r="F28" i="4"/>
  <c r="G29" i="4" l="1"/>
  <c r="F29" i="4"/>
  <c r="D30" i="4"/>
  <c r="E30" i="4" s="1"/>
  <c r="C31" i="4"/>
  <c r="C32" i="4" l="1"/>
  <c r="D31" i="4"/>
  <c r="E31" i="4" s="1"/>
  <c r="G30" i="4"/>
  <c r="F30" i="4"/>
  <c r="G31" i="4" l="1"/>
  <c r="F31" i="4"/>
  <c r="C33" i="4"/>
  <c r="D32" i="4"/>
  <c r="E32" i="4" s="1"/>
  <c r="D33" i="4" l="1"/>
  <c r="E33" i="4" s="1"/>
  <c r="C34" i="4"/>
  <c r="F32" i="4"/>
  <c r="G32" i="4"/>
  <c r="C35" i="4" l="1"/>
  <c r="D34" i="4"/>
  <c r="E34" i="4" s="1"/>
  <c r="F33" i="4"/>
  <c r="G33" i="4"/>
  <c r="D35" i="4" l="1"/>
  <c r="E35" i="4" s="1"/>
  <c r="C36" i="4"/>
  <c r="G34" i="4"/>
  <c r="F34" i="4"/>
  <c r="D36" i="4" l="1"/>
  <c r="E36" i="4" s="1"/>
  <c r="C37" i="4"/>
  <c r="D37" i="4" s="1"/>
  <c r="G35" i="4"/>
  <c r="F35" i="4"/>
  <c r="F36" i="4" l="1"/>
  <c r="G36" i="4"/>
  <c r="E37" i="4"/>
  <c r="J3" i="4"/>
  <c r="G37" i="4" l="1"/>
  <c r="J5" i="4" s="1"/>
  <c r="J6" i="4" s="1"/>
  <c r="F37" i="4"/>
  <c r="J4" i="4"/>
</calcChain>
</file>

<file path=xl/sharedStrings.xml><?xml version="1.0" encoding="utf-8"?>
<sst xmlns="http://schemas.openxmlformats.org/spreadsheetml/2006/main" count="48" uniqueCount="48">
  <si>
    <t>Date</t>
  </si>
  <si>
    <t>Tablet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</si>
  <si>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</si>
  <si>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</si>
  <si>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</si>
  <si>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</si>
  <si>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</si>
  <si>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</si>
  <si>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</si>
  <si>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</si>
  <si>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</si>
  <si>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</si>
  <si>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</si>
  <si>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</si>
  <si>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</si>
  <si>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</si>
  <si>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</si>
  <si>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</si>
  <si>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</si>
  <si>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</si>
  <si>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</si>
  <si>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</si>
  <si>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</si>
  <si>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</si>
  <si>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</si>
  <si>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</si>
  <si>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</si>
  <si>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</si>
  <si>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</si>
  <si>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</si>
  <si>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</si>
  <si>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</si>
  <si>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</si>
  <si>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</si>
  <si>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</si>
  <si>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</si>
  <si>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</si>
  <si>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</si>
  <si>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 xml:space="preserve">Error </t>
  </si>
  <si>
    <t>ABS</t>
  </si>
  <si>
    <t>Squared Error</t>
  </si>
  <si>
    <t>% Error</t>
  </si>
  <si>
    <t>MAE</t>
  </si>
  <si>
    <t>MSE</t>
  </si>
  <si>
    <t>MAPE</t>
  </si>
  <si>
    <t>ACCURACY</t>
  </si>
  <si>
    <t>ES of 0.4 Damping factor</t>
  </si>
  <si>
    <t>ES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</si>
</sst>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>
    <tableStyle name="Naive A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Moving Average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Exponential Smoothing(0.4)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onential Smoothing (0.2)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Linear Forecast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SLR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Exponential Smoothing of 0.4 Damping Factor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Tablet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'Exponential Smoothing(0.4)'!$A$3:$A$38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'Exponential Smoothing(0.4)'!$B$3:$B$38</c:f>
              <c:numCache>
                <c:formatCode>General</c:formatCode>
                <c:ptCount val="36"/>
                <c:pt idx="0">
                  <c:v>9209</c:v>
                </c:pt>
                <c:pt idx="1">
                  <c:v>8943</c:v>
                </c:pt>
                <c:pt idx="2">
                  <c:v>9563</c:v>
                </c:pt>
                <c:pt idx="3">
                  <c:v>8561</c:v>
                </c:pt>
                <c:pt idx="4">
                  <c:v>8400</c:v>
                </c:pt>
                <c:pt idx="5">
                  <c:v>9164</c:v>
                </c:pt>
                <c:pt idx="6">
                  <c:v>8420</c:v>
                </c:pt>
                <c:pt idx="7">
                  <c:v>19001</c:v>
                </c:pt>
                <c:pt idx="8">
                  <c:v>9283</c:v>
                </c:pt>
                <c:pt idx="9">
                  <c:v>7909</c:v>
                </c:pt>
                <c:pt idx="10">
                  <c:v>9992</c:v>
                </c:pt>
                <c:pt idx="11">
                  <c:v>9603</c:v>
                </c:pt>
                <c:pt idx="12">
                  <c:v>10323</c:v>
                </c:pt>
                <c:pt idx="13">
                  <c:v>7579</c:v>
                </c:pt>
                <c:pt idx="14">
                  <c:v>8772</c:v>
                </c:pt>
                <c:pt idx="15">
                  <c:v>8798</c:v>
                </c:pt>
                <c:pt idx="16">
                  <c:v>8536</c:v>
                </c:pt>
                <c:pt idx="17">
                  <c:v>9805</c:v>
                </c:pt>
                <c:pt idx="18">
                  <c:v>9843</c:v>
                </c:pt>
                <c:pt idx="19">
                  <c:v>16744</c:v>
                </c:pt>
                <c:pt idx="20">
                  <c:v>10011</c:v>
                </c:pt>
                <c:pt idx="21">
                  <c:v>8365</c:v>
                </c:pt>
                <c:pt idx="22">
                  <c:v>9334</c:v>
                </c:pt>
                <c:pt idx="23">
                  <c:v>9754</c:v>
                </c:pt>
                <c:pt idx="24">
                  <c:v>9945</c:v>
                </c:pt>
                <c:pt idx="25">
                  <c:v>7495</c:v>
                </c:pt>
                <c:pt idx="26">
                  <c:v>10073</c:v>
                </c:pt>
                <c:pt idx="27">
                  <c:v>10364</c:v>
                </c:pt>
                <c:pt idx="28">
                  <c:v>9083</c:v>
                </c:pt>
                <c:pt idx="29">
                  <c:v>8900</c:v>
                </c:pt>
                <c:pt idx="30">
                  <c:v>7919</c:v>
                </c:pt>
                <c:pt idx="31">
                  <c:v>19057</c:v>
                </c:pt>
                <c:pt idx="32">
                  <c:v>7530</c:v>
                </c:pt>
                <c:pt idx="33">
                  <c:v>8954</c:v>
                </c:pt>
                <c:pt idx="34">
                  <c:v>9285</c:v>
                </c:pt>
                <c:pt idx="35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F-4C91-B660-2479E4BF07DB}"/>
            </c:ext>
          </c:extLst>
        </c:ser>
        <c:ser>
          <c:idx val="1"/>
          <c:order val="1"/>
          <c:tx>
            <c:v>ES Forecast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'Exponential Smoothing(0.4)'!$A$3:$A$38</c:f>
              <c:strCache>
                <c:ptCount val="36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</c:strCache>
            </c:strRef>
          </c:cat>
          <c:val>
            <c:numRef>
              <c:f>'Exponential Smoothing(0.4)'!$C$3:$C$38</c:f>
              <c:numCache>
                <c:formatCode>General</c:formatCode>
                <c:ptCount val="36"/>
                <c:pt idx="0">
                  <c:v>#N/A</c:v>
                </c:pt>
                <c:pt idx="1">
                  <c:v>9209</c:v>
                </c:pt>
                <c:pt idx="2">
                  <c:v>9049.4000000000015</c:v>
                </c:pt>
                <c:pt idx="3">
                  <c:v>9357.5600000000013</c:v>
                </c:pt>
                <c:pt idx="4">
                  <c:v>8879.6239999999998</c:v>
                </c:pt>
                <c:pt idx="5">
                  <c:v>8591.8495999999996</c:v>
                </c:pt>
                <c:pt idx="6">
                  <c:v>8935.1398399999998</c:v>
                </c:pt>
                <c:pt idx="7">
                  <c:v>8626.0559360000007</c:v>
                </c:pt>
                <c:pt idx="8">
                  <c:v>14851.022374400001</c:v>
                </c:pt>
                <c:pt idx="9">
                  <c:v>11510.208949760001</c:v>
                </c:pt>
                <c:pt idx="10">
                  <c:v>9349.4835799040011</c:v>
                </c:pt>
                <c:pt idx="11">
                  <c:v>9734.9934319616004</c:v>
                </c:pt>
                <c:pt idx="12">
                  <c:v>9655.7973727846402</c:v>
                </c:pt>
                <c:pt idx="13">
                  <c:v>10056.118949113858</c:v>
                </c:pt>
                <c:pt idx="14">
                  <c:v>8569.8475796455423</c:v>
                </c:pt>
                <c:pt idx="15">
                  <c:v>8691.1390318582162</c:v>
                </c:pt>
                <c:pt idx="16">
                  <c:v>8755.2556127432872</c:v>
                </c:pt>
                <c:pt idx="17">
                  <c:v>8623.7022450973145</c:v>
                </c:pt>
                <c:pt idx="18">
                  <c:v>9332.4808980389262</c:v>
                </c:pt>
                <c:pt idx="19">
                  <c:v>9638.7923592155712</c:v>
                </c:pt>
                <c:pt idx="20">
                  <c:v>13901.916943686228</c:v>
                </c:pt>
                <c:pt idx="21">
                  <c:v>11567.36677747449</c:v>
                </c:pt>
                <c:pt idx="22">
                  <c:v>9645.946710989796</c:v>
                </c:pt>
                <c:pt idx="23">
                  <c:v>9458.7786843959184</c:v>
                </c:pt>
                <c:pt idx="24">
                  <c:v>9635.9114737583677</c:v>
                </c:pt>
                <c:pt idx="25">
                  <c:v>9821.3645895033478</c:v>
                </c:pt>
                <c:pt idx="26">
                  <c:v>8425.5458358013384</c:v>
                </c:pt>
                <c:pt idx="27">
                  <c:v>9414.0183343205354</c:v>
                </c:pt>
                <c:pt idx="28">
                  <c:v>9984.0073337282138</c:v>
                </c:pt>
                <c:pt idx="29">
                  <c:v>9443.4029334912848</c:v>
                </c:pt>
                <c:pt idx="30">
                  <c:v>9117.3611733965135</c:v>
                </c:pt>
                <c:pt idx="31">
                  <c:v>8398.3444693586061</c:v>
                </c:pt>
                <c:pt idx="32">
                  <c:v>14793.537787743442</c:v>
                </c:pt>
                <c:pt idx="33">
                  <c:v>10435.415115097378</c:v>
                </c:pt>
                <c:pt idx="34">
                  <c:v>9546.5660460389518</c:v>
                </c:pt>
                <c:pt idx="35" formatCode="0">
                  <c:v>8589.6666666666661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F-4C91-B660-2479E4BF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52256"/>
        <c:axId val="1967375431"/>
      </c:lineChart>
      <c:catAx>
        <c:axId val="9326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375431"/>
        <c:crosses val="autoZero"/>
        <c:auto val="1"/>
        <c:lblAlgn val="ctr"/>
        <c:lblOffset val="100"/>
        <c:noMultiLvlLbl val="1"/>
      </c:catAx>
      <c:valAx>
        <c:axId val="1967375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65225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7</xdr:row>
      <xdr:rowOff>161925</xdr:rowOff>
    </xdr:from>
    <xdr:ext cx="4429125" cy="2886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G38">
  <tableColumns count="7">
    <tableColumn id="1" xr3:uid="{00000000-0010-0000-0200-000001000000}" name="Date"/>
    <tableColumn id="2" xr3:uid="{00000000-0010-0000-0200-000002000000}" name="Tablet"/>
    <tableColumn id="3" xr3:uid="{00000000-0010-0000-0200-000003000000}" name="ES Forecast"/>
    <tableColumn id="4" xr3:uid="{00000000-0010-0000-0200-000004000000}" name="Error "/>
    <tableColumn id="5" xr3:uid="{00000000-0010-0000-0200-000005000000}" name="ABS"/>
    <tableColumn id="6" xr3:uid="{00000000-0010-0000-0200-000006000000}" name="Squared Error"/>
    <tableColumn id="7" xr3:uid="{00000000-0010-0000-0200-000007000000}" name="% Error"/>
  </tableColumns>
  <tableStyleInfo name="Exponential Smoothing(0.4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4.453125" defaultRowHeight="15" customHeight="1" x14ac:dyDescent="0.35"/>
  <cols>
    <col min="1" max="2" width="8.7265625" customWidth="1"/>
    <col min="3" max="3" width="13.08984375" customWidth="1"/>
    <col min="4" max="5" width="8.7265625" customWidth="1"/>
    <col min="6" max="6" width="15.453125" customWidth="1"/>
    <col min="7" max="9" width="8.7265625" customWidth="1"/>
    <col min="10" max="10" width="15" customWidth="1"/>
    <col min="11" max="26" width="8.7265625" customWidth="1"/>
  </cols>
  <sheetData>
    <row r="1" spans="1:10" ht="14.5" x14ac:dyDescent="0.35">
      <c r="C1" s="1" t="s">
        <v>46</v>
      </c>
    </row>
    <row r="2" spans="1:10" ht="14.5" x14ac:dyDescent="0.35">
      <c r="A2" s="1" t="s">
        <v>0</v>
      </c>
      <c r="B2" s="1" t="s">
        <v>1</v>
      </c>
      <c r="C2" s="1" t="s">
        <v>47</v>
      </c>
      <c r="D2" s="1" t="s">
        <v>38</v>
      </c>
      <c r="E2" s="1" t="s">
        <v>39</v>
      </c>
      <c r="F2" s="1" t="s">
        <v>40</v>
      </c>
      <c r="G2" s="1" t="s">
        <v>41</v>
      </c>
    </row>
    <row r="3" spans="1:10" ht="14.5" x14ac:dyDescent="0.35">
      <c r="A3" s="2" t="s">
        <v>2</v>
      </c>
      <c r="B3" s="1">
        <v>9209</v>
      </c>
      <c r="C3" s="1" t="e">
        <v>#N/A</v>
      </c>
      <c r="D3" s="1"/>
      <c r="E3" s="1"/>
      <c r="F3" s="1"/>
      <c r="G3" s="1"/>
      <c r="I3" s="3" t="s">
        <v>42</v>
      </c>
      <c r="J3" s="6">
        <f>AVERAGE(D4:D38)</f>
        <v>19.182210400741731</v>
      </c>
    </row>
    <row r="4" spans="1:10" ht="14.5" x14ac:dyDescent="0.35">
      <c r="A4" s="2" t="s">
        <v>3</v>
      </c>
      <c r="B4" s="1">
        <v>8943</v>
      </c>
      <c r="C4" s="1">
        <f>B3</f>
        <v>9209</v>
      </c>
      <c r="D4" s="1">
        <f t="shared" ref="D4:D38" si="0">B4-C4</f>
        <v>-266</v>
      </c>
      <c r="E4" s="1">
        <f t="shared" ref="E4:E38" si="1">ABS(D4)</f>
        <v>266</v>
      </c>
      <c r="F4" s="1">
        <f t="shared" ref="F4:F38" si="2">E4^2</f>
        <v>70756</v>
      </c>
      <c r="G4" s="4">
        <f t="shared" ref="G4:G38" si="3">E4/B4</f>
        <v>2.9743933802974392E-2</v>
      </c>
      <c r="I4" s="3" t="s">
        <v>43</v>
      </c>
      <c r="J4" s="6">
        <f>AVERAGE(E4:E38)</f>
        <v>2044.0855572080784</v>
      </c>
    </row>
    <row r="5" spans="1:10" ht="14.5" x14ac:dyDescent="0.35">
      <c r="A5" s="2" t="s">
        <v>4</v>
      </c>
      <c r="B5" s="1">
        <v>9563</v>
      </c>
      <c r="C5" s="1">
        <f t="shared" ref="C5:C37" si="4">0.6*B4+0.4*C4</f>
        <v>9049.4000000000015</v>
      </c>
      <c r="D5" s="1">
        <f t="shared" si="0"/>
        <v>513.59999999999854</v>
      </c>
      <c r="E5" s="1">
        <f t="shared" si="1"/>
        <v>513.59999999999854</v>
      </c>
      <c r="F5" s="1">
        <f t="shared" si="2"/>
        <v>263784.95999999851</v>
      </c>
      <c r="G5" s="4">
        <f t="shared" si="3"/>
        <v>5.3706995712642321E-2</v>
      </c>
      <c r="I5" s="3" t="s">
        <v>44</v>
      </c>
      <c r="J5" s="5">
        <f>AVERAGE(G4:G38)</f>
        <v>0.18822189803791595</v>
      </c>
    </row>
    <row r="6" spans="1:10" ht="14.5" x14ac:dyDescent="0.35">
      <c r="A6" s="2" t="s">
        <v>5</v>
      </c>
      <c r="B6" s="1">
        <v>8561</v>
      </c>
      <c r="C6" s="1">
        <f t="shared" si="4"/>
        <v>9357.5600000000013</v>
      </c>
      <c r="D6" s="1">
        <f t="shared" si="0"/>
        <v>-796.56000000000131</v>
      </c>
      <c r="E6" s="1">
        <f t="shared" si="1"/>
        <v>796.56000000000131</v>
      </c>
      <c r="F6" s="1">
        <f t="shared" si="2"/>
        <v>634507.83360000211</v>
      </c>
      <c r="G6" s="4">
        <f t="shared" si="3"/>
        <v>9.3045204999416112E-2</v>
      </c>
      <c r="I6" s="3" t="s">
        <v>45</v>
      </c>
      <c r="J6" s="5">
        <f>100%-J5</f>
        <v>0.811778101962084</v>
      </c>
    </row>
    <row r="7" spans="1:10" ht="14.5" x14ac:dyDescent="0.35">
      <c r="A7" s="2" t="s">
        <v>6</v>
      </c>
      <c r="B7" s="1">
        <v>8400</v>
      </c>
      <c r="C7" s="1">
        <f t="shared" si="4"/>
        <v>8879.6239999999998</v>
      </c>
      <c r="D7" s="1">
        <f t="shared" si="0"/>
        <v>-479.6239999999998</v>
      </c>
      <c r="E7" s="1">
        <f t="shared" si="1"/>
        <v>479.6239999999998</v>
      </c>
      <c r="F7" s="1">
        <f t="shared" si="2"/>
        <v>230039.18137599982</v>
      </c>
      <c r="G7" s="4">
        <f t="shared" si="3"/>
        <v>5.7098095238095212E-2</v>
      </c>
    </row>
    <row r="8" spans="1:10" ht="14.5" x14ac:dyDescent="0.35">
      <c r="A8" s="2" t="s">
        <v>7</v>
      </c>
      <c r="B8" s="1">
        <v>9164</v>
      </c>
      <c r="C8" s="1">
        <f t="shared" si="4"/>
        <v>8591.8495999999996</v>
      </c>
      <c r="D8" s="1">
        <f t="shared" si="0"/>
        <v>572.15040000000045</v>
      </c>
      <c r="E8" s="1">
        <f t="shared" si="1"/>
        <v>572.15040000000045</v>
      </c>
      <c r="F8" s="1">
        <f t="shared" si="2"/>
        <v>327356.08022016048</v>
      </c>
      <c r="G8" s="4">
        <f t="shared" si="3"/>
        <v>6.2434570056743827E-2</v>
      </c>
    </row>
    <row r="9" spans="1:10" ht="14.5" x14ac:dyDescent="0.35">
      <c r="A9" s="2" t="s">
        <v>8</v>
      </c>
      <c r="B9" s="1">
        <v>8420</v>
      </c>
      <c r="C9" s="1">
        <f t="shared" si="4"/>
        <v>8935.1398399999998</v>
      </c>
      <c r="D9" s="1">
        <f t="shared" si="0"/>
        <v>-515.13983999999982</v>
      </c>
      <c r="E9" s="1">
        <f t="shared" si="1"/>
        <v>515.13983999999982</v>
      </c>
      <c r="F9" s="1">
        <f t="shared" si="2"/>
        <v>265369.05475522543</v>
      </c>
      <c r="G9" s="4">
        <f t="shared" si="3"/>
        <v>6.1180503562945347E-2</v>
      </c>
    </row>
    <row r="10" spans="1:10" ht="14.5" x14ac:dyDescent="0.35">
      <c r="A10" s="2" t="s">
        <v>9</v>
      </c>
      <c r="B10" s="1">
        <v>19001</v>
      </c>
      <c r="C10" s="1">
        <f t="shared" si="4"/>
        <v>8626.0559360000007</v>
      </c>
      <c r="D10" s="1">
        <f t="shared" si="0"/>
        <v>10374.944063999999</v>
      </c>
      <c r="E10" s="1">
        <f t="shared" si="1"/>
        <v>10374.944063999999</v>
      </c>
      <c r="F10" s="1">
        <f t="shared" si="2"/>
        <v>107639464.33112882</v>
      </c>
      <c r="G10" s="4">
        <f t="shared" si="3"/>
        <v>0.54602094963422976</v>
      </c>
    </row>
    <row r="11" spans="1:10" ht="14.5" x14ac:dyDescent="0.35">
      <c r="A11" s="2" t="s">
        <v>10</v>
      </c>
      <c r="B11" s="1">
        <v>9283</v>
      </c>
      <c r="C11" s="1">
        <f t="shared" si="4"/>
        <v>14851.022374400001</v>
      </c>
      <c r="D11" s="1">
        <f t="shared" si="0"/>
        <v>-5568.0223744000014</v>
      </c>
      <c r="E11" s="1">
        <f t="shared" si="1"/>
        <v>5568.0223744000014</v>
      </c>
      <c r="F11" s="1">
        <f t="shared" si="2"/>
        <v>31002873.16181903</v>
      </c>
      <c r="G11" s="4">
        <f t="shared" si="3"/>
        <v>0.59980850742216973</v>
      </c>
    </row>
    <row r="12" spans="1:10" ht="14.5" x14ac:dyDescent="0.35">
      <c r="A12" s="2" t="s">
        <v>11</v>
      </c>
      <c r="B12" s="1">
        <v>7909</v>
      </c>
      <c r="C12" s="1">
        <f t="shared" si="4"/>
        <v>11510.208949760001</v>
      </c>
      <c r="D12" s="1">
        <f t="shared" si="0"/>
        <v>-3601.2089497600009</v>
      </c>
      <c r="E12" s="1">
        <f t="shared" si="1"/>
        <v>3601.2089497600009</v>
      </c>
      <c r="F12" s="1">
        <f t="shared" si="2"/>
        <v>12968705.899831528</v>
      </c>
      <c r="G12" s="4">
        <f t="shared" si="3"/>
        <v>0.45533050319382995</v>
      </c>
    </row>
    <row r="13" spans="1:10" ht="14.5" x14ac:dyDescent="0.35">
      <c r="A13" s="2" t="s">
        <v>12</v>
      </c>
      <c r="B13" s="1">
        <v>9992</v>
      </c>
      <c r="C13" s="1">
        <f t="shared" si="4"/>
        <v>9349.4835799040011</v>
      </c>
      <c r="D13" s="1">
        <f t="shared" si="0"/>
        <v>642.51642009599891</v>
      </c>
      <c r="E13" s="1">
        <f t="shared" si="1"/>
        <v>642.51642009599891</v>
      </c>
      <c r="F13" s="1">
        <f t="shared" si="2"/>
        <v>412827.35009297816</v>
      </c>
      <c r="G13" s="4">
        <f t="shared" si="3"/>
        <v>6.4303084477181638E-2</v>
      </c>
    </row>
    <row r="14" spans="1:10" ht="14.5" x14ac:dyDescent="0.35">
      <c r="A14" s="2" t="s">
        <v>13</v>
      </c>
      <c r="B14" s="1">
        <v>9603</v>
      </c>
      <c r="C14" s="1">
        <f t="shared" si="4"/>
        <v>9734.9934319616004</v>
      </c>
      <c r="D14" s="1">
        <f t="shared" si="0"/>
        <v>-131.99343196160044</v>
      </c>
      <c r="E14" s="1">
        <f t="shared" si="1"/>
        <v>131.99343196160044</v>
      </c>
      <c r="F14" s="1">
        <f t="shared" si="2"/>
        <v>17422.266081001642</v>
      </c>
      <c r="G14" s="4">
        <f t="shared" si="3"/>
        <v>1.3745020510423872E-2</v>
      </c>
    </row>
    <row r="15" spans="1:10" ht="14.5" x14ac:dyDescent="0.35">
      <c r="A15" s="2" t="s">
        <v>14</v>
      </c>
      <c r="B15" s="1">
        <v>10323</v>
      </c>
      <c r="C15" s="1">
        <f t="shared" si="4"/>
        <v>9655.7973727846402</v>
      </c>
      <c r="D15" s="1">
        <f t="shared" si="0"/>
        <v>667.20262721535983</v>
      </c>
      <c r="E15" s="1">
        <f t="shared" si="1"/>
        <v>667.20262721535983</v>
      </c>
      <c r="F15" s="1">
        <f t="shared" si="2"/>
        <v>445159.34576307843</v>
      </c>
      <c r="G15" s="4">
        <f t="shared" si="3"/>
        <v>6.4632628810942533E-2</v>
      </c>
    </row>
    <row r="16" spans="1:10" ht="14.5" x14ac:dyDescent="0.35">
      <c r="A16" s="2" t="s">
        <v>15</v>
      </c>
      <c r="B16" s="1">
        <v>7579</v>
      </c>
      <c r="C16" s="1">
        <f t="shared" si="4"/>
        <v>10056.118949113858</v>
      </c>
      <c r="D16" s="1">
        <f t="shared" si="0"/>
        <v>-2477.1189491138575</v>
      </c>
      <c r="E16" s="1">
        <f t="shared" si="1"/>
        <v>2477.1189491138575</v>
      </c>
      <c r="F16" s="1">
        <f t="shared" si="2"/>
        <v>6136118.2880589422</v>
      </c>
      <c r="G16" s="4">
        <f t="shared" si="3"/>
        <v>0.3268398138427045</v>
      </c>
    </row>
    <row r="17" spans="1:7" ht="14.5" x14ac:dyDescent="0.35">
      <c r="A17" s="2" t="s">
        <v>16</v>
      </c>
      <c r="B17" s="1">
        <v>8772</v>
      </c>
      <c r="C17" s="1">
        <f t="shared" si="4"/>
        <v>8569.8475796455423</v>
      </c>
      <c r="D17" s="1">
        <f t="shared" si="0"/>
        <v>202.15242035445772</v>
      </c>
      <c r="E17" s="1">
        <f t="shared" si="1"/>
        <v>202.15242035445772</v>
      </c>
      <c r="F17" s="1">
        <f t="shared" si="2"/>
        <v>40865.601055165374</v>
      </c>
      <c r="G17" s="4">
        <f t="shared" si="3"/>
        <v>2.3045191558875709E-2</v>
      </c>
    </row>
    <row r="18" spans="1:7" ht="14.5" x14ac:dyDescent="0.35">
      <c r="A18" s="2" t="s">
        <v>17</v>
      </c>
      <c r="B18" s="1">
        <v>8798</v>
      </c>
      <c r="C18" s="1">
        <f t="shared" si="4"/>
        <v>8691.1390318582162</v>
      </c>
      <c r="D18" s="1">
        <f t="shared" si="0"/>
        <v>106.86096814178381</v>
      </c>
      <c r="E18" s="1">
        <f t="shared" si="1"/>
        <v>106.86096814178381</v>
      </c>
      <c r="F18" s="1">
        <f t="shared" si="2"/>
        <v>11419.266512199336</v>
      </c>
      <c r="G18" s="4">
        <f t="shared" si="3"/>
        <v>1.2146052300725598E-2</v>
      </c>
    </row>
    <row r="19" spans="1:7" ht="14.5" x14ac:dyDescent="0.35">
      <c r="A19" s="2" t="s">
        <v>18</v>
      </c>
      <c r="B19" s="1">
        <v>8536</v>
      </c>
      <c r="C19" s="1">
        <f t="shared" si="4"/>
        <v>8755.2556127432872</v>
      </c>
      <c r="D19" s="1">
        <f t="shared" si="0"/>
        <v>-219.2556127432872</v>
      </c>
      <c r="E19" s="1">
        <f t="shared" si="1"/>
        <v>219.2556127432872</v>
      </c>
      <c r="F19" s="1">
        <f t="shared" si="2"/>
        <v>48073.023719434328</v>
      </c>
      <c r="G19" s="4">
        <f t="shared" si="3"/>
        <v>2.5685990246401967E-2</v>
      </c>
    </row>
    <row r="20" spans="1:7" ht="14.5" x14ac:dyDescent="0.35">
      <c r="A20" s="2" t="s">
        <v>19</v>
      </c>
      <c r="B20" s="1">
        <v>9805</v>
      </c>
      <c r="C20" s="1">
        <f t="shared" si="4"/>
        <v>8623.7022450973145</v>
      </c>
      <c r="D20" s="1">
        <f t="shared" si="0"/>
        <v>1181.2977549026855</v>
      </c>
      <c r="E20" s="1">
        <f t="shared" si="1"/>
        <v>1181.2977549026855</v>
      </c>
      <c r="F20" s="1">
        <f t="shared" si="2"/>
        <v>1395464.3857381251</v>
      </c>
      <c r="G20" s="4">
        <f t="shared" si="3"/>
        <v>0.12047911829706125</v>
      </c>
    </row>
    <row r="21" spans="1:7" ht="15.75" customHeight="1" x14ac:dyDescent="0.35">
      <c r="A21" s="2" t="s">
        <v>20</v>
      </c>
      <c r="B21" s="1">
        <v>9843</v>
      </c>
      <c r="C21" s="1">
        <f t="shared" si="4"/>
        <v>9332.4808980389262</v>
      </c>
      <c r="D21" s="1">
        <f t="shared" si="0"/>
        <v>510.51910196107383</v>
      </c>
      <c r="E21" s="1">
        <f t="shared" si="1"/>
        <v>510.51910196107383</v>
      </c>
      <c r="F21" s="1">
        <f t="shared" si="2"/>
        <v>260629.7534671413</v>
      </c>
      <c r="G21" s="4">
        <f t="shared" si="3"/>
        <v>5.1866209688212317E-2</v>
      </c>
    </row>
    <row r="22" spans="1:7" ht="15.75" customHeight="1" x14ac:dyDescent="0.35">
      <c r="A22" s="2" t="s">
        <v>21</v>
      </c>
      <c r="B22" s="1">
        <v>16744</v>
      </c>
      <c r="C22" s="1">
        <f t="shared" si="4"/>
        <v>9638.7923592155712</v>
      </c>
      <c r="D22" s="1">
        <f t="shared" si="0"/>
        <v>7105.2076407844288</v>
      </c>
      <c r="E22" s="1">
        <f t="shared" si="1"/>
        <v>7105.2076407844288</v>
      </c>
      <c r="F22" s="1">
        <f t="shared" si="2"/>
        <v>50483975.618661426</v>
      </c>
      <c r="G22" s="4">
        <f t="shared" si="3"/>
        <v>0.42434350458578768</v>
      </c>
    </row>
    <row r="23" spans="1:7" ht="15.75" customHeight="1" x14ac:dyDescent="0.35">
      <c r="A23" s="2" t="s">
        <v>22</v>
      </c>
      <c r="B23" s="1">
        <v>10011</v>
      </c>
      <c r="C23" s="1">
        <f t="shared" si="4"/>
        <v>13901.916943686228</v>
      </c>
      <c r="D23" s="1">
        <f t="shared" si="0"/>
        <v>-3890.9169436862285</v>
      </c>
      <c r="E23" s="1">
        <f t="shared" si="1"/>
        <v>3890.9169436862285</v>
      </c>
      <c r="F23" s="1">
        <f t="shared" si="2"/>
        <v>15139234.662664581</v>
      </c>
      <c r="G23" s="4">
        <f t="shared" si="3"/>
        <v>0.38866416378845553</v>
      </c>
    </row>
    <row r="24" spans="1:7" ht="15.75" customHeight="1" x14ac:dyDescent="0.35">
      <c r="A24" s="2" t="s">
        <v>23</v>
      </c>
      <c r="B24" s="1">
        <v>8365</v>
      </c>
      <c r="C24" s="1">
        <f t="shared" si="4"/>
        <v>11567.36677747449</v>
      </c>
      <c r="D24" s="1">
        <f t="shared" si="0"/>
        <v>-3202.3667774744899</v>
      </c>
      <c r="E24" s="1">
        <f t="shared" si="1"/>
        <v>3202.3667774744899</v>
      </c>
      <c r="F24" s="1">
        <f t="shared" si="2"/>
        <v>10255152.97747235</v>
      </c>
      <c r="G24" s="4">
        <f t="shared" si="3"/>
        <v>0.38282926210095514</v>
      </c>
    </row>
    <row r="25" spans="1:7" ht="15.75" customHeight="1" x14ac:dyDescent="0.35">
      <c r="A25" s="2" t="s">
        <v>24</v>
      </c>
      <c r="B25" s="1">
        <v>9334</v>
      </c>
      <c r="C25" s="1">
        <f t="shared" si="4"/>
        <v>9645.946710989796</v>
      </c>
      <c r="D25" s="1">
        <f t="shared" si="0"/>
        <v>-311.94671098979597</v>
      </c>
      <c r="E25" s="1">
        <f t="shared" si="1"/>
        <v>311.94671098979597</v>
      </c>
      <c r="F25" s="1">
        <f t="shared" si="2"/>
        <v>97310.750497351299</v>
      </c>
      <c r="G25" s="4">
        <f t="shared" si="3"/>
        <v>3.3420474714998497E-2</v>
      </c>
    </row>
    <row r="26" spans="1:7" ht="15.75" customHeight="1" x14ac:dyDescent="0.35">
      <c r="A26" s="2" t="s">
        <v>25</v>
      </c>
      <c r="B26" s="1">
        <v>9754</v>
      </c>
      <c r="C26" s="1">
        <f t="shared" si="4"/>
        <v>9458.7786843959184</v>
      </c>
      <c r="D26" s="1">
        <f t="shared" si="0"/>
        <v>295.22131560408161</v>
      </c>
      <c r="E26" s="1">
        <f t="shared" si="1"/>
        <v>295.22131560408161</v>
      </c>
      <c r="F26" s="1">
        <f t="shared" si="2"/>
        <v>87155.625187004756</v>
      </c>
      <c r="G26" s="4">
        <f t="shared" si="3"/>
        <v>3.0266692188238836E-2</v>
      </c>
    </row>
    <row r="27" spans="1:7" ht="15.75" customHeight="1" x14ac:dyDescent="0.35">
      <c r="A27" s="2" t="s">
        <v>26</v>
      </c>
      <c r="B27" s="1">
        <v>9945</v>
      </c>
      <c r="C27" s="1">
        <f t="shared" si="4"/>
        <v>9635.9114737583677</v>
      </c>
      <c r="D27" s="1">
        <f t="shared" si="0"/>
        <v>309.08852624163228</v>
      </c>
      <c r="E27" s="1">
        <f t="shared" si="1"/>
        <v>309.08852624163228</v>
      </c>
      <c r="F27" s="1">
        <f t="shared" si="2"/>
        <v>95535.717054224209</v>
      </c>
      <c r="G27" s="4">
        <f t="shared" si="3"/>
        <v>3.1079791477288315E-2</v>
      </c>
    </row>
    <row r="28" spans="1:7" ht="15.75" customHeight="1" x14ac:dyDescent="0.35">
      <c r="A28" s="2" t="s">
        <v>27</v>
      </c>
      <c r="B28" s="1">
        <v>7495</v>
      </c>
      <c r="C28" s="1">
        <f t="shared" si="4"/>
        <v>9821.3645895033478</v>
      </c>
      <c r="D28" s="1">
        <f t="shared" si="0"/>
        <v>-2326.3645895033478</v>
      </c>
      <c r="E28" s="1">
        <f t="shared" si="1"/>
        <v>2326.3645895033478</v>
      </c>
      <c r="F28" s="1">
        <f t="shared" si="2"/>
        <v>5411972.20329508</v>
      </c>
      <c r="G28" s="4">
        <f t="shared" si="3"/>
        <v>0.31038887118123387</v>
      </c>
    </row>
    <row r="29" spans="1:7" ht="15.75" customHeight="1" x14ac:dyDescent="0.35">
      <c r="A29" s="2" t="s">
        <v>28</v>
      </c>
      <c r="B29" s="1">
        <v>10073</v>
      </c>
      <c r="C29" s="1">
        <f t="shared" si="4"/>
        <v>8425.5458358013384</v>
      </c>
      <c r="D29" s="1">
        <f t="shared" si="0"/>
        <v>1647.4541641986616</v>
      </c>
      <c r="E29" s="1">
        <f t="shared" si="1"/>
        <v>1647.4541641986616</v>
      </c>
      <c r="F29" s="1">
        <f t="shared" si="2"/>
        <v>2714105.2231355105</v>
      </c>
      <c r="G29" s="4">
        <f t="shared" si="3"/>
        <v>0.16355149053893195</v>
      </c>
    </row>
    <row r="30" spans="1:7" ht="15.75" customHeight="1" x14ac:dyDescent="0.35">
      <c r="A30" s="2" t="s">
        <v>29</v>
      </c>
      <c r="B30" s="1">
        <v>10364</v>
      </c>
      <c r="C30" s="1">
        <f t="shared" si="4"/>
        <v>9414.0183343205354</v>
      </c>
      <c r="D30" s="1">
        <f t="shared" si="0"/>
        <v>949.98166567946464</v>
      </c>
      <c r="E30" s="1">
        <f t="shared" si="1"/>
        <v>949.98166567946464</v>
      </c>
      <c r="F30" s="1">
        <f t="shared" si="2"/>
        <v>902465.16512713011</v>
      </c>
      <c r="G30" s="4">
        <f t="shared" si="3"/>
        <v>9.1661681366216191E-2</v>
      </c>
    </row>
    <row r="31" spans="1:7" ht="15.75" customHeight="1" x14ac:dyDescent="0.35">
      <c r="A31" s="2" t="s">
        <v>30</v>
      </c>
      <c r="B31" s="1">
        <v>9083</v>
      </c>
      <c r="C31" s="1">
        <f t="shared" si="4"/>
        <v>9984.0073337282138</v>
      </c>
      <c r="D31" s="1">
        <f t="shared" si="0"/>
        <v>-901.00733372821378</v>
      </c>
      <c r="E31" s="1">
        <f t="shared" si="1"/>
        <v>901.00733372821378</v>
      </c>
      <c r="F31" s="1">
        <f t="shared" si="2"/>
        <v>811814.21543202479</v>
      </c>
      <c r="G31" s="4">
        <f t="shared" si="3"/>
        <v>9.9197108194232497E-2</v>
      </c>
    </row>
    <row r="32" spans="1:7" ht="15.75" customHeight="1" x14ac:dyDescent="0.35">
      <c r="A32" s="2" t="s">
        <v>31</v>
      </c>
      <c r="B32" s="1">
        <v>8900</v>
      </c>
      <c r="C32" s="1">
        <f t="shared" si="4"/>
        <v>9443.4029334912848</v>
      </c>
      <c r="D32" s="1">
        <f t="shared" si="0"/>
        <v>-543.40293349128478</v>
      </c>
      <c r="E32" s="1">
        <f t="shared" si="1"/>
        <v>543.40293349128478</v>
      </c>
      <c r="F32" s="1">
        <f t="shared" si="2"/>
        <v>295286.7481269337</v>
      </c>
      <c r="G32" s="4">
        <f t="shared" si="3"/>
        <v>6.1056509381043234E-2</v>
      </c>
    </row>
    <row r="33" spans="1:7" ht="15.75" customHeight="1" x14ac:dyDescent="0.35">
      <c r="A33" s="2" t="s">
        <v>32</v>
      </c>
      <c r="B33" s="1">
        <v>7919</v>
      </c>
      <c r="C33" s="1">
        <f t="shared" si="4"/>
        <v>9117.3611733965135</v>
      </c>
      <c r="D33" s="1">
        <f t="shared" si="0"/>
        <v>-1198.3611733965135</v>
      </c>
      <c r="E33" s="1">
        <f t="shared" si="1"/>
        <v>1198.3611733965135</v>
      </c>
      <c r="F33" s="1">
        <f t="shared" si="2"/>
        <v>1436069.5019042687</v>
      </c>
      <c r="G33" s="4">
        <f t="shared" si="3"/>
        <v>0.15132733595106876</v>
      </c>
    </row>
    <row r="34" spans="1:7" ht="15.75" customHeight="1" x14ac:dyDescent="0.35">
      <c r="A34" s="2" t="s">
        <v>33</v>
      </c>
      <c r="B34" s="1">
        <v>19057</v>
      </c>
      <c r="C34" s="1">
        <f t="shared" si="4"/>
        <v>8398.3444693586061</v>
      </c>
      <c r="D34" s="1">
        <f t="shared" si="0"/>
        <v>10658.655530641394</v>
      </c>
      <c r="E34" s="1">
        <f t="shared" si="1"/>
        <v>10658.655530641394</v>
      </c>
      <c r="F34" s="1">
        <f t="shared" si="2"/>
        <v>113606937.72087237</v>
      </c>
      <c r="G34" s="4">
        <f t="shared" si="3"/>
        <v>0.55930395815927969</v>
      </c>
    </row>
    <row r="35" spans="1:7" ht="15.75" customHeight="1" x14ac:dyDescent="0.35">
      <c r="A35" s="2" t="s">
        <v>34</v>
      </c>
      <c r="B35" s="1">
        <v>7530</v>
      </c>
      <c r="C35" s="1">
        <f t="shared" si="4"/>
        <v>14793.537787743442</v>
      </c>
      <c r="D35" s="1">
        <f t="shared" si="0"/>
        <v>-7263.5377877434421</v>
      </c>
      <c r="E35" s="1">
        <f t="shared" si="1"/>
        <v>7263.5377877434421</v>
      </c>
      <c r="F35" s="1">
        <f t="shared" si="2"/>
        <v>52758981.193976894</v>
      </c>
      <c r="G35" s="4">
        <f t="shared" si="3"/>
        <v>0.96461325202436154</v>
      </c>
    </row>
    <row r="36" spans="1:7" ht="15.75" customHeight="1" x14ac:dyDescent="0.35">
      <c r="A36" s="2" t="s">
        <v>35</v>
      </c>
      <c r="B36" s="1">
        <v>8954</v>
      </c>
      <c r="C36" s="1">
        <f t="shared" si="4"/>
        <v>10435.415115097378</v>
      </c>
      <c r="D36" s="1">
        <f t="shared" si="0"/>
        <v>-1481.4151150973776</v>
      </c>
      <c r="E36" s="1">
        <f t="shared" si="1"/>
        <v>1481.4151150973776</v>
      </c>
      <c r="F36" s="1">
        <f t="shared" si="2"/>
        <v>2194590.7432389762</v>
      </c>
      <c r="G36" s="4">
        <f t="shared" si="3"/>
        <v>0.16544729898340155</v>
      </c>
    </row>
    <row r="37" spans="1:7" ht="15.75" customHeight="1" x14ac:dyDescent="0.35">
      <c r="A37" s="2" t="s">
        <v>36</v>
      </c>
      <c r="B37" s="1">
        <v>9285</v>
      </c>
      <c r="C37" s="1">
        <f t="shared" si="4"/>
        <v>9546.5660460389518</v>
      </c>
      <c r="D37" s="1">
        <f t="shared" si="0"/>
        <v>-261.56604603895175</v>
      </c>
      <c r="E37" s="1">
        <f t="shared" si="1"/>
        <v>261.56604603895175</v>
      </c>
      <c r="F37" s="1">
        <f t="shared" si="2"/>
        <v>68416.796440451028</v>
      </c>
      <c r="G37" s="4">
        <f t="shared" si="3"/>
        <v>2.8170818097894644E-2</v>
      </c>
    </row>
    <row r="38" spans="1:7" ht="15.75" customHeight="1" x14ac:dyDescent="0.35">
      <c r="A38" s="2" t="s">
        <v>37</v>
      </c>
      <c r="B38" s="1">
        <v>8960</v>
      </c>
      <c r="C38" s="6">
        <f>AVERAGE(B35:B37)</f>
        <v>8589.6666666666661</v>
      </c>
      <c r="D38" s="7">
        <f t="shared" si="0"/>
        <v>370.33333333333394</v>
      </c>
      <c r="E38" s="1">
        <f t="shared" si="1"/>
        <v>370.33333333333394</v>
      </c>
      <c r="F38" s="1">
        <f t="shared" si="2"/>
        <v>137146.77777777822</v>
      </c>
      <c r="G38" s="4">
        <f t="shared" si="3"/>
        <v>4.1331845238095306E-2</v>
      </c>
    </row>
    <row r="39" spans="1:7" ht="15.75" customHeight="1" x14ac:dyDescent="0.35"/>
    <row r="40" spans="1:7" ht="15.75" customHeight="1" x14ac:dyDescent="0.35"/>
    <row r="41" spans="1:7" ht="15.75" customHeight="1" x14ac:dyDescent="0.35"/>
    <row r="42" spans="1:7" ht="15.75" customHeight="1" x14ac:dyDescent="0.35"/>
    <row r="43" spans="1:7" ht="15.75" customHeight="1" x14ac:dyDescent="0.35"/>
    <row r="44" spans="1:7" ht="15.75" customHeight="1" x14ac:dyDescent="0.35"/>
    <row r="45" spans="1:7" ht="15.75" customHeight="1" x14ac:dyDescent="0.35"/>
    <row r="46" spans="1:7" ht="15.75" customHeight="1" x14ac:dyDescent="0.35"/>
    <row r="47" spans="1:7" ht="15.75" customHeight="1" x14ac:dyDescent="0.35"/>
    <row r="48" spans="1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Exponential Smoothing(0.4)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Oyewole, Shadiat A.</cp:lastModifiedBy>
  <dcterms:created xsi:type="dcterms:W3CDTF">2024-07-09T03:32:18Z</dcterms:created>
  <dcterms:modified xsi:type="dcterms:W3CDTF">2024-07-09T03:39:54Z</dcterms:modified>
</cp:coreProperties>
</file>