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433EA9D7-1402-480A-8ECF-29D4A29B0E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ing Averag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3" l="1"/>
  <c r="E39" i="3" s="1"/>
  <c r="G39" i="3" s="1"/>
  <c r="C39" i="3"/>
  <c r="C38" i="3"/>
  <c r="D38" i="3" s="1"/>
  <c r="E38" i="3" s="1"/>
  <c r="C37" i="3"/>
  <c r="D37" i="3" s="1"/>
  <c r="E37" i="3" s="1"/>
  <c r="C36" i="3"/>
  <c r="D36" i="3" s="1"/>
  <c r="E36" i="3" s="1"/>
  <c r="E35" i="3"/>
  <c r="G35" i="3" s="1"/>
  <c r="D35" i="3"/>
  <c r="C35" i="3"/>
  <c r="G34" i="3"/>
  <c r="C34" i="3"/>
  <c r="D34" i="3" s="1"/>
  <c r="E34" i="3" s="1"/>
  <c r="F34" i="3" s="1"/>
  <c r="D33" i="3"/>
  <c r="E33" i="3" s="1"/>
  <c r="C33" i="3"/>
  <c r="D32" i="3"/>
  <c r="E32" i="3" s="1"/>
  <c r="C32" i="3"/>
  <c r="D31" i="3"/>
  <c r="E31" i="3" s="1"/>
  <c r="G31" i="3" s="1"/>
  <c r="C31" i="3"/>
  <c r="C30" i="3"/>
  <c r="D30" i="3" s="1"/>
  <c r="E30" i="3" s="1"/>
  <c r="C29" i="3"/>
  <c r="D29" i="3" s="1"/>
  <c r="E29" i="3" s="1"/>
  <c r="C28" i="3"/>
  <c r="D28" i="3" s="1"/>
  <c r="E28" i="3" s="1"/>
  <c r="E27" i="3"/>
  <c r="G27" i="3" s="1"/>
  <c r="D27" i="3"/>
  <c r="C27" i="3"/>
  <c r="G26" i="3"/>
  <c r="C26" i="3"/>
  <c r="D26" i="3" s="1"/>
  <c r="E26" i="3" s="1"/>
  <c r="F26" i="3" s="1"/>
  <c r="D25" i="3"/>
  <c r="E25" i="3" s="1"/>
  <c r="C25" i="3"/>
  <c r="D24" i="3"/>
  <c r="E24" i="3" s="1"/>
  <c r="C24" i="3"/>
  <c r="D23" i="3"/>
  <c r="E23" i="3" s="1"/>
  <c r="G23" i="3" s="1"/>
  <c r="C23" i="3"/>
  <c r="C22" i="3"/>
  <c r="D22" i="3" s="1"/>
  <c r="E22" i="3" s="1"/>
  <c r="C21" i="3"/>
  <c r="D21" i="3" s="1"/>
  <c r="E21" i="3" s="1"/>
  <c r="C20" i="3"/>
  <c r="D20" i="3" s="1"/>
  <c r="E20" i="3" s="1"/>
  <c r="E19" i="3"/>
  <c r="G19" i="3" s="1"/>
  <c r="D19" i="3"/>
  <c r="C19" i="3"/>
  <c r="G18" i="3"/>
  <c r="C18" i="3"/>
  <c r="D18" i="3" s="1"/>
  <c r="E18" i="3" s="1"/>
  <c r="F18" i="3" s="1"/>
  <c r="D17" i="3"/>
  <c r="E17" i="3" s="1"/>
  <c r="C17" i="3"/>
  <c r="D16" i="3"/>
  <c r="E16" i="3" s="1"/>
  <c r="C16" i="3"/>
  <c r="D15" i="3"/>
  <c r="E15" i="3" s="1"/>
  <c r="G15" i="3" s="1"/>
  <c r="C15" i="3"/>
  <c r="C14" i="3"/>
  <c r="D14" i="3" s="1"/>
  <c r="E14" i="3" s="1"/>
  <c r="C13" i="3"/>
  <c r="D13" i="3" s="1"/>
  <c r="E13" i="3" s="1"/>
  <c r="C12" i="3"/>
  <c r="D12" i="3" s="1"/>
  <c r="E12" i="3" s="1"/>
  <c r="E11" i="3"/>
  <c r="F11" i="3" s="1"/>
  <c r="D11" i="3"/>
  <c r="C11" i="3"/>
  <c r="G10" i="3"/>
  <c r="C10" i="3"/>
  <c r="D10" i="3" s="1"/>
  <c r="E10" i="3" s="1"/>
  <c r="F10" i="3" s="1"/>
  <c r="D9" i="3"/>
  <c r="E9" i="3" s="1"/>
  <c r="C9" i="3"/>
  <c r="D8" i="3"/>
  <c r="E8" i="3" s="1"/>
  <c r="C8" i="3"/>
  <c r="C7" i="3"/>
  <c r="D7" i="3" s="1"/>
  <c r="E7" i="3" s="1"/>
  <c r="G36" i="3" l="1"/>
  <c r="F36" i="3"/>
  <c r="G28" i="3"/>
  <c r="F28" i="3"/>
  <c r="G20" i="3"/>
  <c r="F20" i="3"/>
  <c r="G12" i="3"/>
  <c r="F12" i="3"/>
  <c r="G21" i="3"/>
  <c r="F21" i="3"/>
  <c r="G25" i="3"/>
  <c r="F25" i="3"/>
  <c r="G14" i="3"/>
  <c r="F14" i="3"/>
  <c r="G22" i="3"/>
  <c r="F22" i="3"/>
  <c r="G30" i="3"/>
  <c r="F30" i="3"/>
  <c r="G38" i="3"/>
  <c r="F38" i="3"/>
  <c r="G29" i="3"/>
  <c r="F29" i="3"/>
  <c r="F7" i="3"/>
  <c r="K4" i="3"/>
  <c r="G7" i="3"/>
  <c r="F15" i="3"/>
  <c r="F23" i="3"/>
  <c r="F31" i="3"/>
  <c r="F39" i="3"/>
  <c r="G13" i="3"/>
  <c r="F13" i="3"/>
  <c r="G9" i="3"/>
  <c r="F9" i="3"/>
  <c r="G37" i="3"/>
  <c r="F37" i="3"/>
  <c r="G8" i="3"/>
  <c r="F8" i="3"/>
  <c r="G16" i="3"/>
  <c r="F16" i="3"/>
  <c r="G24" i="3"/>
  <c r="F24" i="3"/>
  <c r="G32" i="3"/>
  <c r="F32" i="3"/>
  <c r="G17" i="3"/>
  <c r="F17" i="3"/>
  <c r="G33" i="3"/>
  <c r="F33" i="3"/>
  <c r="F19" i="3"/>
  <c r="F27" i="3"/>
  <c r="F35" i="3"/>
  <c r="G11" i="3"/>
  <c r="K5" i="3" l="1"/>
  <c r="K6" i="3"/>
  <c r="K7" i="3" s="1"/>
</calcChain>
</file>

<file path=xl/sharedStrings.xml><?xml version="1.0" encoding="utf-8"?>
<sst xmlns="http://schemas.openxmlformats.org/spreadsheetml/2006/main" count="48" uniqueCount="48">
  <si>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</si>
  <si>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</si>
  <si>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</si>
  <si>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</si>
  <si>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</si>
  <si>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</si>
  <si>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</si>
  <si>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</si>
  <si>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</si>
  <si>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</si>
  <si>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</si>
  <si>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</si>
  <si>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</si>
  <si>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</si>
  <si>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</si>
  <si>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</si>
  <si>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</si>
  <si>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</si>
  <si>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</si>
  <si>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</si>
  <si>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</si>
  <si>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</si>
  <si>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</si>
  <si>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</si>
  <si>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</si>
  <si>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</si>
  <si>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</si>
  <si>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</si>
  <si>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</si>
  <si>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</si>
  <si>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</si>
  <si>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</si>
  <si>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</si>
  <si>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</si>
  <si>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</si>
  <si>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</si>
  <si>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</si>
  <si>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</si>
  <si>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Naïve Forecast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</si>
  <si>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</si>
  <si>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</si>
  <si>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</si>
  <si>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</si>
  <si>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</si>
  <si>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</si>
  <si>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</si>
  <si>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</si>
  <si>
    <t>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</si>
</sst>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Moving Average of 3 month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'Moving Average'!$A$4:$A$39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'Moving Average'!$B$4:$B$39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4C57-88E0-86EA363AB742}"/>
            </c:ext>
          </c:extLst>
        </c:ser>
        <c:ser>
          <c:idx val="1"/>
          <c:order val="1"/>
          <c:tx>
            <c:v>Naïve Forecast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'Moving Average'!$A$4:$A$39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'Moving Average'!$C$4:$C$39</c:f>
              <c:numCache>
                <c:formatCode>General</c:formatCode>
                <c:ptCount val="36"/>
                <c:pt idx="3" formatCode="0">
                  <c:v>9238.3333333333339</c:v>
                </c:pt>
                <c:pt idx="4" formatCode="0">
                  <c:v>9022.3333333333339</c:v>
                </c:pt>
                <c:pt idx="5" formatCode="0">
                  <c:v>8841.3333333333339</c:v>
                </c:pt>
                <c:pt idx="6" formatCode="0">
                  <c:v>8708.3333333333339</c:v>
                </c:pt>
                <c:pt idx="7" formatCode="0">
                  <c:v>8661.3333333333339</c:v>
                </c:pt>
                <c:pt idx="8" formatCode="0">
                  <c:v>12195</c:v>
                </c:pt>
                <c:pt idx="9" formatCode="0">
                  <c:v>12234.666666666666</c:v>
                </c:pt>
                <c:pt idx="10" formatCode="0">
                  <c:v>12064.333333333334</c:v>
                </c:pt>
                <c:pt idx="11" formatCode="0">
                  <c:v>9061.3333333333339</c:v>
                </c:pt>
                <c:pt idx="12" formatCode="0">
                  <c:v>9168</c:v>
                </c:pt>
                <c:pt idx="13" formatCode="0">
                  <c:v>9972.6666666666661</c:v>
                </c:pt>
                <c:pt idx="14" formatCode="0">
                  <c:v>9168.3333333333339</c:v>
                </c:pt>
                <c:pt idx="15" formatCode="0">
                  <c:v>8891.3333333333339</c:v>
                </c:pt>
                <c:pt idx="16" formatCode="0">
                  <c:v>8383</c:v>
                </c:pt>
                <c:pt idx="17" formatCode="0">
                  <c:v>8702</c:v>
                </c:pt>
                <c:pt idx="18" formatCode="0">
                  <c:v>9046.3333333333339</c:v>
                </c:pt>
                <c:pt idx="19" formatCode="0">
                  <c:v>9394.6666666666661</c:v>
                </c:pt>
                <c:pt idx="20" formatCode="0">
                  <c:v>12130.666666666666</c:v>
                </c:pt>
                <c:pt idx="21" formatCode="0">
                  <c:v>12199.333333333334</c:v>
                </c:pt>
                <c:pt idx="22" formatCode="0">
                  <c:v>11706.666666666666</c:v>
                </c:pt>
                <c:pt idx="23" formatCode="0">
                  <c:v>9236.6666666666661</c:v>
                </c:pt>
                <c:pt idx="24" formatCode="0">
                  <c:v>9151</c:v>
                </c:pt>
                <c:pt idx="25" formatCode="0">
                  <c:v>9677.6666666666661</c:v>
                </c:pt>
                <c:pt idx="26" formatCode="0">
                  <c:v>9064.6666666666661</c:v>
                </c:pt>
                <c:pt idx="27" formatCode="0">
                  <c:v>9171</c:v>
                </c:pt>
                <c:pt idx="28" formatCode="0">
                  <c:v>9310.6666666666661</c:v>
                </c:pt>
                <c:pt idx="29" formatCode="0">
                  <c:v>9840</c:v>
                </c:pt>
                <c:pt idx="30" formatCode="0">
                  <c:v>9449</c:v>
                </c:pt>
                <c:pt idx="31" formatCode="0">
                  <c:v>8634</c:v>
                </c:pt>
                <c:pt idx="32" formatCode="0">
                  <c:v>11958.666666666666</c:v>
                </c:pt>
                <c:pt idx="33" formatCode="0">
                  <c:v>11502</c:v>
                </c:pt>
                <c:pt idx="34" formatCode="0">
                  <c:v>11847</c:v>
                </c:pt>
                <c:pt idx="35" formatCode="0">
                  <c:v>8589.6666666666661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4C57-88E0-86EA363A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05585"/>
        <c:axId val="490650808"/>
      </c:lineChart>
      <c:catAx>
        <c:axId val="633705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0650808"/>
        <c:crosses val="autoZero"/>
        <c:auto val="1"/>
        <c:lblAlgn val="ctr"/>
        <c:lblOffset val="100"/>
        <c:noMultiLvlLbl val="1"/>
      </c:catAx>
      <c:valAx>
        <c:axId val="49065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37055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7</xdr:row>
      <xdr:rowOff>152400</xdr:rowOff>
    </xdr:from>
    <xdr:ext cx="5753100" cy="37052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G39">
  <tableColumns count="7">
    <tableColumn id="1" xr3:uid="{00000000-0010-0000-0100-000001000000}" name="Date"/>
    <tableColumn id="2" xr3:uid="{00000000-0010-0000-0100-000002000000}" name="Tablet"/>
    <tableColumn id="3" xr3:uid="{00000000-0010-0000-0100-000003000000}" name="Naïve Forecast"/>
    <tableColumn id="4" xr3:uid="{00000000-0010-0000-0100-000004000000}" name="Error "/>
    <tableColumn id="5" xr3:uid="{00000000-0010-0000-0100-000005000000}" name="ABS"/>
    <tableColumn id="6" xr3:uid="{00000000-0010-0000-0100-000006000000}" name="Squared Error"/>
    <tableColumn id="7" xr3:uid="{00000000-0010-0000-0100-000007000000}" name="% Error"/>
  </tableColumns>
  <tableStyleInfo name="Moving Averag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9" workbookViewId="0"/>
  </sheetViews>
  <sheetFormatPr defaultColWidth="14.453125" defaultRowHeight="15" customHeight="1" x14ac:dyDescent="0.35"/>
  <cols>
    <col min="1" max="2" width="8.7265625" customWidth="1"/>
    <col min="3" max="3" width="16.08984375" customWidth="1"/>
    <col min="4" max="5" width="8.7265625" customWidth="1"/>
    <col min="6" max="6" width="15.08984375" customWidth="1"/>
    <col min="7" max="7" width="9.453125" customWidth="1"/>
    <col min="8" max="26" width="8.7265625" customWidth="1"/>
  </cols>
  <sheetData>
    <row r="1" spans="1:11" ht="14.5" x14ac:dyDescent="0.35">
      <c r="C1" s="1" t="s">
        <v>47</v>
      </c>
    </row>
    <row r="3" spans="1:11" ht="14.5" x14ac:dyDescent="0.35">
      <c r="A3" s="1" t="s">
        <v>0</v>
      </c>
      <c r="B3" s="1" t="s">
        <v>1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</row>
    <row r="4" spans="1:11" ht="14.5" x14ac:dyDescent="0.35">
      <c r="A4" s="2" t="s">
        <v>2</v>
      </c>
      <c r="B4" s="1">
        <v>9209</v>
      </c>
      <c r="C4" s="1"/>
      <c r="D4" s="1"/>
      <c r="E4" s="1"/>
      <c r="F4" s="1"/>
      <c r="G4" s="1"/>
      <c r="J4" s="3" t="s">
        <v>43</v>
      </c>
      <c r="K4" s="6">
        <f>AVERAGE(E5:E39)</f>
        <v>2199.818181818182</v>
      </c>
    </row>
    <row r="5" spans="1:11" ht="14.5" x14ac:dyDescent="0.35">
      <c r="A5" s="2" t="s">
        <v>3</v>
      </c>
      <c r="B5" s="1">
        <v>8943</v>
      </c>
      <c r="C5" s="1"/>
      <c r="D5" s="1"/>
      <c r="E5" s="1"/>
      <c r="F5" s="1"/>
      <c r="G5" s="4"/>
      <c r="J5" s="3" t="s">
        <v>44</v>
      </c>
      <c r="K5" s="6">
        <f>AVERAGE(F5:F39)</f>
        <v>11529890.053872053</v>
      </c>
    </row>
    <row r="6" spans="1:11" ht="14.5" x14ac:dyDescent="0.35">
      <c r="A6" s="2" t="s">
        <v>4</v>
      </c>
      <c r="B6" s="1">
        <v>9563</v>
      </c>
      <c r="C6" s="1"/>
      <c r="D6" s="1"/>
      <c r="E6" s="1"/>
      <c r="F6" s="1"/>
      <c r="G6" s="4"/>
      <c r="J6" s="3" t="s">
        <v>45</v>
      </c>
      <c r="K6" s="5">
        <f>AVERAGE(G5:G39)</f>
        <v>0.2014981406006516</v>
      </c>
    </row>
    <row r="7" spans="1:11" ht="14.5" x14ac:dyDescent="0.35">
      <c r="A7" s="2" t="s">
        <v>5</v>
      </c>
      <c r="B7" s="1">
        <v>8561</v>
      </c>
      <c r="C7" s="6">
        <f t="shared" ref="C7:C39" si="0">AVERAGE(B4:B6)</f>
        <v>9238.3333333333339</v>
      </c>
      <c r="D7" s="7">
        <f t="shared" ref="D7:D39" si="1">B7-C7</f>
        <v>-677.33333333333394</v>
      </c>
      <c r="E7" s="1">
        <f t="shared" ref="E7:E39" si="2">ABS(D7)</f>
        <v>677.33333333333394</v>
      </c>
      <c r="F7" s="1">
        <f t="shared" ref="F7:F39" si="3">E7^2</f>
        <v>458780.44444444525</v>
      </c>
      <c r="G7" s="4">
        <f t="shared" ref="G7:G39" si="4">E7/B7</f>
        <v>7.9118483043258261E-2</v>
      </c>
      <c r="J7" s="3" t="s">
        <v>46</v>
      </c>
      <c r="K7" s="5">
        <f>100%-K6</f>
        <v>0.79850185939934837</v>
      </c>
    </row>
    <row r="8" spans="1:11" ht="14.5" x14ac:dyDescent="0.35">
      <c r="A8" s="2" t="s">
        <v>6</v>
      </c>
      <c r="B8" s="1">
        <v>8400</v>
      </c>
      <c r="C8" s="6">
        <f t="shared" si="0"/>
        <v>9022.3333333333339</v>
      </c>
      <c r="D8" s="7">
        <f t="shared" si="1"/>
        <v>-622.33333333333394</v>
      </c>
      <c r="E8" s="1">
        <f t="shared" si="2"/>
        <v>622.33333333333394</v>
      </c>
      <c r="F8" s="1">
        <f t="shared" si="3"/>
        <v>387298.77777777851</v>
      </c>
      <c r="G8" s="4">
        <f t="shared" si="4"/>
        <v>7.408730158730166E-2</v>
      </c>
    </row>
    <row r="9" spans="1:11" ht="14.5" x14ac:dyDescent="0.35">
      <c r="A9" s="2" t="s">
        <v>7</v>
      </c>
      <c r="B9" s="1">
        <v>9164</v>
      </c>
      <c r="C9" s="6">
        <f t="shared" si="0"/>
        <v>8841.3333333333339</v>
      </c>
      <c r="D9" s="7">
        <f t="shared" si="1"/>
        <v>322.66666666666606</v>
      </c>
      <c r="E9" s="1">
        <f t="shared" si="2"/>
        <v>322.66666666666606</v>
      </c>
      <c r="F9" s="1">
        <f t="shared" si="3"/>
        <v>104113.77777777739</v>
      </c>
      <c r="G9" s="4">
        <f t="shared" si="4"/>
        <v>3.5210242979775867E-2</v>
      </c>
    </row>
    <row r="10" spans="1:11" ht="14.5" x14ac:dyDescent="0.35">
      <c r="A10" s="2" t="s">
        <v>8</v>
      </c>
      <c r="B10" s="1">
        <v>8420</v>
      </c>
      <c r="C10" s="6">
        <f t="shared" si="0"/>
        <v>8708.3333333333339</v>
      </c>
      <c r="D10" s="7">
        <f t="shared" si="1"/>
        <v>-288.33333333333394</v>
      </c>
      <c r="E10" s="1">
        <f t="shared" si="2"/>
        <v>288.33333333333394</v>
      </c>
      <c r="F10" s="1">
        <f t="shared" si="3"/>
        <v>83136.111111111459</v>
      </c>
      <c r="G10" s="4">
        <f t="shared" si="4"/>
        <v>3.4243863816310442E-2</v>
      </c>
    </row>
    <row r="11" spans="1:11" ht="14.5" x14ac:dyDescent="0.35">
      <c r="A11" s="2" t="s">
        <v>9</v>
      </c>
      <c r="B11" s="1">
        <v>19001</v>
      </c>
      <c r="C11" s="6">
        <f t="shared" si="0"/>
        <v>8661.3333333333339</v>
      </c>
      <c r="D11" s="7">
        <f t="shared" si="1"/>
        <v>10339.666666666666</v>
      </c>
      <c r="E11" s="1">
        <f t="shared" si="2"/>
        <v>10339.666666666666</v>
      </c>
      <c r="F11" s="1">
        <f t="shared" si="3"/>
        <v>106908706.77777776</v>
      </c>
      <c r="G11" s="4">
        <f t="shared" si="4"/>
        <v>0.54416434222760202</v>
      </c>
    </row>
    <row r="12" spans="1:11" ht="14.5" x14ac:dyDescent="0.35">
      <c r="A12" s="2" t="s">
        <v>10</v>
      </c>
      <c r="B12" s="1">
        <v>9283</v>
      </c>
      <c r="C12" s="6">
        <f t="shared" si="0"/>
        <v>12195</v>
      </c>
      <c r="D12" s="7">
        <f t="shared" si="1"/>
        <v>-2912</v>
      </c>
      <c r="E12" s="1">
        <f t="shared" si="2"/>
        <v>2912</v>
      </c>
      <c r="F12" s="1">
        <f t="shared" si="3"/>
        <v>8479744</v>
      </c>
      <c r="G12" s="4">
        <f t="shared" si="4"/>
        <v>0.31369169449531403</v>
      </c>
    </row>
    <row r="13" spans="1:11" ht="14.5" x14ac:dyDescent="0.35">
      <c r="A13" s="2" t="s">
        <v>11</v>
      </c>
      <c r="B13" s="1">
        <v>7909</v>
      </c>
      <c r="C13" s="6">
        <f t="shared" si="0"/>
        <v>12234.666666666666</v>
      </c>
      <c r="D13" s="7">
        <f t="shared" si="1"/>
        <v>-4325.6666666666661</v>
      </c>
      <c r="E13" s="1">
        <f t="shared" si="2"/>
        <v>4325.6666666666661</v>
      </c>
      <c r="F13" s="1">
        <f t="shared" si="3"/>
        <v>18711392.111111104</v>
      </c>
      <c r="G13" s="4">
        <f t="shared" si="4"/>
        <v>0.54692965819530481</v>
      </c>
    </row>
    <row r="14" spans="1:11" ht="14.5" x14ac:dyDescent="0.35">
      <c r="A14" s="2" t="s">
        <v>12</v>
      </c>
      <c r="B14" s="1">
        <v>9992</v>
      </c>
      <c r="C14" s="6">
        <f t="shared" si="0"/>
        <v>12064.333333333334</v>
      </c>
      <c r="D14" s="7">
        <f t="shared" si="1"/>
        <v>-2072.3333333333339</v>
      </c>
      <c r="E14" s="1">
        <f t="shared" si="2"/>
        <v>2072.3333333333339</v>
      </c>
      <c r="F14" s="1">
        <f t="shared" si="3"/>
        <v>4294565.4444444468</v>
      </c>
      <c r="G14" s="4">
        <f t="shared" si="4"/>
        <v>0.20739925273552182</v>
      </c>
    </row>
    <row r="15" spans="1:11" ht="14.5" x14ac:dyDescent="0.35">
      <c r="A15" s="2" t="s">
        <v>13</v>
      </c>
      <c r="B15" s="1">
        <v>9603</v>
      </c>
      <c r="C15" s="6">
        <f t="shared" si="0"/>
        <v>9061.3333333333339</v>
      </c>
      <c r="D15" s="7">
        <f t="shared" si="1"/>
        <v>541.66666666666606</v>
      </c>
      <c r="E15" s="1">
        <f t="shared" si="2"/>
        <v>541.66666666666606</v>
      </c>
      <c r="F15" s="1">
        <f t="shared" si="3"/>
        <v>293402.77777777711</v>
      </c>
      <c r="G15" s="4">
        <f t="shared" si="4"/>
        <v>5.6405984241035725E-2</v>
      </c>
    </row>
    <row r="16" spans="1:11" ht="14.5" x14ac:dyDescent="0.35">
      <c r="A16" s="2" t="s">
        <v>14</v>
      </c>
      <c r="B16" s="1">
        <v>10323</v>
      </c>
      <c r="C16" s="6">
        <f t="shared" si="0"/>
        <v>9168</v>
      </c>
      <c r="D16" s="7">
        <f t="shared" si="1"/>
        <v>1155</v>
      </c>
      <c r="E16" s="1">
        <f t="shared" si="2"/>
        <v>1155</v>
      </c>
      <c r="F16" s="1">
        <f t="shared" si="3"/>
        <v>1334025</v>
      </c>
      <c r="G16" s="4">
        <f t="shared" si="4"/>
        <v>0.11188607962801511</v>
      </c>
    </row>
    <row r="17" spans="1:7" ht="14.5" x14ac:dyDescent="0.35">
      <c r="A17" s="2" t="s">
        <v>15</v>
      </c>
      <c r="B17" s="1">
        <v>7579</v>
      </c>
      <c r="C17" s="6">
        <f t="shared" si="0"/>
        <v>9972.6666666666661</v>
      </c>
      <c r="D17" s="7">
        <f t="shared" si="1"/>
        <v>-2393.6666666666661</v>
      </c>
      <c r="E17" s="1">
        <f t="shared" si="2"/>
        <v>2393.6666666666661</v>
      </c>
      <c r="F17" s="1">
        <f t="shared" si="3"/>
        <v>5729640.1111111082</v>
      </c>
      <c r="G17" s="4">
        <f t="shared" si="4"/>
        <v>0.31582882526278744</v>
      </c>
    </row>
    <row r="18" spans="1:7" ht="14.5" x14ac:dyDescent="0.35">
      <c r="A18" s="2" t="s">
        <v>16</v>
      </c>
      <c r="B18" s="1">
        <v>8772</v>
      </c>
      <c r="C18" s="6">
        <f t="shared" si="0"/>
        <v>9168.3333333333339</v>
      </c>
      <c r="D18" s="7">
        <f t="shared" si="1"/>
        <v>-396.33333333333394</v>
      </c>
      <c r="E18" s="1">
        <f t="shared" si="2"/>
        <v>396.33333333333394</v>
      </c>
      <c r="F18" s="1">
        <f t="shared" si="3"/>
        <v>157080.11111111159</v>
      </c>
      <c r="G18" s="4">
        <f t="shared" si="4"/>
        <v>4.5181638546891695E-2</v>
      </c>
    </row>
    <row r="19" spans="1:7" ht="14.5" x14ac:dyDescent="0.35">
      <c r="A19" s="2" t="s">
        <v>17</v>
      </c>
      <c r="B19" s="1">
        <v>8798</v>
      </c>
      <c r="C19" s="6">
        <f t="shared" si="0"/>
        <v>8891.3333333333339</v>
      </c>
      <c r="D19" s="7">
        <f t="shared" si="1"/>
        <v>-93.33333333333394</v>
      </c>
      <c r="E19" s="1">
        <f t="shared" si="2"/>
        <v>93.33333333333394</v>
      </c>
      <c r="F19" s="1">
        <f t="shared" si="3"/>
        <v>8711.1111111112241</v>
      </c>
      <c r="G19" s="4">
        <f t="shared" si="4"/>
        <v>1.0608471622338479E-2</v>
      </c>
    </row>
    <row r="20" spans="1:7" ht="14.5" x14ac:dyDescent="0.35">
      <c r="A20" s="2" t="s">
        <v>18</v>
      </c>
      <c r="B20" s="1">
        <v>8536</v>
      </c>
      <c r="C20" s="6">
        <f t="shared" si="0"/>
        <v>8383</v>
      </c>
      <c r="D20" s="7">
        <f t="shared" si="1"/>
        <v>153</v>
      </c>
      <c r="E20" s="1">
        <f t="shared" si="2"/>
        <v>153</v>
      </c>
      <c r="F20" s="1">
        <f t="shared" si="3"/>
        <v>23409</v>
      </c>
      <c r="G20" s="4">
        <f t="shared" si="4"/>
        <v>1.7924086223055295E-2</v>
      </c>
    </row>
    <row r="21" spans="1:7" ht="15.75" customHeight="1" x14ac:dyDescent="0.35">
      <c r="A21" s="2" t="s">
        <v>19</v>
      </c>
      <c r="B21" s="1">
        <v>9805</v>
      </c>
      <c r="C21" s="6">
        <f t="shared" si="0"/>
        <v>8702</v>
      </c>
      <c r="D21" s="7">
        <f t="shared" si="1"/>
        <v>1103</v>
      </c>
      <c r="E21" s="1">
        <f t="shared" si="2"/>
        <v>1103</v>
      </c>
      <c r="F21" s="1">
        <f t="shared" si="3"/>
        <v>1216609</v>
      </c>
      <c r="G21" s="4">
        <f t="shared" si="4"/>
        <v>0.11249362570117287</v>
      </c>
    </row>
    <row r="22" spans="1:7" ht="15.75" customHeight="1" x14ac:dyDescent="0.35">
      <c r="A22" s="2" t="s">
        <v>20</v>
      </c>
      <c r="B22" s="1">
        <v>9843</v>
      </c>
      <c r="C22" s="6">
        <f t="shared" si="0"/>
        <v>9046.3333333333339</v>
      </c>
      <c r="D22" s="7">
        <f t="shared" si="1"/>
        <v>796.66666666666606</v>
      </c>
      <c r="E22" s="1">
        <f t="shared" si="2"/>
        <v>796.66666666666606</v>
      </c>
      <c r="F22" s="1">
        <f t="shared" si="3"/>
        <v>634677.77777777682</v>
      </c>
      <c r="G22" s="4">
        <f t="shared" si="4"/>
        <v>8.0937383589014131E-2</v>
      </c>
    </row>
    <row r="23" spans="1:7" ht="15.75" customHeight="1" x14ac:dyDescent="0.35">
      <c r="A23" s="2" t="s">
        <v>21</v>
      </c>
      <c r="B23" s="1">
        <v>16744</v>
      </c>
      <c r="C23" s="6">
        <f t="shared" si="0"/>
        <v>9394.6666666666661</v>
      </c>
      <c r="D23" s="7">
        <f t="shared" si="1"/>
        <v>7349.3333333333339</v>
      </c>
      <c r="E23" s="1">
        <f t="shared" si="2"/>
        <v>7349.3333333333339</v>
      </c>
      <c r="F23" s="1">
        <f t="shared" si="3"/>
        <v>54012700.444444455</v>
      </c>
      <c r="G23" s="4">
        <f t="shared" si="4"/>
        <v>0.43892339544513459</v>
      </c>
    </row>
    <row r="24" spans="1:7" ht="15.75" customHeight="1" x14ac:dyDescent="0.35">
      <c r="A24" s="2" t="s">
        <v>22</v>
      </c>
      <c r="B24" s="1">
        <v>10011</v>
      </c>
      <c r="C24" s="6">
        <f t="shared" si="0"/>
        <v>12130.666666666666</v>
      </c>
      <c r="D24" s="7">
        <f t="shared" si="1"/>
        <v>-2119.6666666666661</v>
      </c>
      <c r="E24" s="1">
        <f t="shared" si="2"/>
        <v>2119.6666666666661</v>
      </c>
      <c r="F24" s="1">
        <f t="shared" si="3"/>
        <v>4492986.7777777752</v>
      </c>
      <c r="G24" s="4">
        <f t="shared" si="4"/>
        <v>0.21173375953118231</v>
      </c>
    </row>
    <row r="25" spans="1:7" ht="15.75" customHeight="1" x14ac:dyDescent="0.35">
      <c r="A25" s="2" t="s">
        <v>23</v>
      </c>
      <c r="B25" s="1">
        <v>8365</v>
      </c>
      <c r="C25" s="6">
        <f t="shared" si="0"/>
        <v>12199.333333333334</v>
      </c>
      <c r="D25" s="7">
        <f t="shared" si="1"/>
        <v>-3834.3333333333339</v>
      </c>
      <c r="E25" s="1">
        <f t="shared" si="2"/>
        <v>3834.3333333333339</v>
      </c>
      <c r="F25" s="1">
        <f t="shared" si="3"/>
        <v>14702112.111111116</v>
      </c>
      <c r="G25" s="4">
        <f t="shared" si="4"/>
        <v>0.45837816298067352</v>
      </c>
    </row>
    <row r="26" spans="1:7" ht="15.75" customHeight="1" x14ac:dyDescent="0.35">
      <c r="A26" s="2" t="s">
        <v>24</v>
      </c>
      <c r="B26" s="1">
        <v>9334</v>
      </c>
      <c r="C26" s="6">
        <f t="shared" si="0"/>
        <v>11706.666666666666</v>
      </c>
      <c r="D26" s="7">
        <f t="shared" si="1"/>
        <v>-2372.6666666666661</v>
      </c>
      <c r="E26" s="1">
        <f t="shared" si="2"/>
        <v>2372.6666666666661</v>
      </c>
      <c r="F26" s="1">
        <f t="shared" si="3"/>
        <v>5629547.1111111082</v>
      </c>
      <c r="G26" s="4">
        <f t="shared" si="4"/>
        <v>0.25419612884793935</v>
      </c>
    </row>
    <row r="27" spans="1:7" ht="15.75" customHeight="1" x14ac:dyDescent="0.35">
      <c r="A27" s="2" t="s">
        <v>25</v>
      </c>
      <c r="B27" s="1">
        <v>9754</v>
      </c>
      <c r="C27" s="6">
        <f t="shared" si="0"/>
        <v>9236.6666666666661</v>
      </c>
      <c r="D27" s="7">
        <f t="shared" si="1"/>
        <v>517.33333333333394</v>
      </c>
      <c r="E27" s="1">
        <f t="shared" si="2"/>
        <v>517.33333333333394</v>
      </c>
      <c r="F27" s="1">
        <f t="shared" si="3"/>
        <v>267633.77777777839</v>
      </c>
      <c r="G27" s="4">
        <f t="shared" si="4"/>
        <v>5.3038069851684841E-2</v>
      </c>
    </row>
    <row r="28" spans="1:7" ht="15.75" customHeight="1" x14ac:dyDescent="0.35">
      <c r="A28" s="2" t="s">
        <v>26</v>
      </c>
      <c r="B28" s="1">
        <v>9945</v>
      </c>
      <c r="C28" s="6">
        <f t="shared" si="0"/>
        <v>9151</v>
      </c>
      <c r="D28" s="7">
        <f t="shared" si="1"/>
        <v>794</v>
      </c>
      <c r="E28" s="1">
        <f t="shared" si="2"/>
        <v>794</v>
      </c>
      <c r="F28" s="1">
        <f t="shared" si="3"/>
        <v>630436</v>
      </c>
      <c r="G28" s="4">
        <f t="shared" si="4"/>
        <v>7.9839115133232774E-2</v>
      </c>
    </row>
    <row r="29" spans="1:7" ht="15.75" customHeight="1" x14ac:dyDescent="0.35">
      <c r="A29" s="2" t="s">
        <v>27</v>
      </c>
      <c r="B29" s="1">
        <v>7495</v>
      </c>
      <c r="C29" s="6">
        <f t="shared" si="0"/>
        <v>9677.6666666666661</v>
      </c>
      <c r="D29" s="7">
        <f t="shared" si="1"/>
        <v>-2182.6666666666661</v>
      </c>
      <c r="E29" s="1">
        <f t="shared" si="2"/>
        <v>2182.6666666666661</v>
      </c>
      <c r="F29" s="1">
        <f t="shared" si="3"/>
        <v>4764033.7777777752</v>
      </c>
      <c r="G29" s="4">
        <f t="shared" si="4"/>
        <v>0.29121636646653315</v>
      </c>
    </row>
    <row r="30" spans="1:7" ht="15.75" customHeight="1" x14ac:dyDescent="0.35">
      <c r="A30" s="2" t="s">
        <v>28</v>
      </c>
      <c r="B30" s="1">
        <v>10073</v>
      </c>
      <c r="C30" s="6">
        <f t="shared" si="0"/>
        <v>9064.6666666666661</v>
      </c>
      <c r="D30" s="7">
        <f t="shared" si="1"/>
        <v>1008.3333333333339</v>
      </c>
      <c r="E30" s="1">
        <f t="shared" si="2"/>
        <v>1008.3333333333339</v>
      </c>
      <c r="F30" s="1">
        <f t="shared" si="3"/>
        <v>1016736.1111111123</v>
      </c>
      <c r="G30" s="4">
        <f t="shared" si="4"/>
        <v>0.10010258446672629</v>
      </c>
    </row>
    <row r="31" spans="1:7" ht="15.75" customHeight="1" x14ac:dyDescent="0.35">
      <c r="A31" s="2" t="s">
        <v>29</v>
      </c>
      <c r="B31" s="1">
        <v>10364</v>
      </c>
      <c r="C31" s="6">
        <f t="shared" si="0"/>
        <v>9171</v>
      </c>
      <c r="D31" s="7">
        <f t="shared" si="1"/>
        <v>1193</v>
      </c>
      <c r="E31" s="1">
        <f t="shared" si="2"/>
        <v>1193</v>
      </c>
      <c r="F31" s="1">
        <f t="shared" si="3"/>
        <v>1423249</v>
      </c>
      <c r="G31" s="4">
        <f t="shared" si="4"/>
        <v>0.1151099961404863</v>
      </c>
    </row>
    <row r="32" spans="1:7" ht="15.75" customHeight="1" x14ac:dyDescent="0.35">
      <c r="A32" s="2" t="s">
        <v>30</v>
      </c>
      <c r="B32" s="1">
        <v>9083</v>
      </c>
      <c r="C32" s="6">
        <f t="shared" si="0"/>
        <v>9310.6666666666661</v>
      </c>
      <c r="D32" s="7">
        <f t="shared" si="1"/>
        <v>-227.66666666666606</v>
      </c>
      <c r="E32" s="1">
        <f t="shared" si="2"/>
        <v>227.66666666666606</v>
      </c>
      <c r="F32" s="1">
        <f t="shared" si="3"/>
        <v>51832.111111110833</v>
      </c>
      <c r="G32" s="4">
        <f t="shared" si="4"/>
        <v>2.5065140005137737E-2</v>
      </c>
    </row>
    <row r="33" spans="1:7" ht="15.75" customHeight="1" x14ac:dyDescent="0.35">
      <c r="A33" s="2" t="s">
        <v>31</v>
      </c>
      <c r="B33" s="1">
        <v>8900</v>
      </c>
      <c r="C33" s="6">
        <f t="shared" si="0"/>
        <v>9840</v>
      </c>
      <c r="D33" s="7">
        <f t="shared" si="1"/>
        <v>-940</v>
      </c>
      <c r="E33" s="1">
        <f t="shared" si="2"/>
        <v>940</v>
      </c>
      <c r="F33" s="1">
        <f t="shared" si="3"/>
        <v>883600</v>
      </c>
      <c r="G33" s="4">
        <f t="shared" si="4"/>
        <v>0.10561797752808989</v>
      </c>
    </row>
    <row r="34" spans="1:7" ht="15.75" customHeight="1" x14ac:dyDescent="0.35">
      <c r="A34" s="2" t="s">
        <v>32</v>
      </c>
      <c r="B34" s="1">
        <v>7919</v>
      </c>
      <c r="C34" s="6">
        <f t="shared" si="0"/>
        <v>9449</v>
      </c>
      <c r="D34" s="7">
        <f t="shared" si="1"/>
        <v>-1530</v>
      </c>
      <c r="E34" s="1">
        <f t="shared" si="2"/>
        <v>1530</v>
      </c>
      <c r="F34" s="1">
        <f t="shared" si="3"/>
        <v>2340900</v>
      </c>
      <c r="G34" s="4">
        <f t="shared" si="4"/>
        <v>0.19320621290566992</v>
      </c>
    </row>
    <row r="35" spans="1:7" ht="15.75" customHeight="1" x14ac:dyDescent="0.35">
      <c r="A35" s="2" t="s">
        <v>33</v>
      </c>
      <c r="B35" s="1">
        <v>19057</v>
      </c>
      <c r="C35" s="6">
        <f t="shared" si="0"/>
        <v>8634</v>
      </c>
      <c r="D35" s="7">
        <f t="shared" si="1"/>
        <v>10423</v>
      </c>
      <c r="E35" s="1">
        <f t="shared" si="2"/>
        <v>10423</v>
      </c>
      <c r="F35" s="1">
        <f t="shared" si="3"/>
        <v>108638929</v>
      </c>
      <c r="G35" s="4">
        <f t="shared" si="4"/>
        <v>0.54693813296951255</v>
      </c>
    </row>
    <row r="36" spans="1:7" ht="15.75" customHeight="1" x14ac:dyDescent="0.35">
      <c r="A36" s="2" t="s">
        <v>34</v>
      </c>
      <c r="B36" s="1">
        <v>7530</v>
      </c>
      <c r="C36" s="6">
        <f t="shared" si="0"/>
        <v>11958.666666666666</v>
      </c>
      <c r="D36" s="7">
        <f t="shared" si="1"/>
        <v>-4428.6666666666661</v>
      </c>
      <c r="E36" s="1">
        <f t="shared" si="2"/>
        <v>4428.6666666666661</v>
      </c>
      <c r="F36" s="1">
        <f t="shared" si="3"/>
        <v>19613088.44444444</v>
      </c>
      <c r="G36" s="4">
        <f t="shared" si="4"/>
        <v>0.58813634351482946</v>
      </c>
    </row>
    <row r="37" spans="1:7" ht="15.75" customHeight="1" x14ac:dyDescent="0.35">
      <c r="A37" s="2" t="s">
        <v>35</v>
      </c>
      <c r="B37" s="1">
        <v>8954</v>
      </c>
      <c r="C37" s="6">
        <f t="shared" si="0"/>
        <v>11502</v>
      </c>
      <c r="D37" s="7">
        <f t="shared" si="1"/>
        <v>-2548</v>
      </c>
      <c r="E37" s="1">
        <f t="shared" si="2"/>
        <v>2548</v>
      </c>
      <c r="F37" s="1">
        <f t="shared" si="3"/>
        <v>6492304</v>
      </c>
      <c r="G37" s="4">
        <f t="shared" si="4"/>
        <v>0.28456555729283001</v>
      </c>
    </row>
    <row r="38" spans="1:7" ht="15.75" customHeight="1" x14ac:dyDescent="0.35">
      <c r="A38" s="2" t="s">
        <v>36</v>
      </c>
      <c r="B38" s="1">
        <v>9285</v>
      </c>
      <c r="C38" s="6">
        <f t="shared" si="0"/>
        <v>11847</v>
      </c>
      <c r="D38" s="7">
        <f t="shared" si="1"/>
        <v>-2562</v>
      </c>
      <c r="E38" s="1">
        <f t="shared" si="2"/>
        <v>2562</v>
      </c>
      <c r="F38" s="1">
        <f t="shared" si="3"/>
        <v>6563844</v>
      </c>
      <c r="G38" s="4">
        <f t="shared" si="4"/>
        <v>0.27592891760904686</v>
      </c>
    </row>
    <row r="39" spans="1:7" ht="15.75" customHeight="1" x14ac:dyDescent="0.35">
      <c r="A39" s="2" t="s">
        <v>37</v>
      </c>
      <c r="B39" s="1">
        <v>8960</v>
      </c>
      <c r="C39" s="6">
        <f t="shared" si="0"/>
        <v>8589.6666666666661</v>
      </c>
      <c r="D39" s="7">
        <f t="shared" si="1"/>
        <v>370.33333333333394</v>
      </c>
      <c r="E39" s="1">
        <f t="shared" si="2"/>
        <v>370.33333333333394</v>
      </c>
      <c r="F39" s="1">
        <f t="shared" si="3"/>
        <v>137146.77777777822</v>
      </c>
      <c r="G39" s="4">
        <f t="shared" si="4"/>
        <v>4.1331845238095306E-2</v>
      </c>
    </row>
    <row r="40" spans="1:7" ht="15.75" customHeight="1" x14ac:dyDescent="0.35"/>
    <row r="41" spans="1:7" ht="15.75" customHeight="1" x14ac:dyDescent="0.35"/>
    <row r="42" spans="1:7" ht="15.75" customHeight="1" x14ac:dyDescent="0.35"/>
    <row r="43" spans="1:7" ht="15.75" customHeight="1" x14ac:dyDescent="0.35"/>
    <row r="44" spans="1:7" ht="15.75" customHeight="1" x14ac:dyDescent="0.35"/>
    <row r="45" spans="1:7" ht="15.75" customHeight="1" x14ac:dyDescent="0.35"/>
    <row r="46" spans="1:7" ht="15.75" customHeight="1" x14ac:dyDescent="0.35"/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2024-07-09T03:38:37Z</dcterms:modified>
</cp:coreProperties>
</file>