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0" documentId="8_{1CE4DAC5-9BD7-46E8-974F-95C407A0E4CF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Planilha1" sheetId="1" r:id="rId1"/>
    <sheet name="Planilha2" sheetId="2" r:id="rId2"/>
    <sheet name="Planilh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E3" i="2"/>
  <c r="F3" i="2" s="1"/>
  <c r="E4" i="2"/>
  <c r="F4" i="2" s="1"/>
  <c r="E5" i="2"/>
  <c r="F5" i="2" s="1"/>
  <c r="E6" i="2"/>
  <c r="F6" i="2" s="1"/>
  <c r="E2" i="2"/>
  <c r="F2" i="2" s="1"/>
  <c r="F18" i="1"/>
  <c r="C16" i="1"/>
  <c r="D16" i="1"/>
  <c r="E16" i="1"/>
  <c r="F16" i="1"/>
  <c r="B16" i="1"/>
  <c r="C14" i="1"/>
  <c r="D15" i="1"/>
  <c r="E15" i="1"/>
  <c r="C15" i="1"/>
  <c r="B15" i="1"/>
  <c r="E14" i="1"/>
  <c r="D14" i="1"/>
  <c r="B14" i="1"/>
  <c r="F8" i="1"/>
  <c r="F9" i="1"/>
  <c r="F10" i="1"/>
  <c r="F11" i="1"/>
  <c r="F14" i="1" s="1"/>
  <c r="F12" i="1"/>
  <c r="F7" i="1"/>
  <c r="F4" i="1"/>
  <c r="F15" i="1" l="1"/>
</calcChain>
</file>

<file path=xl/sharedStrings.xml><?xml version="1.0" encoding="utf-8"?>
<sst xmlns="http://schemas.openxmlformats.org/spreadsheetml/2006/main" count="45" uniqueCount="40">
  <si>
    <t>PROJEÇÃO PARA O ANO DE 2003</t>
  </si>
  <si>
    <t>RECEITA BRUTA</t>
  </si>
  <si>
    <t>Jan-Mar</t>
  </si>
  <si>
    <t>Abr-Jun</t>
  </si>
  <si>
    <t>Jul-Set</t>
  </si>
  <si>
    <t>Out-Dez</t>
  </si>
  <si>
    <t>Total do Ano</t>
  </si>
  <si>
    <t>Despesa Liquida</t>
  </si>
  <si>
    <t>Salários</t>
  </si>
  <si>
    <t>Juros</t>
  </si>
  <si>
    <t>Aluguel</t>
  </si>
  <si>
    <t>Propaganda</t>
  </si>
  <si>
    <t>Suprimentos</t>
  </si>
  <si>
    <t>Diversos</t>
  </si>
  <si>
    <t>Total do Trim.</t>
  </si>
  <si>
    <t>Receita Liquida</t>
  </si>
  <si>
    <t>Situação</t>
  </si>
  <si>
    <t>VALOR ACUMULADO  POR ANO  DE DESPESAS</t>
  </si>
  <si>
    <t>ALUNO</t>
  </si>
  <si>
    <t>PROVA1</t>
  </si>
  <si>
    <t>PROVA2</t>
  </si>
  <si>
    <t>PROVA3</t>
  </si>
  <si>
    <t xml:space="preserve">MÉDIA </t>
  </si>
  <si>
    <t>MENÇÃO</t>
  </si>
  <si>
    <t xml:space="preserve">LUCAS </t>
  </si>
  <si>
    <t>JOÃO</t>
  </si>
  <si>
    <t>CAIO</t>
  </si>
  <si>
    <t>MARIA</t>
  </si>
  <si>
    <t>JÚLIA</t>
  </si>
  <si>
    <t>Atleta</t>
  </si>
  <si>
    <t>Idade</t>
  </si>
  <si>
    <t>Altura</t>
  </si>
  <si>
    <t>Lucas</t>
  </si>
  <si>
    <t>Leandro</t>
  </si>
  <si>
    <t>Cleide</t>
  </si>
  <si>
    <t>Rita</t>
  </si>
  <si>
    <t>Fabio</t>
  </si>
  <si>
    <t>Renan</t>
  </si>
  <si>
    <t>Joana</t>
  </si>
  <si>
    <t>Jonas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</si>
</sst>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2" borderId="0" xfId="0" applyFill="1"/>
    <xf numFmtId="0" fontId="1" fillId="0" borderId="4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" fontId="1" fillId="2" borderId="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2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A3" sqref="A3:E4"/>
    </sheetView>
  </sheetViews>
  <sheetFormatPr defaultRowHeight="15"/>
  <cols>
    <col min="1" max="1" width="30" customWidth="1"/>
    <col min="2" max="2" width="18.42578125" customWidth="1"/>
    <col min="3" max="3" width="18.28515625" customWidth="1"/>
    <col min="4" max="4" width="28.140625" customWidth="1"/>
    <col min="5" max="5" width="19.140625" customWidth="1"/>
    <col min="6" max="6" width="11.7109375" bestFit="1" customWidth="1"/>
  </cols>
  <sheetData>
    <row r="1" spans="1:6">
      <c r="A1" s="29" t="s">
        <v>0</v>
      </c>
      <c r="B1" s="29"/>
      <c r="C1" s="29"/>
      <c r="D1" s="29"/>
      <c r="E1" s="26"/>
      <c r="F1" s="7"/>
    </row>
    <row r="2" spans="1:6">
      <c r="A2" s="3"/>
      <c r="B2" s="3"/>
      <c r="C2" s="3"/>
      <c r="D2" s="3"/>
      <c r="E2" s="4"/>
      <c r="F2" s="1"/>
    </row>
    <row r="3" spans="1:6">
      <c r="A3" s="17" t="s">
        <v>1</v>
      </c>
      <c r="B3" s="17" t="s">
        <v>2</v>
      </c>
      <c r="C3" s="17" t="s">
        <v>3</v>
      </c>
      <c r="D3" s="17" t="s">
        <v>4</v>
      </c>
      <c r="E3" s="18" t="s">
        <v>5</v>
      </c>
      <c r="F3" s="19" t="s">
        <v>6</v>
      </c>
    </row>
    <row r="4" spans="1:6">
      <c r="A4" s="17"/>
      <c r="B4" s="21">
        <v>140000</v>
      </c>
      <c r="C4" s="21">
        <v>185000</v>
      </c>
      <c r="D4" s="21">
        <v>204100</v>
      </c>
      <c r="E4" s="22">
        <v>240000</v>
      </c>
      <c r="F4" s="20">
        <f>SUM(B4:E4)</f>
        <v>769100</v>
      </c>
    </row>
    <row r="5" spans="1:6">
      <c r="A5" s="2"/>
      <c r="B5" s="2"/>
      <c r="C5" s="2"/>
      <c r="D5" s="2"/>
      <c r="E5" s="8"/>
      <c r="F5" s="1"/>
    </row>
    <row r="6" spans="1:6">
      <c r="A6" s="2" t="s">
        <v>7</v>
      </c>
      <c r="B6" s="2" t="s">
        <v>2</v>
      </c>
      <c r="C6" s="2" t="s">
        <v>3</v>
      </c>
      <c r="D6" s="2" t="s">
        <v>4</v>
      </c>
      <c r="E6" s="8" t="s">
        <v>5</v>
      </c>
      <c r="F6" s="1"/>
    </row>
    <row r="7" spans="1:6">
      <c r="A7" s="2" t="s">
        <v>8</v>
      </c>
      <c r="B7" s="9">
        <v>20000</v>
      </c>
      <c r="C7" s="9">
        <v>26000</v>
      </c>
      <c r="D7" s="9">
        <v>33800</v>
      </c>
      <c r="E7" s="10">
        <v>43940</v>
      </c>
      <c r="F7" s="9">
        <f>SUM(B7:E7)</f>
        <v>123740</v>
      </c>
    </row>
    <row r="8" spans="1:6">
      <c r="A8" s="2" t="s">
        <v>9</v>
      </c>
      <c r="B8" s="9">
        <v>20000</v>
      </c>
      <c r="C8" s="9">
        <v>15600</v>
      </c>
      <c r="D8" s="9">
        <v>20280</v>
      </c>
      <c r="E8" s="10">
        <v>26364</v>
      </c>
      <c r="F8" s="9">
        <f t="shared" ref="F8:F12" si="0">SUM(B8:E8)</f>
        <v>82244</v>
      </c>
    </row>
    <row r="9" spans="1:6">
      <c r="A9" s="2" t="s">
        <v>10</v>
      </c>
      <c r="B9" s="9">
        <v>12000</v>
      </c>
      <c r="C9" s="9">
        <v>20930</v>
      </c>
      <c r="D9" s="9">
        <v>27209</v>
      </c>
      <c r="E9" s="10">
        <v>35371.699999999997</v>
      </c>
      <c r="F9" s="9">
        <f t="shared" si="0"/>
        <v>95510.7</v>
      </c>
    </row>
    <row r="10" spans="1:6">
      <c r="A10" s="2" t="s">
        <v>11</v>
      </c>
      <c r="B10" s="9">
        <v>16100</v>
      </c>
      <c r="C10" s="9">
        <v>28870</v>
      </c>
      <c r="D10" s="9">
        <v>33631</v>
      </c>
      <c r="E10" s="10">
        <v>43720.3</v>
      </c>
      <c r="F10" s="9">
        <f t="shared" si="0"/>
        <v>122321.3</v>
      </c>
    </row>
    <row r="11" spans="1:6">
      <c r="A11" s="2" t="s">
        <v>12</v>
      </c>
      <c r="B11" s="9">
        <v>19900</v>
      </c>
      <c r="C11" s="9">
        <v>39000</v>
      </c>
      <c r="D11" s="9">
        <v>50700</v>
      </c>
      <c r="E11" s="10">
        <v>65910</v>
      </c>
      <c r="F11" s="9">
        <f t="shared" si="0"/>
        <v>175510</v>
      </c>
    </row>
    <row r="12" spans="1:6">
      <c r="A12" s="2" t="s">
        <v>13</v>
      </c>
      <c r="B12" s="9">
        <v>25000</v>
      </c>
      <c r="C12" s="9">
        <v>32500</v>
      </c>
      <c r="D12" s="9">
        <v>42250</v>
      </c>
      <c r="E12" s="10">
        <v>54925</v>
      </c>
      <c r="F12" s="9">
        <f t="shared" si="0"/>
        <v>154675</v>
      </c>
    </row>
    <row r="13" spans="1:6">
      <c r="A13" s="2"/>
      <c r="B13" s="2"/>
      <c r="C13" s="2"/>
      <c r="D13" s="2"/>
      <c r="E13" s="8"/>
      <c r="F13" s="1"/>
    </row>
    <row r="14" spans="1:6">
      <c r="A14" s="17" t="s">
        <v>14</v>
      </c>
      <c r="B14" s="21">
        <f>SUM(B7:B12)</f>
        <v>113000</v>
      </c>
      <c r="C14" s="21">
        <f>SUM(C7:C12)</f>
        <v>162900</v>
      </c>
      <c r="D14" s="21">
        <f>SUM(D7:D12)</f>
        <v>207870</v>
      </c>
      <c r="E14" s="21">
        <f>SUM(E7:E12)</f>
        <v>270231</v>
      </c>
      <c r="F14" s="21">
        <f>SUM(F7:F12)</f>
        <v>754001</v>
      </c>
    </row>
    <row r="15" spans="1:6">
      <c r="A15" s="17" t="s">
        <v>15</v>
      </c>
      <c r="B15" s="21">
        <f>B4-B14</f>
        <v>27000</v>
      </c>
      <c r="C15" s="21">
        <f>C4-C14</f>
        <v>22100</v>
      </c>
      <c r="D15" s="21">
        <f t="shared" ref="D15:F15" si="1">D4-D14</f>
        <v>-3770</v>
      </c>
      <c r="E15" s="21">
        <f t="shared" si="1"/>
        <v>-30231</v>
      </c>
      <c r="F15" s="21">
        <f t="shared" si="1"/>
        <v>15099</v>
      </c>
    </row>
    <row r="16" spans="1:6" ht="29.25">
      <c r="A16" s="17" t="s">
        <v>16</v>
      </c>
      <c r="B16" s="5" t="str">
        <f>IF(B15&lt;1000,"PREJUIZO TOTAL", IF(B15&lt;5000,"LUCRO MÉDIO","LUCRO TOTAL"))</f>
        <v>LUCRO TOTAL</v>
      </c>
      <c r="C16" s="5" t="str">
        <f t="shared" ref="C16:F16" si="2">IF(C15&lt;1000,"PREJUIZO TOTAL", IF(C15&lt;5000,"LUCRO MÉDIO","LUCRO TOTAL"))</f>
        <v>LUCRO TOTAL</v>
      </c>
      <c r="D16" s="5" t="str">
        <f t="shared" si="2"/>
        <v>PREJUIZO TOTAL</v>
      </c>
      <c r="E16" s="5" t="str">
        <f t="shared" si="2"/>
        <v>PREJUIZO TOTAL</v>
      </c>
      <c r="F16" s="5" t="str">
        <f t="shared" si="2"/>
        <v>LUCRO TOTAL</v>
      </c>
    </row>
    <row r="17" spans="1:6">
      <c r="A17" s="11"/>
      <c r="B17" s="11"/>
      <c r="C17" s="11"/>
      <c r="D17" s="11"/>
      <c r="E17" s="12"/>
      <c r="F17" s="13"/>
    </row>
    <row r="18" spans="1:6" ht="29.25" customHeight="1">
      <c r="A18" s="26" t="s">
        <v>17</v>
      </c>
      <c r="B18" s="27"/>
      <c r="C18" s="27"/>
      <c r="D18" s="27"/>
      <c r="E18" s="28"/>
      <c r="F18" s="21">
        <f>SUM(F7:F12)</f>
        <v>754001</v>
      </c>
    </row>
    <row r="19" spans="1:6">
      <c r="A19" s="14"/>
      <c r="B19" s="14"/>
      <c r="C19" s="14"/>
      <c r="D19" s="14"/>
      <c r="E19" s="15"/>
      <c r="F19" s="6"/>
    </row>
    <row r="20" spans="1:6">
      <c r="A20" s="2"/>
      <c r="B20" s="2"/>
      <c r="C20" s="2"/>
      <c r="D20" s="2"/>
      <c r="E20" s="8"/>
      <c r="F20" s="1"/>
    </row>
    <row r="21" spans="1:6">
      <c r="A21" s="2"/>
      <c r="B21" s="2"/>
      <c r="C21" s="2"/>
      <c r="D21" s="2"/>
      <c r="E21" s="8"/>
      <c r="F21" s="1"/>
    </row>
  </sheetData>
  <mergeCells count="2">
    <mergeCell ref="A18:E18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DCFE-3EF0-4C7E-BEB7-39BD5D465CEA}">
  <dimension ref="A1:F6"/>
  <sheetViews>
    <sheetView workbookViewId="0">
      <selection activeCell="F10" sqref="F10"/>
    </sheetView>
  </sheetViews>
  <sheetFormatPr defaultRowHeight="15"/>
  <cols>
    <col min="1" max="2" width="18.5703125" customWidth="1"/>
    <col min="3" max="3" width="18.42578125" customWidth="1"/>
    <col min="4" max="4" width="18.5703125" customWidth="1"/>
    <col min="5" max="5" width="18.85546875" customWidth="1"/>
    <col min="6" max="6" width="18.28515625" customWidth="1"/>
  </cols>
  <sheetData>
    <row r="1" spans="1:6">
      <c r="A1" s="23" t="s">
        <v>18</v>
      </c>
      <c r="B1" s="23" t="s">
        <v>19</v>
      </c>
      <c r="C1" s="23" t="s">
        <v>20</v>
      </c>
      <c r="D1" s="23" t="s">
        <v>21</v>
      </c>
      <c r="E1" s="23" t="s">
        <v>22</v>
      </c>
      <c r="F1" s="23" t="s">
        <v>23</v>
      </c>
    </row>
    <row r="2" spans="1:6">
      <c r="A2" s="17" t="s">
        <v>24</v>
      </c>
      <c r="B2" s="17">
        <v>5</v>
      </c>
      <c r="C2" s="17">
        <v>7</v>
      </c>
      <c r="D2" s="17">
        <v>8</v>
      </c>
      <c r="E2" s="17">
        <f>AVERAGE(B2:D2)</f>
        <v>6.666666666666667</v>
      </c>
      <c r="F2" s="17" t="str">
        <f>IF(E2&lt;=4.9,"I",IF(E2&lt;=7,"B","MB"))</f>
        <v>B</v>
      </c>
    </row>
    <row r="3" spans="1:6">
      <c r="A3" s="17" t="s">
        <v>25</v>
      </c>
      <c r="B3" s="17">
        <v>8</v>
      </c>
      <c r="C3" s="17">
        <v>6</v>
      </c>
      <c r="D3" s="17">
        <v>6</v>
      </c>
      <c r="E3" s="17">
        <f t="shared" ref="E3:E6" si="0">AVERAGE(B3:D3)</f>
        <v>6.666666666666667</v>
      </c>
      <c r="F3" s="17" t="str">
        <f t="shared" ref="F3:F6" si="1">IF(E3&lt;=4.9,"I",IF(E3&lt;=7,"B","MB"))</f>
        <v>B</v>
      </c>
    </row>
    <row r="4" spans="1:6">
      <c r="A4" s="17" t="s">
        <v>26</v>
      </c>
      <c r="B4" s="17">
        <v>6</v>
      </c>
      <c r="C4" s="17">
        <v>8</v>
      </c>
      <c r="D4" s="17">
        <v>9</v>
      </c>
      <c r="E4" s="17">
        <f t="shared" si="0"/>
        <v>7.666666666666667</v>
      </c>
      <c r="F4" s="17" t="str">
        <f t="shared" si="1"/>
        <v>MB</v>
      </c>
    </row>
    <row r="5" spans="1:6">
      <c r="A5" s="17" t="s">
        <v>27</v>
      </c>
      <c r="B5" s="17">
        <v>10</v>
      </c>
      <c r="C5" s="17">
        <v>10</v>
      </c>
      <c r="D5" s="17">
        <v>10</v>
      </c>
      <c r="E5" s="17">
        <f t="shared" si="0"/>
        <v>10</v>
      </c>
      <c r="F5" s="17" t="str">
        <f t="shared" si="1"/>
        <v>MB</v>
      </c>
    </row>
    <row r="6" spans="1:6">
      <c r="A6" s="17" t="s">
        <v>28</v>
      </c>
      <c r="B6" s="17">
        <v>9</v>
      </c>
      <c r="C6" s="17">
        <v>8</v>
      </c>
      <c r="D6" s="17">
        <v>9</v>
      </c>
      <c r="E6" s="17">
        <f t="shared" si="0"/>
        <v>8.6666666666666661</v>
      </c>
      <c r="F6" s="17" t="str">
        <f t="shared" si="1"/>
        <v>MB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A0C9-BC28-493E-B1A4-50C7F399FD82}">
  <dimension ref="A1:D9"/>
  <sheetViews>
    <sheetView tabSelected="1" workbookViewId="0">
      <selection activeCell="J2" sqref="J2"/>
    </sheetView>
  </sheetViews>
  <sheetFormatPr defaultRowHeight="15"/>
  <cols>
    <col min="4" max="4" width="36.5703125" bestFit="1" customWidth="1"/>
  </cols>
  <sheetData>
    <row r="1" spans="1:4" ht="51.75" customHeight="1">
      <c r="A1" s="25" t="s">
        <v>29</v>
      </c>
      <c r="B1" s="25" t="s">
        <v>30</v>
      </c>
      <c r="C1" s="25" t="s">
        <v>31</v>
      </c>
      <c r="D1" s="25" t="s">
        <v>16</v>
      </c>
    </row>
    <row r="2" spans="1:4" ht="72.75">
      <c r="A2" s="16" t="s">
        <v>32</v>
      </c>
      <c r="B2" s="16">
        <v>15</v>
      </c>
      <c r="C2" s="16">
        <v>1.65</v>
      </c>
      <c r="D2" s="24" t="str">
        <f>IF(AND(B2&lt;=11,C2&lt;=1.65),"Esporte Infantil",IF(AND(B2&lt;=15,C2&lt;=1.75),"Esporte Juvenil",IF(AND(B2&lt;=18,C2&lt;=1.8),"Esporte Amador","Esporte Profissional")))</f>
        <v>Esporte Juvenil</v>
      </c>
    </row>
    <row r="3" spans="1:4">
      <c r="A3" s="16" t="s">
        <v>33</v>
      </c>
      <c r="B3" s="16">
        <v>13</v>
      </c>
      <c r="C3" s="16">
        <v>1.6</v>
      </c>
      <c r="D3" s="24" t="str">
        <f t="shared" ref="D3:D9" si="0">IF(AND(B3&lt;=11,C3&lt;=1.65),"Esporte Infantil",IF(AND(B3&lt;=15,C3&lt;=1.75),"Esporte Juvenil",IF(AND(B3&lt;=18,C3&lt;=1.8),"Esporte Amador","Esporte Profissional")))</f>
        <v>Esporte Juvenil</v>
      </c>
    </row>
    <row r="4" spans="1:4">
      <c r="A4" s="16" t="s">
        <v>34</v>
      </c>
      <c r="B4" s="16">
        <v>18</v>
      </c>
      <c r="C4" s="16">
        <v>1.75</v>
      </c>
      <c r="D4" s="24" t="str">
        <f t="shared" si="0"/>
        <v>Esporte Amador</v>
      </c>
    </row>
    <row r="5" spans="1:4">
      <c r="A5" s="16" t="s">
        <v>35</v>
      </c>
      <c r="B5" s="16">
        <v>21</v>
      </c>
      <c r="C5" s="16">
        <v>1.8</v>
      </c>
      <c r="D5" s="24" t="str">
        <f t="shared" si="0"/>
        <v>Esporte Profissional</v>
      </c>
    </row>
    <row r="6" spans="1:4">
      <c r="A6" s="16" t="s">
        <v>36</v>
      </c>
      <c r="B6" s="16">
        <v>10</v>
      </c>
      <c r="C6" s="16">
        <v>1.55</v>
      </c>
      <c r="D6" s="24" t="str">
        <f t="shared" si="0"/>
        <v>Esporte Infantil</v>
      </c>
    </row>
    <row r="7" spans="1:4">
      <c r="A7" s="16" t="s">
        <v>37</v>
      </c>
      <c r="B7" s="16">
        <v>16</v>
      </c>
      <c r="C7" s="16">
        <v>1.7</v>
      </c>
      <c r="D7" s="24" t="str">
        <f t="shared" si="0"/>
        <v>Esporte Amador</v>
      </c>
    </row>
    <row r="8" spans="1:4">
      <c r="A8" s="16" t="s">
        <v>38</v>
      </c>
      <c r="B8" s="16">
        <v>9</v>
      </c>
      <c r="C8" s="16">
        <v>1.68</v>
      </c>
      <c r="D8" s="24" t="str">
        <f t="shared" si="0"/>
        <v>Esporte Juvenil</v>
      </c>
    </row>
    <row r="9" spans="1:4">
      <c r="A9" s="16" t="s">
        <v>39</v>
      </c>
      <c r="B9" s="16">
        <v>24</v>
      </c>
      <c r="C9" s="16">
        <v>1.79</v>
      </c>
      <c r="D9" s="24" t="str">
        <f t="shared" si="0"/>
        <v>Esporte Profissional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2024-11-06T16:50:23Z</dcterms:created>
  <dcterms:modified xsi:type="dcterms:W3CDTF">2024-11-06T18:09:11Z</dcterms:modified>
  <cp:category/>
  <cp:contentStatus/>
</cp:coreProperties>
</file>