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ccl\Documents\Cases\Research\Halle Project\"/>
    </mc:Choice>
  </mc:AlternateContent>
  <xr:revisionPtr revIDLastSave="0" documentId="13_ncr:1_{D59349E7-D45E-49D0-81BB-7FEFA8CD44DE}" xr6:coauthVersionLast="47" xr6:coauthVersionMax="47" xr10:uidLastSave="{00000000-0000-0000-0000-000000000000}"/>
  <bookViews>
    <workbookView xWindow="28680" yWindow="-120" windowWidth="29040" windowHeight="15720" activeTab="4" xr2:uid="{A11F7EF3-E09F-4022-B89C-F618F525985A}"/>
  </bookViews>
  <sheets>
    <sheet name="plot-data (original)" sheetId="1" r:id="rId1"/>
    <sheet name="comparison" sheetId="3" r:id="rId2"/>
    <sheet name="sorting &amp; matching" sheetId="2" r:id="rId3"/>
    <sheet name="sorting to subj" sheetId="4" r:id="rId4"/>
    <sheet name="number of fal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5" l="1"/>
  <c r="E30" i="5"/>
  <c r="E29" i="5"/>
  <c r="E28" i="5"/>
  <c r="E27" i="5"/>
  <c r="E26" i="5"/>
  <c r="E25" i="5"/>
  <c r="B31" i="5"/>
  <c r="C31" i="5"/>
  <c r="C25" i="5"/>
  <c r="D25" i="5"/>
  <c r="C26" i="5"/>
  <c r="D26" i="5"/>
  <c r="C27" i="5"/>
  <c r="D27" i="5"/>
  <c r="C28" i="5"/>
  <c r="D28" i="5"/>
  <c r="C29" i="5"/>
  <c r="D29" i="5"/>
  <c r="C30" i="5"/>
  <c r="D30" i="5"/>
  <c r="D31" i="5" s="1"/>
  <c r="E31" i="5" s="1"/>
  <c r="B26" i="5"/>
  <c r="B27" i="5"/>
  <c r="B28" i="5"/>
  <c r="B29" i="5"/>
  <c r="B30" i="5"/>
  <c r="B25" i="5"/>
  <c r="D9" i="5"/>
  <c r="C9" i="5"/>
  <c r="B9" i="5"/>
  <c r="I32" i="2" a="1"/>
  <c r="I32" i="2" s="1"/>
  <c r="I31" i="2" a="1"/>
  <c r="I31" i="2"/>
  <c r="D21" i="3" a="1"/>
  <c r="D21" i="3"/>
  <c r="D20" i="3" a="1"/>
  <c r="D20" i="3"/>
  <c r="N14" i="3"/>
  <c r="N13" i="3"/>
  <c r="N12" i="3"/>
  <c r="N11" i="3"/>
  <c r="L11" i="3"/>
  <c r="J13" i="3"/>
  <c r="J12" i="3"/>
  <c r="J11" i="3"/>
  <c r="H16" i="3"/>
  <c r="H15" i="3"/>
  <c r="H14" i="3"/>
  <c r="H13" i="3"/>
  <c r="H12" i="3"/>
  <c r="H11" i="3"/>
  <c r="F17" i="3"/>
  <c r="F16" i="3"/>
  <c r="F15" i="3"/>
  <c r="F14" i="3"/>
  <c r="F13" i="3"/>
  <c r="F12" i="3"/>
  <c r="F11" i="3"/>
  <c r="D12" i="3"/>
  <c r="D13" i="3"/>
  <c r="D14" i="3"/>
  <c r="D15" i="3"/>
  <c r="D16" i="3"/>
  <c r="D17" i="3"/>
  <c r="D11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<sst xmlns="http://schemas.openxmlformats.org/spreadsheetml/2006/main" count="308" uniqueCount="31">
  <si>
    <t>F1</t>
  </si>
  <si>
    <t>F2</t>
  </si>
  <si>
    <t>F3</t>
  </si>
  <si>
    <t>M1</t>
  </si>
  <si>
    <t>M2</t>
  </si>
  <si>
    <t>M3</t>
  </si>
  <si>
    <t>5b sorted</t>
  </si>
  <si>
    <t>5b direct</t>
  </si>
  <si>
    <t>5c direct</t>
  </si>
  <si>
    <t>5c sorted</t>
  </si>
  <si>
    <t>5c matched</t>
  </si>
  <si>
    <t>original sheet matched sorted</t>
  </si>
  <si>
    <t>5c sorted matched</t>
  </si>
  <si>
    <t>fig 5c</t>
  </si>
  <si>
    <t>fig 5b</t>
  </si>
  <si>
    <t>5c - all sorted matched</t>
  </si>
  <si>
    <t>difference</t>
  </si>
  <si>
    <t>max (abs)</t>
  </si>
  <si>
    <t>diff</t>
  </si>
  <si>
    <t>max diff (abs)</t>
  </si>
  <si>
    <t>avg diff (abs)</t>
  </si>
  <si>
    <t>avg (abs)</t>
  </si>
  <si>
    <t>A</t>
  </si>
  <si>
    <t>L</t>
  </si>
  <si>
    <t>P</t>
  </si>
  <si>
    <t>total</t>
  </si>
  <si>
    <t># of trials</t>
  </si>
  <si>
    <t>% complete falls</t>
  </si>
  <si>
    <t># of falls</t>
  </si>
  <si>
    <t>given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</si>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</sst>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14" fillId="0" borderId="0" xfId="0" applyNumberFormat="1" applyFont="1"/>
    <xf numFmtId="2" fontId="18" fillId="0" borderId="0" xfId="0" applyNumberFormat="1" applyFont="1"/>
    <xf numFmtId="0" fontId="14" fillId="0" borderId="0" xfId="0" applyFont="1"/>
    <xf numFmtId="0" fontId="14" fillId="33" borderId="0" xfId="0" applyFont="1" applyFill="1"/>
    <xf numFmtId="2" fontId="18" fillId="33" borderId="0" xfId="0" applyNumberFormat="1" applyFont="1" applyFill="1"/>
    <xf numFmtId="2" fontId="14" fillId="33" borderId="0" xfId="0" applyNumberFormat="1" applyFont="1" applyFill="1"/>
    <xf numFmtId="2" fontId="0" fillId="33" borderId="0" xfId="0" applyNumberFormat="1" applyFill="1"/>
    <xf numFmtId="2" fontId="0" fillId="0" borderId="0" xfId="0" applyNumberFormat="1" applyAlignment="1">
      <alignment horizontal="center"/>
    </xf>
    <xf numFmtId="0" fontId="0" fillId="33" borderId="0" xfId="0" applyFill="1"/>
    <xf numFmtId="164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011C-21ED-49AE-A5F5-9DC4D1C04436}">
  <dimension ref="A1:P32"/>
  <sheetViews>
    <sheetView workbookViewId="0">
      <selection activeCell="D10" sqref="D10"/>
    </sheetView>
  </sheetViews>
  <sheetFormatPr defaultRowHeight="15" x14ac:dyDescent="0.25"/>
  <sheetData>
    <row r="1" spans="1:16" x14ac:dyDescent="0.25">
      <c r="A1" s="2">
        <v>-0.85227272727272696</v>
      </c>
      <c r="B1" s="5" t="s">
        <v>1</v>
      </c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P1" s="3">
        <v>-0.72727272727272696</v>
      </c>
    </row>
    <row r="2" spans="1:16" x14ac:dyDescent="0.25">
      <c r="A2" s="2">
        <v>-1.35227272727272</v>
      </c>
      <c r="B2" s="5" t="s">
        <v>3</v>
      </c>
      <c r="C2" s="3">
        <v>-0.77738506613067804</v>
      </c>
      <c r="D2" s="2">
        <v>-1.3181818181818099</v>
      </c>
      <c r="E2" s="3">
        <v>-2.2497055673608899</v>
      </c>
      <c r="F2" s="2">
        <v>-0.85</v>
      </c>
      <c r="G2" s="3">
        <v>-1.1189633221286299</v>
      </c>
      <c r="H2" s="2">
        <v>-0.73</v>
      </c>
      <c r="I2" s="3">
        <v>-2.3733806204849399</v>
      </c>
      <c r="J2" s="2">
        <v>-1.35</v>
      </c>
      <c r="K2" s="3">
        <v>-1.27797393140888</v>
      </c>
      <c r="L2" s="2">
        <v>-1.6</v>
      </c>
      <c r="M2" s="3">
        <v>-0.70082449226646204</v>
      </c>
      <c r="N2" s="2">
        <v>-1.1590909090909001</v>
      </c>
      <c r="P2" s="3">
        <v>-0.85227272727272696</v>
      </c>
    </row>
    <row r="3" spans="1:16" x14ac:dyDescent="0.25">
      <c r="A3" s="2">
        <v>-0.72727272727272696</v>
      </c>
      <c r="B3" s="5" t="s">
        <v>2</v>
      </c>
      <c r="C3" s="3">
        <v>-1.6902237041041299</v>
      </c>
      <c r="D3" s="2">
        <v>-2.4</v>
      </c>
      <c r="E3" s="3">
        <v>-2.57950530464012</v>
      </c>
      <c r="F3" s="2">
        <v>-2.61</v>
      </c>
      <c r="G3" s="3">
        <v>-1.30742043039816</v>
      </c>
      <c r="H3" s="2">
        <v>-1.76</v>
      </c>
      <c r="I3" s="3">
        <v>-2.7797409316283801</v>
      </c>
      <c r="J3" s="2">
        <v>-2.81</v>
      </c>
      <c r="K3" s="2"/>
      <c r="L3" s="2"/>
      <c r="M3" s="3">
        <v>-1.61366313023991</v>
      </c>
      <c r="N3" s="2">
        <v>-2.31</v>
      </c>
      <c r="P3" s="3">
        <v>-1.1590909090909001</v>
      </c>
    </row>
    <row r="4" spans="1:16" x14ac:dyDescent="0.25">
      <c r="A4" s="2">
        <v>-1.1590909090909001</v>
      </c>
      <c r="B4" s="5" t="s">
        <v>5</v>
      </c>
      <c r="C4" s="3">
        <v>-2.6501768213374102</v>
      </c>
      <c r="D4" s="2">
        <v>-2.66</v>
      </c>
      <c r="E4" s="3">
        <v>-2.6560658785043301</v>
      </c>
      <c r="F4" s="2">
        <v>-2.69</v>
      </c>
      <c r="G4" s="3">
        <v>-3.00942265322103</v>
      </c>
      <c r="H4" s="4">
        <v>-3.07</v>
      </c>
      <c r="I4" s="3">
        <v>-3.3981157928636998</v>
      </c>
      <c r="J4" s="4">
        <v>-3.45</v>
      </c>
      <c r="K4" s="2"/>
      <c r="L4" s="2"/>
      <c r="M4" s="3">
        <v>-2.7974089118989198</v>
      </c>
      <c r="N4" s="2">
        <v>-3.01</v>
      </c>
      <c r="P4" s="3">
        <v>-1.3181818181818099</v>
      </c>
    </row>
    <row r="5" spans="1:16" x14ac:dyDescent="0.25">
      <c r="A5" s="2">
        <v>-1.60227272727272</v>
      </c>
      <c r="B5" s="5" t="s">
        <v>4</v>
      </c>
      <c r="C5" s="3">
        <v>-2.9740875014497199</v>
      </c>
      <c r="D5">
        <v>-3.06</v>
      </c>
      <c r="E5" s="3">
        <v>-2.6678448016079601</v>
      </c>
      <c r="F5" s="2">
        <v>-2.75</v>
      </c>
      <c r="G5" s="3">
        <v>-3.05064807531393</v>
      </c>
      <c r="H5" s="4">
        <v>-3.07</v>
      </c>
      <c r="I5" s="2"/>
      <c r="J5" s="2"/>
      <c r="K5" s="2"/>
      <c r="L5" s="2"/>
      <c r="M5" s="3">
        <v>-3.1978797614905501</v>
      </c>
      <c r="N5">
        <v>-3.22</v>
      </c>
      <c r="P5" s="3">
        <v>-1.35227272727272</v>
      </c>
    </row>
    <row r="6" spans="1:16" x14ac:dyDescent="0.25">
      <c r="A6" s="2">
        <v>-1.3181818181818099</v>
      </c>
      <c r="B6" s="5" t="s">
        <v>0</v>
      </c>
      <c r="C6" s="3">
        <v>-3.05064807531393</v>
      </c>
      <c r="D6" s="4">
        <v>-3.08</v>
      </c>
      <c r="E6" s="3">
        <v>-2.6972908962123499</v>
      </c>
      <c r="F6" s="2">
        <v>-2.81</v>
      </c>
      <c r="G6" s="3">
        <v>-3.0977621501888701</v>
      </c>
      <c r="H6" s="4">
        <v>-3.13</v>
      </c>
      <c r="I6" s="2"/>
      <c r="J6" s="2"/>
      <c r="L6" s="2"/>
      <c r="M6" s="2"/>
      <c r="P6" s="3">
        <v>-1.60227272727272</v>
      </c>
    </row>
    <row r="7" spans="1:16" x14ac:dyDescent="0.25">
      <c r="A7" s="2">
        <v>-1.76136363636363</v>
      </c>
      <c r="B7" s="5" t="s">
        <v>2</v>
      </c>
      <c r="C7" s="3">
        <v>-3.1978797614905501</v>
      </c>
      <c r="D7" s="4">
        <v>-3.22</v>
      </c>
      <c r="E7" s="3">
        <v>-2.7738518744614602</v>
      </c>
      <c r="F7" s="2">
        <v>-2.81</v>
      </c>
      <c r="G7" s="3">
        <v>-4.1283863797345504</v>
      </c>
      <c r="H7" s="4">
        <v>-4.1399999999999997</v>
      </c>
      <c r="I7" s="2"/>
      <c r="J7" s="2"/>
      <c r="L7" s="2"/>
      <c r="M7" s="2"/>
      <c r="P7" s="3">
        <v>-1.76136363636363</v>
      </c>
    </row>
    <row r="8" spans="1:16" x14ac:dyDescent="0.25">
      <c r="A8" s="2">
        <v>-2.3068181818181799</v>
      </c>
      <c r="B8" s="5" t="s">
        <v>5</v>
      </c>
      <c r="C8" s="3">
        <v>-3.3215552189994901</v>
      </c>
      <c r="D8" s="4">
        <v>-3.34</v>
      </c>
      <c r="E8" s="3">
        <v>-3.09187268863705</v>
      </c>
      <c r="F8" s="4">
        <v>-3.13</v>
      </c>
      <c r="G8" s="2"/>
      <c r="H8" s="2"/>
      <c r="I8" s="2"/>
      <c r="J8" s="2"/>
      <c r="L8" s="2"/>
      <c r="M8" s="2"/>
      <c r="P8" s="3">
        <v>-2.3068181818181799</v>
      </c>
    </row>
    <row r="9" spans="1:16" x14ac:dyDescent="0.25">
      <c r="A9" s="2">
        <v>-2.8068181818181799</v>
      </c>
      <c r="B9" s="5" t="s">
        <v>1</v>
      </c>
      <c r="P9" s="3">
        <v>-2.3977272727272698</v>
      </c>
    </row>
    <row r="10" spans="1:16" x14ac:dyDescent="0.25">
      <c r="A10" s="2">
        <v>-2.3977272727272698</v>
      </c>
      <c r="B10" s="5" t="s">
        <v>0</v>
      </c>
      <c r="P10" s="3">
        <v>-2.6136363636363602</v>
      </c>
    </row>
    <row r="11" spans="1:16" x14ac:dyDescent="0.25">
      <c r="A11" s="2">
        <v>-3.2159090909090899</v>
      </c>
      <c r="B11" s="5" t="s">
        <v>0</v>
      </c>
      <c r="P11" s="3">
        <v>-2.6590909090908998</v>
      </c>
    </row>
    <row r="12" spans="1:16" x14ac:dyDescent="0.25">
      <c r="A12" s="2">
        <v>-2.75</v>
      </c>
      <c r="B12" s="5" t="s">
        <v>1</v>
      </c>
      <c r="P12" s="3">
        <v>-2.6931818181818099</v>
      </c>
    </row>
    <row r="13" spans="1:16" x14ac:dyDescent="0.25">
      <c r="A13" s="2">
        <v>-3.0568181818181799</v>
      </c>
      <c r="B13" s="5" t="s">
        <v>0</v>
      </c>
      <c r="P13" s="3">
        <v>-2.75</v>
      </c>
    </row>
    <row r="14" spans="1:16" x14ac:dyDescent="0.25">
      <c r="A14" s="2">
        <v>-3.125</v>
      </c>
      <c r="B14" s="5" t="s">
        <v>1</v>
      </c>
      <c r="P14" s="3">
        <v>-2.8068181818181799</v>
      </c>
    </row>
    <row r="15" spans="1:16" x14ac:dyDescent="0.25">
      <c r="A15" s="2">
        <v>-2.6136363636363602</v>
      </c>
      <c r="B15" s="5" t="s">
        <v>1</v>
      </c>
      <c r="P15" s="3">
        <v>-2.8068181818181799</v>
      </c>
    </row>
    <row r="16" spans="1:16" x14ac:dyDescent="0.25">
      <c r="A16" s="2">
        <v>-2.6931818181818099</v>
      </c>
      <c r="B16" s="5" t="s">
        <v>1</v>
      </c>
      <c r="P16" s="3">
        <v>-2.8068181818181799</v>
      </c>
    </row>
    <row r="17" spans="1:16" x14ac:dyDescent="0.25">
      <c r="A17" s="2">
        <v>-2.6590909090908998</v>
      </c>
      <c r="B17" s="5" t="s">
        <v>0</v>
      </c>
      <c r="P17" s="3">
        <v>-3.01136363636363</v>
      </c>
    </row>
    <row r="18" spans="1:16" x14ac:dyDescent="0.25">
      <c r="A18" s="2">
        <v>-2.8068181818181799</v>
      </c>
      <c r="B18" s="5" t="s">
        <v>3</v>
      </c>
      <c r="P18" s="3">
        <v>-3.0568181818181799</v>
      </c>
    </row>
    <row r="19" spans="1:16" x14ac:dyDescent="0.25">
      <c r="A19" s="2">
        <v>-3.0795454545454501</v>
      </c>
      <c r="B19" s="5" t="s">
        <v>0</v>
      </c>
      <c r="P19" s="3">
        <v>-3.0681818181818099</v>
      </c>
    </row>
    <row r="20" spans="1:16" x14ac:dyDescent="0.25">
      <c r="A20" s="2">
        <v>-3.125</v>
      </c>
      <c r="B20" s="5" t="s">
        <v>2</v>
      </c>
      <c r="P20" s="3">
        <v>-3.0681818181818099</v>
      </c>
    </row>
    <row r="21" spans="1:16" x14ac:dyDescent="0.25">
      <c r="A21" s="2">
        <v>-3.01136363636363</v>
      </c>
      <c r="B21" s="5" t="s">
        <v>5</v>
      </c>
      <c r="P21" s="3">
        <v>-3.0795454545454501</v>
      </c>
    </row>
    <row r="22" spans="1:16" x14ac:dyDescent="0.25">
      <c r="A22" s="2">
        <v>-3.0681818181818099</v>
      </c>
      <c r="B22" s="5" t="s">
        <v>2</v>
      </c>
      <c r="P22" s="3">
        <v>-3.125</v>
      </c>
    </row>
    <row r="23" spans="1:16" x14ac:dyDescent="0.25">
      <c r="A23" s="2">
        <v>-3.0681818181818099</v>
      </c>
      <c r="B23" s="5" t="s">
        <v>2</v>
      </c>
      <c r="P23" s="3">
        <v>-3.125</v>
      </c>
    </row>
    <row r="24" spans="1:16" x14ac:dyDescent="0.25">
      <c r="A24" s="2">
        <v>-3.2159090909090899</v>
      </c>
      <c r="B24" s="5" t="s">
        <v>5</v>
      </c>
      <c r="P24" s="3">
        <v>-3.2159090909090899</v>
      </c>
    </row>
    <row r="25" spans="1:16" x14ac:dyDescent="0.25">
      <c r="A25" s="4">
        <v>-3.4545454545454501</v>
      </c>
      <c r="B25" s="5" t="s">
        <v>3</v>
      </c>
      <c r="P25" s="3">
        <v>-3.2159090909090899</v>
      </c>
    </row>
    <row r="26" spans="1:16" x14ac:dyDescent="0.25">
      <c r="A26" s="2">
        <v>-3.3409090909090899</v>
      </c>
      <c r="B26" s="5" t="s">
        <v>0</v>
      </c>
      <c r="P26" s="3">
        <v>-3.3409090909090899</v>
      </c>
    </row>
    <row r="27" spans="1:16" x14ac:dyDescent="0.25">
      <c r="A27" s="2">
        <v>-2.8068181818181799</v>
      </c>
      <c r="B27" s="5" t="s">
        <v>1</v>
      </c>
      <c r="P27" s="3">
        <v>-3.4545454545454501</v>
      </c>
    </row>
    <row r="28" spans="1:16" x14ac:dyDescent="0.25">
      <c r="A28" s="2">
        <v>-4.1363636363636296</v>
      </c>
      <c r="B28" s="5" t="s">
        <v>2</v>
      </c>
      <c r="P28" s="3">
        <v>-4.1363636363636296</v>
      </c>
    </row>
    <row r="30" spans="1:16" x14ac:dyDescent="0.25">
      <c r="A30" s="2"/>
    </row>
    <row r="31" spans="1:16" x14ac:dyDescent="0.25">
      <c r="A31" s="2"/>
    </row>
    <row r="32" spans="1:16" x14ac:dyDescent="0.25">
      <c r="A32" s="2"/>
    </row>
  </sheetData>
  <sortState xmlns:xlrd2="http://schemas.microsoft.com/office/spreadsheetml/2017/richdata2" ref="P1:P28">
    <sortCondition descending="1" ref="P1:P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2FDA-9A7F-4C04-96D2-B575C424147F}">
  <dimension ref="A1:U32"/>
  <sheetViews>
    <sheetView workbookViewId="0">
      <selection activeCell="E34" sqref="E34"/>
    </sheetView>
  </sheetViews>
  <sheetFormatPr defaultRowHeight="15" x14ac:dyDescent="0.25"/>
  <cols>
    <col min="3" max="3" width="13.85546875" customWidth="1"/>
  </cols>
  <sheetData>
    <row r="1" spans="1:21" x14ac:dyDescent="0.25">
      <c r="A1" s="2">
        <v>-0.85227272727272696</v>
      </c>
      <c r="B1" s="5" t="s">
        <v>1</v>
      </c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P1" s="3">
        <v>-0.72727272727272696</v>
      </c>
      <c r="R1" t="s">
        <v>10</v>
      </c>
      <c r="T1" t="s">
        <v>11</v>
      </c>
    </row>
    <row r="2" spans="1:21" x14ac:dyDescent="0.25">
      <c r="A2" s="2">
        <v>-1.35227272727272</v>
      </c>
      <c r="B2" s="5" t="s">
        <v>3</v>
      </c>
      <c r="C2" s="3">
        <v>-0.77738506613067804</v>
      </c>
      <c r="D2" s="2">
        <v>-1.3181818181818099</v>
      </c>
      <c r="E2" s="3">
        <v>-2.2497055673608899</v>
      </c>
      <c r="F2" s="2">
        <v>-0.85</v>
      </c>
      <c r="G2" s="3">
        <v>-1.1189633221286299</v>
      </c>
      <c r="H2" s="2">
        <v>-0.73</v>
      </c>
      <c r="I2" s="3">
        <v>-2.3733806204849399</v>
      </c>
      <c r="J2" s="2">
        <v>-1.35</v>
      </c>
      <c r="K2" s="3">
        <v>-1.27797393140888</v>
      </c>
      <c r="L2" s="2">
        <v>-1.6</v>
      </c>
      <c r="M2" s="3">
        <v>-0.70082449226646204</v>
      </c>
      <c r="N2" s="2">
        <v>-1.1590909090909001</v>
      </c>
      <c r="P2" s="3">
        <v>-0.85227272727272696</v>
      </c>
      <c r="R2" s="4">
        <v>-4.1363636363636296</v>
      </c>
      <c r="S2" s="3" t="s">
        <v>2</v>
      </c>
      <c r="T2" s="2">
        <v>-4.1363636363636296</v>
      </c>
      <c r="U2" s="5" t="s">
        <v>2</v>
      </c>
    </row>
    <row r="3" spans="1:21" x14ac:dyDescent="0.25">
      <c r="A3" s="2">
        <v>-0.72727272727272696</v>
      </c>
      <c r="B3" s="5" t="s">
        <v>2</v>
      </c>
      <c r="C3" s="3">
        <v>-1.6902237041041299</v>
      </c>
      <c r="D3" s="2">
        <v>-2.4</v>
      </c>
      <c r="E3" s="3">
        <v>-2.57950530464012</v>
      </c>
      <c r="F3" s="2">
        <v>-2.61</v>
      </c>
      <c r="G3" s="3">
        <v>-1.30742043039816</v>
      </c>
      <c r="H3" s="2">
        <v>-1.76</v>
      </c>
      <c r="I3" s="3">
        <v>-2.7797409316283801</v>
      </c>
      <c r="J3" s="2">
        <v>-2.81</v>
      </c>
      <c r="K3" s="2"/>
      <c r="L3" s="2"/>
      <c r="M3" s="3">
        <v>-1.61366313023991</v>
      </c>
      <c r="N3" s="2">
        <v>-2.31</v>
      </c>
      <c r="P3" s="3">
        <v>-1.1590909090909001</v>
      </c>
      <c r="R3" s="4">
        <v>-3.4545454545454501</v>
      </c>
      <c r="S3" s="3" t="s">
        <v>3</v>
      </c>
      <c r="T3" s="4">
        <v>-3.4545454545454501</v>
      </c>
      <c r="U3" s="5" t="s">
        <v>3</v>
      </c>
    </row>
    <row r="4" spans="1:21" x14ac:dyDescent="0.25">
      <c r="A4" s="2">
        <v>-1.1590909090909001</v>
      </c>
      <c r="B4" s="5" t="s">
        <v>5</v>
      </c>
      <c r="C4" s="3">
        <v>-2.6501768213374102</v>
      </c>
      <c r="D4" s="2">
        <v>-2.66</v>
      </c>
      <c r="E4" s="3">
        <v>-2.6560658785043301</v>
      </c>
      <c r="F4" s="2">
        <v>-2.69</v>
      </c>
      <c r="G4" s="3">
        <v>-3.00942265322103</v>
      </c>
      <c r="H4" s="4">
        <v>-3.07</v>
      </c>
      <c r="I4" s="3">
        <v>-3.3981157928636998</v>
      </c>
      <c r="J4" s="4">
        <v>-3.45</v>
      </c>
      <c r="K4" s="2"/>
      <c r="L4" s="2"/>
      <c r="M4" s="3">
        <v>-2.7974089118989198</v>
      </c>
      <c r="N4" s="2">
        <v>-3.01</v>
      </c>
      <c r="P4" s="3">
        <v>-1.3181818181818099</v>
      </c>
      <c r="R4" s="4">
        <v>-3.3409090909090899</v>
      </c>
      <c r="S4" s="3" t="s">
        <v>0</v>
      </c>
      <c r="T4" s="2">
        <v>-3.3409090909090899</v>
      </c>
      <c r="U4" s="5" t="s">
        <v>0</v>
      </c>
    </row>
    <row r="5" spans="1:21" x14ac:dyDescent="0.25">
      <c r="A5" s="2">
        <v>-1.60227272727272</v>
      </c>
      <c r="B5" s="5" t="s">
        <v>4</v>
      </c>
      <c r="C5" s="3">
        <v>-2.9740875014497199</v>
      </c>
      <c r="D5">
        <v>-3.06</v>
      </c>
      <c r="E5" s="3">
        <v>-2.6678448016079601</v>
      </c>
      <c r="F5" s="2">
        <v>-2.75</v>
      </c>
      <c r="G5" s="3">
        <v>-3.05064807531393</v>
      </c>
      <c r="H5" s="4">
        <v>-3.07</v>
      </c>
      <c r="I5" s="2"/>
      <c r="J5" s="2"/>
      <c r="K5" s="2"/>
      <c r="L5" s="2"/>
      <c r="M5" s="3">
        <v>-3.1978797614905501</v>
      </c>
      <c r="N5">
        <v>-3.22</v>
      </c>
      <c r="P5" s="3">
        <v>-1.35227272727272</v>
      </c>
      <c r="R5" s="4">
        <v>-3.2159090909090899</v>
      </c>
      <c r="S5" s="3" t="s">
        <v>0</v>
      </c>
      <c r="T5" s="2">
        <v>-3.2159090909090899</v>
      </c>
      <c r="U5" s="5" t="s">
        <v>0</v>
      </c>
    </row>
    <row r="6" spans="1:21" x14ac:dyDescent="0.25">
      <c r="A6" s="2">
        <v>-1.3181818181818099</v>
      </c>
      <c r="B6" s="5" t="s">
        <v>0</v>
      </c>
      <c r="C6" s="3">
        <v>-3.05064807531393</v>
      </c>
      <c r="D6" s="4">
        <v>-3.08</v>
      </c>
      <c r="E6" s="3">
        <v>-2.6972908962123499</v>
      </c>
      <c r="F6" s="2">
        <v>-2.81</v>
      </c>
      <c r="G6" s="3">
        <v>-3.0977621501888701</v>
      </c>
      <c r="H6" s="4">
        <v>-3.13</v>
      </c>
      <c r="I6" s="2"/>
      <c r="J6" s="2"/>
      <c r="L6" s="2"/>
      <c r="M6" s="2"/>
      <c r="P6" s="3">
        <v>-1.60227272727272</v>
      </c>
      <c r="R6" s="4">
        <v>-3.2159090909090899</v>
      </c>
      <c r="S6" s="3" t="s">
        <v>5</v>
      </c>
      <c r="T6" s="2">
        <v>-3.2159090909090899</v>
      </c>
      <c r="U6" s="5" t="s">
        <v>5</v>
      </c>
    </row>
    <row r="7" spans="1:21" x14ac:dyDescent="0.25">
      <c r="A7" s="2">
        <v>-1.76136363636363</v>
      </c>
      <c r="B7" s="5" t="s">
        <v>2</v>
      </c>
      <c r="C7" s="3">
        <v>-3.1978797614905501</v>
      </c>
      <c r="D7" s="4">
        <v>-3.22</v>
      </c>
      <c r="E7" s="3">
        <v>-2.7738518744614602</v>
      </c>
      <c r="F7" s="2">
        <v>-2.81</v>
      </c>
      <c r="G7" s="3">
        <v>-4.1283863797345504</v>
      </c>
      <c r="H7" s="4">
        <v>-4.1399999999999997</v>
      </c>
      <c r="I7" s="2"/>
      <c r="J7" s="2"/>
      <c r="L7" s="2"/>
      <c r="M7" s="2"/>
      <c r="P7" s="3">
        <v>-1.76136363636363</v>
      </c>
      <c r="R7" s="4">
        <v>-3.125</v>
      </c>
      <c r="S7" s="3" t="s">
        <v>2</v>
      </c>
      <c r="T7" s="2">
        <v>-3.125</v>
      </c>
      <c r="U7" s="5" t="s">
        <v>1</v>
      </c>
    </row>
    <row r="8" spans="1:21" x14ac:dyDescent="0.25">
      <c r="A8" s="2">
        <v>-2.3068181818181799</v>
      </c>
      <c r="B8" s="5" t="s">
        <v>5</v>
      </c>
      <c r="C8" s="3">
        <v>-3.3215552189994901</v>
      </c>
      <c r="D8" s="4">
        <v>-3.34</v>
      </c>
      <c r="E8" s="3">
        <v>-3.09187268863705</v>
      </c>
      <c r="F8" s="4">
        <v>-3.13</v>
      </c>
      <c r="G8" s="2"/>
      <c r="H8" s="2"/>
      <c r="I8" s="2"/>
      <c r="J8" s="2"/>
      <c r="L8" s="2"/>
      <c r="M8" s="2"/>
      <c r="P8" s="3">
        <v>-2.3068181818181799</v>
      </c>
      <c r="R8" s="4">
        <v>-3.125</v>
      </c>
      <c r="S8" s="3" t="s">
        <v>1</v>
      </c>
      <c r="T8" s="2">
        <v>-3.125</v>
      </c>
      <c r="U8" s="5" t="s">
        <v>2</v>
      </c>
    </row>
    <row r="9" spans="1:21" x14ac:dyDescent="0.25">
      <c r="A9" s="2">
        <v>-2.8068181818181799</v>
      </c>
      <c r="B9" s="5" t="s">
        <v>1</v>
      </c>
      <c r="P9" s="3">
        <v>-2.3977272727272698</v>
      </c>
      <c r="R9" s="4">
        <v>-3.0795454545454501</v>
      </c>
      <c r="S9" s="3" t="s">
        <v>0</v>
      </c>
      <c r="T9" s="2">
        <v>-3.0795454545454501</v>
      </c>
      <c r="U9" s="5" t="s">
        <v>0</v>
      </c>
    </row>
    <row r="10" spans="1:21" x14ac:dyDescent="0.25">
      <c r="A10" s="2">
        <v>-2.3977272727272698</v>
      </c>
      <c r="B10" s="5" t="s">
        <v>0</v>
      </c>
      <c r="D10" t="s">
        <v>18</v>
      </c>
      <c r="F10" t="s">
        <v>18</v>
      </c>
      <c r="H10" t="s">
        <v>18</v>
      </c>
      <c r="J10" t="s">
        <v>18</v>
      </c>
      <c r="L10" t="s">
        <v>18</v>
      </c>
      <c r="N10" t="s">
        <v>18</v>
      </c>
      <c r="P10" s="3">
        <v>-2.6136363636363602</v>
      </c>
      <c r="R10" s="4">
        <v>-3.0681818181818099</v>
      </c>
      <c r="S10" s="3" t="s">
        <v>2</v>
      </c>
      <c r="T10" s="2">
        <v>-3.0681818181818099</v>
      </c>
      <c r="U10" s="5" t="s">
        <v>2</v>
      </c>
    </row>
    <row r="11" spans="1:21" x14ac:dyDescent="0.25">
      <c r="A11" s="2">
        <v>-3.2159090909090899</v>
      </c>
      <c r="B11" s="5" t="s">
        <v>0</v>
      </c>
      <c r="D11" s="2">
        <f>D2-C2</f>
        <v>-0.54079675205113187</v>
      </c>
      <c r="F11" s="2">
        <f>F2-E2</f>
        <v>1.3997055673608898</v>
      </c>
      <c r="H11" s="2">
        <f>H2-G2</f>
        <v>0.38896332212862994</v>
      </c>
      <c r="J11" s="2">
        <f>J2-I2</f>
        <v>1.0233806204849398</v>
      </c>
      <c r="L11" s="2">
        <f>L2-K2</f>
        <v>-0.32202606859112004</v>
      </c>
      <c r="N11" s="2">
        <f>N2-M2</f>
        <v>-0.45826641682443803</v>
      </c>
      <c r="P11" s="3">
        <v>-2.6590909090908998</v>
      </c>
      <c r="R11" s="4">
        <v>-3.0681818181818099</v>
      </c>
      <c r="S11" s="3" t="s">
        <v>2</v>
      </c>
      <c r="T11" s="2">
        <v>-3.0681818181818099</v>
      </c>
      <c r="U11" s="5" t="s">
        <v>2</v>
      </c>
    </row>
    <row r="12" spans="1:21" x14ac:dyDescent="0.25">
      <c r="A12" s="2">
        <v>-2.75</v>
      </c>
      <c r="B12" s="5" t="s">
        <v>1</v>
      </c>
      <c r="D12" s="2">
        <f t="shared" ref="D12:F17" si="0">D3-C3</f>
        <v>-0.70977629589586999</v>
      </c>
      <c r="F12" s="2">
        <f t="shared" si="0"/>
        <v>-3.049469535987992E-2</v>
      </c>
      <c r="H12" s="2">
        <f t="shared" ref="H12" si="1">H3-G3</f>
        <v>-0.45257956960183998</v>
      </c>
      <c r="J12" s="2">
        <f t="shared" ref="J12" si="2">J3-I3</f>
        <v>-3.0259068371619957E-2</v>
      </c>
      <c r="L12" s="2"/>
      <c r="N12" s="2">
        <f t="shared" ref="N12" si="3">N3-M3</f>
        <v>-0.69633686976009002</v>
      </c>
      <c r="P12" s="3">
        <v>-2.6931818181818099</v>
      </c>
      <c r="R12" s="4">
        <v>-3.0568181818181799</v>
      </c>
      <c r="S12" s="3" t="s">
        <v>0</v>
      </c>
      <c r="T12" s="2">
        <v>-3.0568181818181799</v>
      </c>
      <c r="U12" s="5" t="s">
        <v>0</v>
      </c>
    </row>
    <row r="13" spans="1:21" x14ac:dyDescent="0.25">
      <c r="A13" s="2">
        <v>-3.0568181818181799</v>
      </c>
      <c r="B13" s="5" t="s">
        <v>0</v>
      </c>
      <c r="D13" s="2">
        <f t="shared" si="0"/>
        <v>-9.8231786625899709E-3</v>
      </c>
      <c r="F13" s="2">
        <f t="shared" si="0"/>
        <v>-3.3934121495669878E-2</v>
      </c>
      <c r="H13" s="2">
        <f t="shared" ref="H13" si="4">H4-G4</f>
        <v>-6.0577346778969865E-2</v>
      </c>
      <c r="J13" s="2">
        <f t="shared" ref="J13" si="5">J4-I4</f>
        <v>-5.1884207136300375E-2</v>
      </c>
      <c r="L13" s="2"/>
      <c r="N13" s="2">
        <f t="shared" ref="N13:N14" si="6">N4-M4</f>
        <v>-0.21259108810107996</v>
      </c>
      <c r="P13" s="3">
        <v>-2.75</v>
      </c>
      <c r="R13" s="4">
        <v>-3.01136363636363</v>
      </c>
      <c r="S13" s="3" t="s">
        <v>5</v>
      </c>
      <c r="T13" s="2">
        <v>-3.01136363636363</v>
      </c>
      <c r="U13" s="5" t="s">
        <v>5</v>
      </c>
    </row>
    <row r="14" spans="1:21" x14ac:dyDescent="0.25">
      <c r="A14" s="2">
        <v>-3.125</v>
      </c>
      <c r="B14" s="5" t="s">
        <v>1</v>
      </c>
      <c r="D14" s="2">
        <f t="shared" si="0"/>
        <v>-8.5912498550280159E-2</v>
      </c>
      <c r="F14" s="2">
        <f t="shared" si="0"/>
        <v>-8.2155198392039885E-2</v>
      </c>
      <c r="H14" s="2">
        <f t="shared" ref="H14" si="7">H5-G5</f>
        <v>-1.9351924686069832E-2</v>
      </c>
      <c r="J14" s="2"/>
      <c r="N14" s="2">
        <f t="shared" si="6"/>
        <v>-2.2120238509450108E-2</v>
      </c>
      <c r="P14" s="3">
        <v>-2.8068181818181799</v>
      </c>
      <c r="R14" s="4">
        <v>-2.8068181818181799</v>
      </c>
      <c r="S14" s="3" t="s">
        <v>3</v>
      </c>
      <c r="T14" s="2">
        <v>-2.8068181818181799</v>
      </c>
      <c r="U14" s="5" t="s">
        <v>1</v>
      </c>
    </row>
    <row r="15" spans="1:21" x14ac:dyDescent="0.25">
      <c r="A15" s="2">
        <v>-2.6136363636363602</v>
      </c>
      <c r="B15" s="5" t="s">
        <v>1</v>
      </c>
      <c r="D15" s="2">
        <f t="shared" si="0"/>
        <v>-2.9351924686070063E-2</v>
      </c>
      <c r="F15" s="2">
        <f t="shared" si="0"/>
        <v>-0.1127091037876502</v>
      </c>
      <c r="H15" s="2">
        <f t="shared" ref="H15" si="8">H6-G6</f>
        <v>-3.223784981112976E-2</v>
      </c>
      <c r="J15" s="2"/>
      <c r="P15" s="3">
        <v>-2.8068181818181799</v>
      </c>
      <c r="R15" s="4">
        <v>-2.8068181818181799</v>
      </c>
      <c r="S15" s="3" t="s">
        <v>1</v>
      </c>
      <c r="T15" s="2">
        <v>-2.8068181818181799</v>
      </c>
      <c r="U15" s="5" t="s">
        <v>3</v>
      </c>
    </row>
    <row r="16" spans="1:21" x14ac:dyDescent="0.25">
      <c r="A16" s="2">
        <v>-2.6931818181818099</v>
      </c>
      <c r="B16" s="5" t="s">
        <v>1</v>
      </c>
      <c r="D16" s="2">
        <f t="shared" si="0"/>
        <v>-2.2120238509450108E-2</v>
      </c>
      <c r="F16" s="2">
        <f t="shared" si="0"/>
        <v>-3.6148125538539855E-2</v>
      </c>
      <c r="H16" s="2">
        <f t="shared" ref="H16" si="9">H7-G7</f>
        <v>-1.161362026544932E-2</v>
      </c>
      <c r="J16" s="2"/>
      <c r="P16" s="3">
        <v>-2.8068181818181799</v>
      </c>
      <c r="R16" s="4">
        <v>-2.8068181818181799</v>
      </c>
      <c r="S16" s="3" t="s">
        <v>1</v>
      </c>
      <c r="T16" s="2">
        <v>-2.8068181818181799</v>
      </c>
      <c r="U16" s="5" t="s">
        <v>1</v>
      </c>
    </row>
    <row r="17" spans="1:21" x14ac:dyDescent="0.25">
      <c r="A17" s="2">
        <v>-2.6590909090908998</v>
      </c>
      <c r="B17" s="5" t="s">
        <v>0</v>
      </c>
      <c r="D17" s="2">
        <f t="shared" si="0"/>
        <v>-1.8444781000509725E-2</v>
      </c>
      <c r="F17" s="2">
        <f t="shared" si="0"/>
        <v>-3.8127311362949889E-2</v>
      </c>
      <c r="H17" s="2"/>
      <c r="J17" s="2"/>
      <c r="P17" s="3">
        <v>-3.01136363636363</v>
      </c>
      <c r="R17" s="4">
        <v>-2.75</v>
      </c>
      <c r="S17" s="3" t="s">
        <v>1</v>
      </c>
      <c r="T17" s="2">
        <v>-2.75</v>
      </c>
      <c r="U17" s="5" t="s">
        <v>1</v>
      </c>
    </row>
    <row r="18" spans="1:21" x14ac:dyDescent="0.25">
      <c r="A18" s="2">
        <v>-2.8068181818181799</v>
      </c>
      <c r="B18" s="5" t="s">
        <v>3</v>
      </c>
      <c r="D18" s="2"/>
      <c r="P18" s="3">
        <v>-3.0568181818181799</v>
      </c>
      <c r="R18" s="4">
        <v>-2.6931818181818099</v>
      </c>
      <c r="S18" s="3" t="s">
        <v>1</v>
      </c>
      <c r="T18" s="2">
        <v>-2.6931818181818099</v>
      </c>
      <c r="U18" s="5" t="s">
        <v>1</v>
      </c>
    </row>
    <row r="19" spans="1:21" x14ac:dyDescent="0.25">
      <c r="A19" s="2">
        <v>-3.0795454545454501</v>
      </c>
      <c r="B19" s="5" t="s">
        <v>0</v>
      </c>
      <c r="D19" s="2"/>
      <c r="P19" s="3">
        <v>-3.0681818181818099</v>
      </c>
      <c r="R19" s="4">
        <v>-2.6590909090908998</v>
      </c>
      <c r="S19" s="3" t="s">
        <v>0</v>
      </c>
      <c r="T19" s="2">
        <v>-2.6590909090908998</v>
      </c>
      <c r="U19" s="5" t="s">
        <v>0</v>
      </c>
    </row>
    <row r="20" spans="1:21" x14ac:dyDescent="0.25">
      <c r="A20" s="2">
        <v>-3.125</v>
      </c>
      <c r="B20" s="5" t="s">
        <v>2</v>
      </c>
      <c r="C20" t="s">
        <v>19</v>
      </c>
      <c r="D20" s="2" cm="1">
        <f t="array" ref="D20">MAX(ABS(D11:D17), ABS(F11:F17), ABS(H11:H16), ABS(J11:J13),ABS(L11), ABS(N11:N14))</f>
        <v>1.3997055673608898</v>
      </c>
      <c r="P20" s="3">
        <v>-3.0681818181818099</v>
      </c>
      <c r="R20" s="4">
        <v>-2.6136363636363602</v>
      </c>
      <c r="S20" s="3" t="s">
        <v>1</v>
      </c>
      <c r="T20" s="2">
        <v>-2.6136363636363602</v>
      </c>
      <c r="U20" s="5" t="s">
        <v>1</v>
      </c>
    </row>
    <row r="21" spans="1:21" x14ac:dyDescent="0.25">
      <c r="A21" s="2">
        <v>-3.01136363636363</v>
      </c>
      <c r="B21" s="5" t="s">
        <v>5</v>
      </c>
      <c r="C21" t="s">
        <v>20</v>
      </c>
      <c r="D21" s="2" cm="1">
        <f t="array" ref="D21">AVERAGE(ABS(D11:D17), ABS(F11:F17), ABS(H11:H16), ABS(J11:J13),ABS(L11), ABS(N11:N14))</f>
        <v>0.24756028584659465</v>
      </c>
      <c r="P21" s="3">
        <v>-3.0795454545454501</v>
      </c>
      <c r="R21" s="7">
        <v>-2.3977272727272698</v>
      </c>
      <c r="S21" s="8" t="s">
        <v>3</v>
      </c>
      <c r="T21" s="9">
        <v>-2.3977272727272698</v>
      </c>
      <c r="U21" s="6" t="s">
        <v>0</v>
      </c>
    </row>
    <row r="22" spans="1:21" x14ac:dyDescent="0.25">
      <c r="A22" s="2">
        <v>-3.0681818181818099</v>
      </c>
      <c r="B22" s="5" t="s">
        <v>2</v>
      </c>
      <c r="P22" s="3">
        <v>-3.125</v>
      </c>
      <c r="R22" s="7">
        <v>-2.3068181818181799</v>
      </c>
      <c r="S22" s="8" t="s">
        <v>1</v>
      </c>
      <c r="T22" s="9">
        <v>-2.3068181818181799</v>
      </c>
      <c r="U22" s="6" t="s">
        <v>5</v>
      </c>
    </row>
    <row r="23" spans="1:21" x14ac:dyDescent="0.25">
      <c r="A23" s="2">
        <v>-3.0681818181818099</v>
      </c>
      <c r="B23" s="5" t="s">
        <v>2</v>
      </c>
      <c r="P23" s="3">
        <v>-3.125</v>
      </c>
      <c r="R23" s="7">
        <v>-1.76136363636363</v>
      </c>
      <c r="S23" s="8" t="s">
        <v>0</v>
      </c>
      <c r="T23" s="9">
        <v>-1.76136363636363</v>
      </c>
      <c r="U23" s="6" t="s">
        <v>2</v>
      </c>
    </row>
    <row r="24" spans="1:21" x14ac:dyDescent="0.25">
      <c r="A24" s="2">
        <v>-3.2159090909090899</v>
      </c>
      <c r="B24" s="5" t="s">
        <v>5</v>
      </c>
      <c r="P24" s="3">
        <v>-3.2159090909090899</v>
      </c>
      <c r="R24" s="7">
        <v>-1.60227272727272</v>
      </c>
      <c r="S24" s="8" t="s">
        <v>5</v>
      </c>
      <c r="T24" s="9">
        <v>-1.60227272727272</v>
      </c>
      <c r="U24" s="6" t="s">
        <v>4</v>
      </c>
    </row>
    <row r="25" spans="1:21" x14ac:dyDescent="0.25">
      <c r="A25" s="4">
        <v>-3.4545454545454501</v>
      </c>
      <c r="B25" s="5" t="s">
        <v>3</v>
      </c>
      <c r="P25" s="3">
        <v>-3.2159090909090899</v>
      </c>
      <c r="R25" s="7">
        <v>-1.35227272727272</v>
      </c>
      <c r="S25" s="8" t="s">
        <v>2</v>
      </c>
      <c r="T25" s="9">
        <v>-1.35227272727272</v>
      </c>
      <c r="U25" s="6" t="s">
        <v>3</v>
      </c>
    </row>
    <row r="26" spans="1:21" x14ac:dyDescent="0.25">
      <c r="A26" s="2">
        <v>-3.3409090909090899</v>
      </c>
      <c r="B26" s="5" t="s">
        <v>0</v>
      </c>
      <c r="P26" s="3">
        <v>-3.3409090909090899</v>
      </c>
      <c r="R26" s="7">
        <v>-1.3181818181818099</v>
      </c>
      <c r="S26" s="8" t="s">
        <v>4</v>
      </c>
      <c r="T26" s="9">
        <v>-1.3181818181818099</v>
      </c>
      <c r="U26" s="6" t="s">
        <v>0</v>
      </c>
    </row>
    <row r="27" spans="1:21" x14ac:dyDescent="0.25">
      <c r="A27" s="2">
        <v>-2.8068181818181799</v>
      </c>
      <c r="B27" s="5" t="s">
        <v>1</v>
      </c>
      <c r="P27" s="3">
        <v>-3.4545454545454501</v>
      </c>
      <c r="R27" s="7">
        <v>-1.1590909090909001</v>
      </c>
      <c r="S27" s="8" t="s">
        <v>2</v>
      </c>
      <c r="T27" s="9">
        <v>-1.1590909090909001</v>
      </c>
      <c r="U27" s="6" t="s">
        <v>5</v>
      </c>
    </row>
    <row r="28" spans="1:21" x14ac:dyDescent="0.25">
      <c r="A28" s="2">
        <v>-4.1363636363636296</v>
      </c>
      <c r="B28" s="5" t="s">
        <v>2</v>
      </c>
      <c r="P28" s="3">
        <v>-4.1363636363636296</v>
      </c>
      <c r="R28" s="7">
        <v>-0.85227272727272696</v>
      </c>
      <c r="S28" s="8" t="s">
        <v>0</v>
      </c>
      <c r="T28" s="9">
        <v>-0.85227272727272696</v>
      </c>
      <c r="U28" s="6" t="s">
        <v>1</v>
      </c>
    </row>
    <row r="29" spans="1:21" x14ac:dyDescent="0.25">
      <c r="R29" s="7">
        <v>-0.72727272727272696</v>
      </c>
      <c r="S29" s="8" t="s">
        <v>5</v>
      </c>
      <c r="T29" s="9">
        <v>-0.72727272727272696</v>
      </c>
      <c r="U29" s="6" t="s">
        <v>2</v>
      </c>
    </row>
    <row r="30" spans="1:21" x14ac:dyDescent="0.25">
      <c r="A30" s="2"/>
    </row>
    <row r="31" spans="1:21" x14ac:dyDescent="0.25">
      <c r="A31" s="2"/>
    </row>
    <row r="32" spans="1:21" x14ac:dyDescent="0.25">
      <c r="A32" s="2"/>
    </row>
  </sheetData>
  <sortState xmlns:xlrd2="http://schemas.microsoft.com/office/spreadsheetml/2017/richdata2" ref="T2:U29">
    <sortCondition ref="T2:T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6E50-E9F5-4AD8-BFA7-739598FCF258}">
  <dimension ref="A1:M33"/>
  <sheetViews>
    <sheetView workbookViewId="0">
      <selection activeCell="G31" sqref="G31"/>
    </sheetView>
  </sheetViews>
  <sheetFormatPr defaultRowHeight="15" x14ac:dyDescent="0.25"/>
  <cols>
    <col min="8" max="8" width="11.5703125" customWidth="1"/>
  </cols>
  <sheetData>
    <row r="1" spans="1:13" x14ac:dyDescent="0.25">
      <c r="A1" t="s">
        <v>8</v>
      </c>
      <c r="C1" t="s">
        <v>7</v>
      </c>
      <c r="F1" t="s">
        <v>9</v>
      </c>
      <c r="G1" t="s">
        <v>6</v>
      </c>
      <c r="I1" t="s">
        <v>16</v>
      </c>
      <c r="L1" t="s">
        <v>12</v>
      </c>
    </row>
    <row r="2" spans="1:13" x14ac:dyDescent="0.25">
      <c r="A2" s="2">
        <v>-0.85227272727272696</v>
      </c>
      <c r="B2" s="2"/>
      <c r="C2" s="3">
        <v>-0.77738506613067804</v>
      </c>
      <c r="D2" s="3" t="s">
        <v>0</v>
      </c>
      <c r="E2" s="1"/>
      <c r="F2" s="4">
        <v>-4.1363636363636296</v>
      </c>
      <c r="G2" s="3">
        <v>-4.1283863797345504</v>
      </c>
      <c r="H2" s="3" t="s">
        <v>2</v>
      </c>
      <c r="I2" s="10">
        <f>F2-G2</f>
        <v>-7.9772566290792213E-3</v>
      </c>
      <c r="L2" s="4">
        <v>-4.1363636363636296</v>
      </c>
      <c r="M2" s="3" t="s">
        <v>2</v>
      </c>
    </row>
    <row r="3" spans="1:13" x14ac:dyDescent="0.25">
      <c r="A3" s="2">
        <v>-1.35227272727272</v>
      </c>
      <c r="B3" s="2"/>
      <c r="C3" s="3">
        <v>-1.6902237041041299</v>
      </c>
      <c r="D3" s="3" t="s">
        <v>0</v>
      </c>
      <c r="F3" s="4">
        <v>-3.4545454545454501</v>
      </c>
      <c r="G3" s="3">
        <v>-3.3981157928636998</v>
      </c>
      <c r="H3" s="3" t="s">
        <v>3</v>
      </c>
      <c r="I3" s="10">
        <f t="shared" ref="I3:I29" si="0">F3-G3</f>
        <v>-5.6429661681750343E-2</v>
      </c>
      <c r="L3" s="4">
        <v>-3.4545454545454501</v>
      </c>
      <c r="M3" s="3" t="s">
        <v>3</v>
      </c>
    </row>
    <row r="4" spans="1:13" x14ac:dyDescent="0.25">
      <c r="A4" s="2">
        <v>-0.72727272727272696</v>
      </c>
      <c r="B4" s="2"/>
      <c r="C4" s="3">
        <v>-2.6501768213374102</v>
      </c>
      <c r="D4" s="3" t="s">
        <v>0</v>
      </c>
      <c r="F4" s="4">
        <v>-3.3409090909090899</v>
      </c>
      <c r="G4" s="3">
        <v>-3.3215552189994901</v>
      </c>
      <c r="H4" s="3" t="s">
        <v>0</v>
      </c>
      <c r="I4" s="10">
        <f t="shared" si="0"/>
        <v>-1.9353871909599807E-2</v>
      </c>
      <c r="L4" s="4">
        <v>-3.3409090909090899</v>
      </c>
      <c r="M4" s="3" t="s">
        <v>0</v>
      </c>
    </row>
    <row r="5" spans="1:13" x14ac:dyDescent="0.25">
      <c r="A5" s="2">
        <v>-1.1590909090909001</v>
      </c>
      <c r="B5" s="2"/>
      <c r="C5" s="3">
        <v>-2.9740875014497199</v>
      </c>
      <c r="D5" s="3" t="s">
        <v>0</v>
      </c>
      <c r="F5" s="4">
        <v>-3.2159090909090899</v>
      </c>
      <c r="G5" s="3">
        <v>-3.1978797614905501</v>
      </c>
      <c r="H5" s="3" t="s">
        <v>0</v>
      </c>
      <c r="I5" s="10">
        <f t="shared" si="0"/>
        <v>-1.8029329418539852E-2</v>
      </c>
      <c r="L5" s="4">
        <v>-3.2159090909090899</v>
      </c>
      <c r="M5" s="3" t="s">
        <v>0</v>
      </c>
    </row>
    <row r="6" spans="1:13" x14ac:dyDescent="0.25">
      <c r="A6" s="2">
        <v>-1.60227272727272</v>
      </c>
      <c r="B6" s="2"/>
      <c r="C6" s="3">
        <v>-3.05064807531393</v>
      </c>
      <c r="D6" s="3" t="s">
        <v>0</v>
      </c>
      <c r="F6" s="4">
        <v>-3.2159090909090899</v>
      </c>
      <c r="G6" s="3">
        <v>-3.1978797614905501</v>
      </c>
      <c r="H6" s="3" t="s">
        <v>5</v>
      </c>
      <c r="I6" s="10">
        <f t="shared" si="0"/>
        <v>-1.8029329418539852E-2</v>
      </c>
      <c r="L6" s="4">
        <v>-3.2159090909090899</v>
      </c>
      <c r="M6" s="3" t="s">
        <v>5</v>
      </c>
    </row>
    <row r="7" spans="1:13" x14ac:dyDescent="0.25">
      <c r="A7" s="2">
        <v>-1.3181818181818099</v>
      </c>
      <c r="B7" s="2"/>
      <c r="C7" s="3">
        <v>-3.1978797614905501</v>
      </c>
      <c r="D7" s="3" t="s">
        <v>0</v>
      </c>
      <c r="F7" s="4">
        <v>-3.125</v>
      </c>
      <c r="G7" s="3">
        <v>-3.0977621501888701</v>
      </c>
      <c r="H7" s="3" t="s">
        <v>2</v>
      </c>
      <c r="I7" s="10">
        <f t="shared" si="0"/>
        <v>-2.7237849811129866E-2</v>
      </c>
      <c r="L7" s="4">
        <v>-3.125</v>
      </c>
      <c r="M7" s="3" t="s">
        <v>2</v>
      </c>
    </row>
    <row r="8" spans="1:13" x14ac:dyDescent="0.25">
      <c r="A8" s="2">
        <v>-1.76136363636363</v>
      </c>
      <c r="B8" s="2"/>
      <c r="C8" s="3">
        <v>-3.3215552189994901</v>
      </c>
      <c r="D8" s="3" t="s">
        <v>0</v>
      </c>
      <c r="F8" s="4">
        <v>-3.125</v>
      </c>
      <c r="G8" s="3">
        <v>-3.09187268863705</v>
      </c>
      <c r="H8" s="3" t="s">
        <v>1</v>
      </c>
      <c r="I8" s="10">
        <f t="shared" si="0"/>
        <v>-3.3127311362949996E-2</v>
      </c>
      <c r="L8" s="4">
        <v>-3.125</v>
      </c>
      <c r="M8" s="3" t="s">
        <v>1</v>
      </c>
    </row>
    <row r="9" spans="1:13" x14ac:dyDescent="0.25">
      <c r="A9" s="2">
        <v>-2.3068181818181799</v>
      </c>
      <c r="B9" s="2"/>
      <c r="C9" s="3">
        <v>-2.2497055673608899</v>
      </c>
      <c r="D9" s="3" t="s">
        <v>1</v>
      </c>
      <c r="F9" s="4">
        <v>-3.0795454545454501</v>
      </c>
      <c r="G9" s="3">
        <v>-3.05064807531393</v>
      </c>
      <c r="H9" s="3" t="s">
        <v>0</v>
      </c>
      <c r="I9" s="10">
        <f t="shared" si="0"/>
        <v>-2.8897379231520137E-2</v>
      </c>
      <c r="L9" s="4">
        <v>-3.0795454545454501</v>
      </c>
      <c r="M9" s="3" t="s">
        <v>0</v>
      </c>
    </row>
    <row r="10" spans="1:13" x14ac:dyDescent="0.25">
      <c r="A10" s="2">
        <v>-2.8068181818181799</v>
      </c>
      <c r="B10" s="2"/>
      <c r="C10" s="3">
        <v>-2.57950530464012</v>
      </c>
      <c r="D10" s="3" t="s">
        <v>1</v>
      </c>
      <c r="F10" s="4">
        <v>-3.0681818181818099</v>
      </c>
      <c r="G10" s="3">
        <v>-3.05064807531393</v>
      </c>
      <c r="H10" s="3" t="s">
        <v>2</v>
      </c>
      <c r="I10" s="10">
        <f t="shared" si="0"/>
        <v>-1.7533742867879898E-2</v>
      </c>
      <c r="L10" s="4">
        <v>-3.0681818181818099</v>
      </c>
      <c r="M10" s="3" t="s">
        <v>2</v>
      </c>
    </row>
    <row r="11" spans="1:13" x14ac:dyDescent="0.25">
      <c r="A11" s="2">
        <v>-2.3977272727272698</v>
      </c>
      <c r="B11" s="2"/>
      <c r="C11" s="3">
        <v>-2.6560658785043301</v>
      </c>
      <c r="D11" s="3" t="s">
        <v>1</v>
      </c>
      <c r="F11" s="4">
        <v>-3.0681818181818099</v>
      </c>
      <c r="G11" s="3">
        <v>-3.00942265322103</v>
      </c>
      <c r="H11" s="3" t="s">
        <v>2</v>
      </c>
      <c r="I11" s="10">
        <f t="shared" si="0"/>
        <v>-5.875916496077993E-2</v>
      </c>
      <c r="L11" s="4">
        <v>-3.0681818181818099</v>
      </c>
      <c r="M11" s="3" t="s">
        <v>2</v>
      </c>
    </row>
    <row r="12" spans="1:13" x14ac:dyDescent="0.25">
      <c r="A12" s="2">
        <v>-3.2159090909090899</v>
      </c>
      <c r="B12" s="2"/>
      <c r="C12" s="3">
        <v>-2.6678448016079601</v>
      </c>
      <c r="D12" s="3" t="s">
        <v>1</v>
      </c>
      <c r="F12" s="4">
        <v>-3.0568181818181799</v>
      </c>
      <c r="G12" s="3">
        <v>-2.9740875014497199</v>
      </c>
      <c r="H12" s="3" t="s">
        <v>0</v>
      </c>
      <c r="I12" s="10">
        <f t="shared" si="0"/>
        <v>-8.2730680368459986E-2</v>
      </c>
      <c r="L12" s="4">
        <v>-3.0568181818181799</v>
      </c>
      <c r="M12" s="3" t="s">
        <v>0</v>
      </c>
    </row>
    <row r="13" spans="1:13" x14ac:dyDescent="0.25">
      <c r="A13" s="2">
        <v>-2.75</v>
      </c>
      <c r="B13" s="2"/>
      <c r="C13" s="3">
        <v>-2.6972908962123499</v>
      </c>
      <c r="D13" s="3" t="s">
        <v>1</v>
      </c>
      <c r="F13" s="4">
        <v>-3.01136363636363</v>
      </c>
      <c r="G13" s="3">
        <v>-2.7974089118989198</v>
      </c>
      <c r="H13" s="3" t="s">
        <v>5</v>
      </c>
      <c r="I13" s="10">
        <f t="shared" si="0"/>
        <v>-0.2139547244647102</v>
      </c>
      <c r="L13" s="4">
        <v>-3.01136363636363</v>
      </c>
      <c r="M13" s="3" t="s">
        <v>5</v>
      </c>
    </row>
    <row r="14" spans="1:13" x14ac:dyDescent="0.25">
      <c r="A14" s="2">
        <v>-3.0568181818181799</v>
      </c>
      <c r="B14" s="2"/>
      <c r="C14" s="3">
        <v>-2.7738518744614602</v>
      </c>
      <c r="D14" s="3" t="s">
        <v>1</v>
      </c>
      <c r="F14" s="4">
        <v>-2.8068181818181799</v>
      </c>
      <c r="G14" s="3">
        <v>-2.7797409316283801</v>
      </c>
      <c r="H14" s="3" t="s">
        <v>3</v>
      </c>
      <c r="I14" s="10">
        <f t="shared" si="0"/>
        <v>-2.7077250189799784E-2</v>
      </c>
      <c r="L14" s="4">
        <v>-2.8068181818181799</v>
      </c>
      <c r="M14" s="3" t="s">
        <v>3</v>
      </c>
    </row>
    <row r="15" spans="1:13" x14ac:dyDescent="0.25">
      <c r="A15" s="2">
        <v>-3.125</v>
      </c>
      <c r="B15" s="2"/>
      <c r="C15" s="3">
        <v>-3.09187268863705</v>
      </c>
      <c r="D15" s="3" t="s">
        <v>1</v>
      </c>
      <c r="F15" s="4">
        <v>-2.8068181818181799</v>
      </c>
      <c r="G15" s="3">
        <v>-2.7738518744614602</v>
      </c>
      <c r="H15" s="3" t="s">
        <v>1</v>
      </c>
      <c r="I15" s="10">
        <f t="shared" si="0"/>
        <v>-3.2966307356719682E-2</v>
      </c>
      <c r="L15" s="4">
        <v>-2.8068181818181799</v>
      </c>
      <c r="M15" s="3" t="s">
        <v>1</v>
      </c>
    </row>
    <row r="16" spans="1:13" x14ac:dyDescent="0.25">
      <c r="A16" s="2">
        <v>-2.6136363636363602</v>
      </c>
      <c r="B16" s="2"/>
      <c r="C16" s="3">
        <v>-1.1189633221286299</v>
      </c>
      <c r="D16" s="3" t="s">
        <v>2</v>
      </c>
      <c r="F16" s="4">
        <v>-2.8068181818181799</v>
      </c>
      <c r="G16" s="3">
        <v>-2.6972908962123499</v>
      </c>
      <c r="H16" s="3" t="s">
        <v>1</v>
      </c>
      <c r="I16" s="10">
        <f t="shared" si="0"/>
        <v>-0.10952728560583003</v>
      </c>
      <c r="L16" s="4">
        <v>-2.8068181818181799</v>
      </c>
      <c r="M16" s="3" t="s">
        <v>1</v>
      </c>
    </row>
    <row r="17" spans="1:13" x14ac:dyDescent="0.25">
      <c r="A17" s="2">
        <v>-2.6931818181818099</v>
      </c>
      <c r="B17" s="2"/>
      <c r="C17" s="3">
        <v>-1.30742043039816</v>
      </c>
      <c r="D17" s="3" t="s">
        <v>2</v>
      </c>
      <c r="F17" s="4">
        <v>-2.75</v>
      </c>
      <c r="G17" s="3">
        <v>-2.6678448016079601</v>
      </c>
      <c r="H17" s="3" t="s">
        <v>1</v>
      </c>
      <c r="I17" s="10">
        <f t="shared" si="0"/>
        <v>-8.2155198392039885E-2</v>
      </c>
      <c r="L17" s="4">
        <v>-2.75</v>
      </c>
      <c r="M17" s="3" t="s">
        <v>1</v>
      </c>
    </row>
    <row r="18" spans="1:13" x14ac:dyDescent="0.25">
      <c r="A18" s="2">
        <v>-2.6590909090908998</v>
      </c>
      <c r="B18" s="2"/>
      <c r="C18" s="3">
        <v>-3.00942265322103</v>
      </c>
      <c r="D18" s="3" t="s">
        <v>2</v>
      </c>
      <c r="F18" s="4">
        <v>-2.6931818181818099</v>
      </c>
      <c r="G18" s="3">
        <v>-2.6560658785043301</v>
      </c>
      <c r="H18" s="3" t="s">
        <v>1</v>
      </c>
      <c r="I18" s="10">
        <f t="shared" si="0"/>
        <v>-3.7115939677479837E-2</v>
      </c>
      <c r="L18" s="4">
        <v>-2.6931818181818099</v>
      </c>
      <c r="M18" s="3" t="s">
        <v>1</v>
      </c>
    </row>
    <row r="19" spans="1:13" x14ac:dyDescent="0.25">
      <c r="A19" s="2">
        <v>-2.8068181818181799</v>
      </c>
      <c r="B19" s="2"/>
      <c r="C19" s="3">
        <v>-3.05064807531393</v>
      </c>
      <c r="D19" s="3" t="s">
        <v>2</v>
      </c>
      <c r="F19" s="4">
        <v>-2.6590909090908998</v>
      </c>
      <c r="G19" s="3">
        <v>-2.6501768213374102</v>
      </c>
      <c r="H19" s="3" t="s">
        <v>0</v>
      </c>
      <c r="I19" s="10">
        <f t="shared" si="0"/>
        <v>-8.9140877534896745E-3</v>
      </c>
      <c r="L19" s="4">
        <v>-2.6590909090908998</v>
      </c>
      <c r="M19" s="3" t="s">
        <v>0</v>
      </c>
    </row>
    <row r="20" spans="1:13" x14ac:dyDescent="0.25">
      <c r="A20" s="2">
        <v>-3.0795454545454501</v>
      </c>
      <c r="B20" s="2"/>
      <c r="C20" s="3">
        <v>-3.0977621501888701</v>
      </c>
      <c r="D20" s="3" t="s">
        <v>2</v>
      </c>
      <c r="F20" s="4">
        <v>-2.6136363636363602</v>
      </c>
      <c r="G20" s="3">
        <v>-2.57950530464012</v>
      </c>
      <c r="H20" s="3" t="s">
        <v>1</v>
      </c>
      <c r="I20" s="10">
        <f t="shared" si="0"/>
        <v>-3.4131058996240249E-2</v>
      </c>
      <c r="L20" s="4">
        <v>-2.6136363636363602</v>
      </c>
      <c r="M20" s="3" t="s">
        <v>1</v>
      </c>
    </row>
    <row r="21" spans="1:13" x14ac:dyDescent="0.25">
      <c r="A21" s="2">
        <v>-3.125</v>
      </c>
      <c r="B21" s="2"/>
      <c r="C21" s="3">
        <v>-4.1283863797345504</v>
      </c>
      <c r="D21" s="3" t="s">
        <v>2</v>
      </c>
      <c r="F21" s="4">
        <v>-2.3977272727272698</v>
      </c>
      <c r="G21" s="3">
        <v>-2.3733806204849399</v>
      </c>
      <c r="H21" s="3" t="s">
        <v>3</v>
      </c>
      <c r="I21" s="10">
        <f t="shared" si="0"/>
        <v>-2.4346652242329903E-2</v>
      </c>
      <c r="L21" s="4">
        <v>-2.3977272727272698</v>
      </c>
      <c r="M21" s="3" t="s">
        <v>3</v>
      </c>
    </row>
    <row r="22" spans="1:13" x14ac:dyDescent="0.25">
      <c r="A22" s="2">
        <v>-3.01136363636363</v>
      </c>
      <c r="B22" s="2"/>
      <c r="C22" s="3">
        <v>-2.3733806204849399</v>
      </c>
      <c r="D22" s="3" t="s">
        <v>3</v>
      </c>
      <c r="F22" s="4">
        <v>-2.3068181818181799</v>
      </c>
      <c r="G22" s="3">
        <v>-2.2497055673608899</v>
      </c>
      <c r="H22" s="3" t="s">
        <v>1</v>
      </c>
      <c r="I22" s="10">
        <f t="shared" si="0"/>
        <v>-5.711261445728999E-2</v>
      </c>
      <c r="L22" s="4">
        <v>-2.3068181818181799</v>
      </c>
      <c r="M22" s="3" t="s">
        <v>1</v>
      </c>
    </row>
    <row r="23" spans="1:13" x14ac:dyDescent="0.25">
      <c r="A23" s="2">
        <v>-3.0681818181818099</v>
      </c>
      <c r="B23" s="2"/>
      <c r="C23" s="3">
        <v>-2.7797409316283801</v>
      </c>
      <c r="D23" s="3" t="s">
        <v>3</v>
      </c>
      <c r="F23" s="4">
        <v>-1.76136363636363</v>
      </c>
      <c r="G23" s="3">
        <v>-1.6902237041041299</v>
      </c>
      <c r="H23" s="3" t="s">
        <v>0</v>
      </c>
      <c r="I23" s="10">
        <f t="shared" si="0"/>
        <v>-7.1139932259500105E-2</v>
      </c>
      <c r="L23" s="4">
        <v>-1.76136363636363</v>
      </c>
      <c r="M23" s="3" t="s">
        <v>0</v>
      </c>
    </row>
    <row r="24" spans="1:13" x14ac:dyDescent="0.25">
      <c r="A24" s="2">
        <v>-3.0681818181818099</v>
      </c>
      <c r="B24" s="2"/>
      <c r="C24" s="3">
        <v>-3.3981157928636998</v>
      </c>
      <c r="D24" s="3" t="s">
        <v>3</v>
      </c>
      <c r="F24" s="4">
        <v>-1.60227272727272</v>
      </c>
      <c r="G24" s="3">
        <v>-1.61366313023991</v>
      </c>
      <c r="H24" s="3" t="s">
        <v>5</v>
      </c>
      <c r="I24" s="10">
        <f t="shared" si="0"/>
        <v>1.1390402967190072E-2</v>
      </c>
      <c r="L24" s="4">
        <v>-1.60227272727272</v>
      </c>
      <c r="M24" s="3" t="s">
        <v>5</v>
      </c>
    </row>
    <row r="25" spans="1:13" x14ac:dyDescent="0.25">
      <c r="A25" s="2">
        <v>-3.2159090909090899</v>
      </c>
      <c r="B25" s="2"/>
      <c r="C25" s="3">
        <v>-1.27797393140888</v>
      </c>
      <c r="D25" s="3" t="s">
        <v>4</v>
      </c>
      <c r="F25" s="4">
        <v>-1.35227272727272</v>
      </c>
      <c r="G25" s="3">
        <v>-1.30742043039816</v>
      </c>
      <c r="H25" s="3" t="s">
        <v>2</v>
      </c>
      <c r="I25" s="10">
        <f t="shared" si="0"/>
        <v>-4.4852296874559938E-2</v>
      </c>
      <c r="L25" s="4">
        <v>-1.35227272727272</v>
      </c>
      <c r="M25" s="3" t="s">
        <v>2</v>
      </c>
    </row>
    <row r="26" spans="1:13" x14ac:dyDescent="0.25">
      <c r="A26" s="4">
        <v>-3.4545454545454501</v>
      </c>
      <c r="B26" s="4"/>
      <c r="C26" s="3">
        <v>-0.70082449226646204</v>
      </c>
      <c r="D26" s="3" t="s">
        <v>5</v>
      </c>
      <c r="F26" s="4">
        <v>-1.3181818181818099</v>
      </c>
      <c r="G26" s="3">
        <v>-1.27797393140888</v>
      </c>
      <c r="H26" s="3" t="s">
        <v>4</v>
      </c>
      <c r="I26" s="10">
        <f t="shared" si="0"/>
        <v>-4.0207886772929857E-2</v>
      </c>
      <c r="L26" s="4">
        <v>-1.3181818181818099</v>
      </c>
      <c r="M26" s="3" t="s">
        <v>4</v>
      </c>
    </row>
    <row r="27" spans="1:13" x14ac:dyDescent="0.25">
      <c r="A27" s="2">
        <v>-3.3409090909090899</v>
      </c>
      <c r="B27" s="2"/>
      <c r="C27" s="3">
        <v>-1.61366313023991</v>
      </c>
      <c r="D27" s="3" t="s">
        <v>5</v>
      </c>
      <c r="F27" s="4">
        <v>-1.1590909090909001</v>
      </c>
      <c r="G27" s="3">
        <v>-1.1189633221286299</v>
      </c>
      <c r="H27" s="3" t="s">
        <v>2</v>
      </c>
      <c r="I27" s="10">
        <f t="shared" si="0"/>
        <v>-4.0127586962270145E-2</v>
      </c>
      <c r="L27" s="4">
        <v>-1.1590909090909001</v>
      </c>
      <c r="M27" s="3" t="s">
        <v>2</v>
      </c>
    </row>
    <row r="28" spans="1:13" x14ac:dyDescent="0.25">
      <c r="A28" s="2">
        <v>-2.8068181818181799</v>
      </c>
      <c r="B28" s="2"/>
      <c r="C28" s="3">
        <v>-2.7974089118989198</v>
      </c>
      <c r="D28" s="3" t="s">
        <v>5</v>
      </c>
      <c r="F28" s="4">
        <v>-0.85227272727272696</v>
      </c>
      <c r="G28" s="3">
        <v>-0.77738506613067804</v>
      </c>
      <c r="H28" s="3" t="s">
        <v>0</v>
      </c>
      <c r="I28" s="10">
        <f t="shared" si="0"/>
        <v>-7.4887661142048922E-2</v>
      </c>
      <c r="L28" s="4">
        <v>-0.85227272727272696</v>
      </c>
      <c r="M28" s="3" t="s">
        <v>0</v>
      </c>
    </row>
    <row r="29" spans="1:13" x14ac:dyDescent="0.25">
      <c r="A29" s="2">
        <v>-4.1363636363636296</v>
      </c>
      <c r="B29" s="2"/>
      <c r="C29" s="3">
        <v>-3.1978797614905501</v>
      </c>
      <c r="D29" s="3" t="s">
        <v>5</v>
      </c>
      <c r="F29" s="4">
        <v>-0.72727272727272696</v>
      </c>
      <c r="G29" s="3">
        <v>-0.70082449226646204</v>
      </c>
      <c r="H29" s="3" t="s">
        <v>5</v>
      </c>
      <c r="I29" s="10">
        <f t="shared" si="0"/>
        <v>-2.644823500626492E-2</v>
      </c>
      <c r="L29" s="4">
        <v>-0.72727272727272696</v>
      </c>
      <c r="M29" s="3" t="s">
        <v>5</v>
      </c>
    </row>
    <row r="31" spans="1:13" x14ac:dyDescent="0.25">
      <c r="A31" s="2"/>
      <c r="B31" s="2"/>
      <c r="H31" s="4" t="s">
        <v>17</v>
      </c>
      <c r="I31" s="10" cm="1">
        <f t="array" ref="I31">MAX(ABS(I2:I29))</f>
        <v>0.2139547244647102</v>
      </c>
    </row>
    <row r="32" spans="1:13" x14ac:dyDescent="0.25">
      <c r="A32" s="2"/>
      <c r="B32" s="2"/>
      <c r="H32" s="4" t="s">
        <v>21</v>
      </c>
      <c r="I32" s="10" cm="1">
        <f t="array" ref="I32">AVERAGE(ABS(I2:I29))</f>
        <v>4.6587882099318648E-2</v>
      </c>
    </row>
    <row r="33" spans="1:2" x14ac:dyDescent="0.25">
      <c r="A33" s="2"/>
      <c r="B33" s="2"/>
    </row>
  </sheetData>
  <sortState xmlns:xlrd2="http://schemas.microsoft.com/office/spreadsheetml/2017/richdata2" ref="G2:H29">
    <sortCondition ref="G2:G29"/>
  </sortState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35A-1DF9-40AC-BFC5-562FB2CE71C0}">
  <dimension ref="A1:U34"/>
  <sheetViews>
    <sheetView workbookViewId="0">
      <selection activeCell="O29" sqref="O29"/>
    </sheetView>
  </sheetViews>
  <sheetFormatPr defaultRowHeight="15" x14ac:dyDescent="0.25"/>
  <sheetData>
    <row r="1" spans="1:21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T1" t="s">
        <v>15</v>
      </c>
    </row>
    <row r="2" spans="1:21" x14ac:dyDescent="0.25">
      <c r="A2" t="s">
        <v>14</v>
      </c>
      <c r="B2" t="s">
        <v>13</v>
      </c>
      <c r="D2" t="s">
        <v>14</v>
      </c>
      <c r="E2" t="s">
        <v>13</v>
      </c>
      <c r="G2" t="s">
        <v>14</v>
      </c>
      <c r="H2" t="s">
        <v>13</v>
      </c>
      <c r="J2" t="s">
        <v>14</v>
      </c>
      <c r="K2" t="s">
        <v>13</v>
      </c>
      <c r="M2" t="s">
        <v>14</v>
      </c>
      <c r="N2" t="s">
        <v>13</v>
      </c>
      <c r="P2" t="s">
        <v>14</v>
      </c>
      <c r="Q2" t="s">
        <v>13</v>
      </c>
      <c r="T2" s="4">
        <v>-3.3409090909090899</v>
      </c>
      <c r="U2" s="3" t="s">
        <v>0</v>
      </c>
    </row>
    <row r="3" spans="1:21" x14ac:dyDescent="0.25">
      <c r="A3" s="3">
        <v>-3.3215552189994901</v>
      </c>
      <c r="B3" s="4">
        <v>-3.3409090909090899</v>
      </c>
      <c r="C3" s="4"/>
      <c r="D3" s="3">
        <v>-3.09187268863705</v>
      </c>
      <c r="E3" s="4">
        <v>-3.125</v>
      </c>
      <c r="F3" s="4"/>
      <c r="G3" s="3">
        <v>-4.1283863797345504</v>
      </c>
      <c r="H3" s="4">
        <v>-4.1363636363636296</v>
      </c>
      <c r="I3" s="4"/>
      <c r="J3" s="3">
        <v>-3.3981157928636998</v>
      </c>
      <c r="K3" s="4">
        <v>-3.4545454545454501</v>
      </c>
      <c r="L3" s="4"/>
      <c r="M3" s="3">
        <v>-1.27797393140888</v>
      </c>
      <c r="N3" s="4">
        <v>-1.3181818181818099</v>
      </c>
      <c r="O3" s="4"/>
      <c r="P3" s="3">
        <v>-3.1978797614905501</v>
      </c>
      <c r="Q3" s="4">
        <v>-3.2159090909090899</v>
      </c>
      <c r="T3" s="4">
        <v>-3.2159090909090899</v>
      </c>
      <c r="U3" s="3" t="s">
        <v>0</v>
      </c>
    </row>
    <row r="4" spans="1:21" x14ac:dyDescent="0.25">
      <c r="A4" s="3">
        <v>-3.1978797614905501</v>
      </c>
      <c r="B4" s="4">
        <v>-3.2159090909090899</v>
      </c>
      <c r="C4" s="4"/>
      <c r="D4" s="3">
        <v>-2.7738518744614602</v>
      </c>
      <c r="E4" s="4">
        <v>-2.8068181818181799</v>
      </c>
      <c r="F4" s="4"/>
      <c r="G4" s="3">
        <v>-3.0977621501888701</v>
      </c>
      <c r="H4" s="4">
        <v>-3.125</v>
      </c>
      <c r="I4" s="4"/>
      <c r="J4" s="3">
        <v>-2.7797409316283801</v>
      </c>
      <c r="K4" s="4">
        <v>-2.8068181818181799</v>
      </c>
      <c r="L4" s="4"/>
      <c r="M4" s="2"/>
      <c r="N4" s="2"/>
      <c r="O4" s="2"/>
      <c r="P4" s="3">
        <v>-2.7974089118989198</v>
      </c>
      <c r="Q4" s="4">
        <v>-3.01136363636363</v>
      </c>
      <c r="T4" s="4">
        <v>-3.0795454545454501</v>
      </c>
      <c r="U4" s="3" t="s">
        <v>0</v>
      </c>
    </row>
    <row r="5" spans="1:21" x14ac:dyDescent="0.25">
      <c r="A5" s="3">
        <v>-3.05064807531393</v>
      </c>
      <c r="B5" s="4">
        <v>-3.0795454545454501</v>
      </c>
      <c r="C5" s="4"/>
      <c r="D5" s="3">
        <v>-2.6972908962123499</v>
      </c>
      <c r="E5" s="4">
        <v>-2.8068181818181799</v>
      </c>
      <c r="F5" s="4"/>
      <c r="G5" s="3">
        <v>-3.05064807531393</v>
      </c>
      <c r="H5" s="4">
        <v>-3.0681818181818099</v>
      </c>
      <c r="I5" s="4"/>
      <c r="J5" s="3">
        <v>-2.3733806204849399</v>
      </c>
      <c r="K5" s="4">
        <v>-2.3977272727272698</v>
      </c>
      <c r="L5" s="4"/>
      <c r="M5" s="2"/>
      <c r="N5" s="2"/>
      <c r="O5" s="2"/>
      <c r="P5" s="3">
        <v>-1.61366313023991</v>
      </c>
      <c r="Q5" s="4">
        <v>-1.60227272727272</v>
      </c>
      <c r="T5" s="4">
        <v>-3.0568181818181799</v>
      </c>
      <c r="U5" s="3" t="s">
        <v>0</v>
      </c>
    </row>
    <row r="6" spans="1:21" x14ac:dyDescent="0.25">
      <c r="A6" s="3">
        <v>-2.9740875014497199</v>
      </c>
      <c r="B6" s="4">
        <v>-3.0568181818181799</v>
      </c>
      <c r="C6" s="4"/>
      <c r="D6" s="3">
        <v>-2.6678448016079601</v>
      </c>
      <c r="E6" s="4">
        <v>-2.75</v>
      </c>
      <c r="F6" s="4"/>
      <c r="G6" s="3">
        <v>-3.00942265322103</v>
      </c>
      <c r="H6" s="4">
        <v>-3.0681818181818099</v>
      </c>
      <c r="I6" s="4"/>
      <c r="J6" s="2"/>
      <c r="K6" s="2"/>
      <c r="L6" s="2"/>
      <c r="M6" s="2"/>
      <c r="N6" s="2"/>
      <c r="O6" s="2"/>
      <c r="P6" s="8">
        <v>-0.70082449226646204</v>
      </c>
      <c r="Q6" s="7">
        <v>-0.72727272727272696</v>
      </c>
      <c r="T6" s="4">
        <v>-2.6590909090908998</v>
      </c>
      <c r="U6" s="3" t="s">
        <v>0</v>
      </c>
    </row>
    <row r="7" spans="1:21" x14ac:dyDescent="0.25">
      <c r="A7" s="3">
        <v>-2.6501768213374102</v>
      </c>
      <c r="B7" s="4">
        <v>-2.6590909090908998</v>
      </c>
      <c r="C7" s="4"/>
      <c r="D7" s="3">
        <v>-2.6560658785043301</v>
      </c>
      <c r="E7" s="4">
        <v>-2.6931818181818099</v>
      </c>
      <c r="F7" s="4"/>
      <c r="G7" s="8">
        <v>-1.30742043039816</v>
      </c>
      <c r="H7" s="7">
        <v>-1.35227272727272</v>
      </c>
      <c r="I7" s="4"/>
      <c r="J7" s="2"/>
      <c r="K7" s="2"/>
      <c r="L7" s="2"/>
      <c r="N7" s="2"/>
      <c r="O7" s="2"/>
      <c r="P7" s="2"/>
      <c r="T7" s="4">
        <v>-1.76136363636363</v>
      </c>
      <c r="U7" s="3" t="s">
        <v>0</v>
      </c>
    </row>
    <row r="8" spans="1:21" x14ac:dyDescent="0.25">
      <c r="A8" s="3">
        <v>-1.6902237041041299</v>
      </c>
      <c r="B8" s="4">
        <v>-1.76136363636363</v>
      </c>
      <c r="C8" s="4"/>
      <c r="D8" s="3">
        <v>-2.57950530464012</v>
      </c>
      <c r="E8" s="4">
        <v>-2.6136363636363602</v>
      </c>
      <c r="F8" s="4"/>
      <c r="G8" s="3">
        <v>-1.1189633221286299</v>
      </c>
      <c r="H8" s="4">
        <v>-1.1590909090909001</v>
      </c>
      <c r="I8" s="4"/>
      <c r="J8" s="2"/>
      <c r="K8" s="2"/>
      <c r="L8" s="2"/>
      <c r="N8" s="2"/>
      <c r="O8" s="2"/>
      <c r="P8" s="2"/>
      <c r="T8" s="4">
        <v>-0.85227272727272696</v>
      </c>
      <c r="U8" s="3" t="s">
        <v>0</v>
      </c>
    </row>
    <row r="9" spans="1:21" x14ac:dyDescent="0.25">
      <c r="A9" s="8">
        <v>-0.77738506613067804</v>
      </c>
      <c r="B9" s="7">
        <v>-0.85227272727272696</v>
      </c>
      <c r="C9" s="4"/>
      <c r="D9" s="3">
        <v>-2.2497055673608899</v>
      </c>
      <c r="E9" s="4">
        <v>-2.3068181818181799</v>
      </c>
      <c r="F9" s="4"/>
      <c r="G9" s="2"/>
      <c r="H9" s="2"/>
      <c r="I9" s="2"/>
      <c r="J9" s="2"/>
      <c r="K9" s="2"/>
      <c r="L9" s="2"/>
      <c r="N9" s="2"/>
      <c r="O9" s="2"/>
      <c r="P9" s="2"/>
    </row>
    <row r="10" spans="1:21" x14ac:dyDescent="0.25">
      <c r="T10" s="4">
        <v>-3.125</v>
      </c>
      <c r="U10" s="3" t="s">
        <v>1</v>
      </c>
    </row>
    <row r="11" spans="1:21" x14ac:dyDescent="0.25">
      <c r="T11" s="4">
        <v>-2.8068181818181799</v>
      </c>
      <c r="U11" s="3" t="s">
        <v>1</v>
      </c>
    </row>
    <row r="12" spans="1:21" x14ac:dyDescent="0.25">
      <c r="T12" s="4">
        <v>-2.8068181818181799</v>
      </c>
      <c r="U12" s="3" t="s">
        <v>1</v>
      </c>
    </row>
    <row r="13" spans="1:21" x14ac:dyDescent="0.25">
      <c r="T13" s="4">
        <v>-2.75</v>
      </c>
      <c r="U13" s="3" t="s">
        <v>1</v>
      </c>
    </row>
    <row r="14" spans="1:21" x14ac:dyDescent="0.25">
      <c r="T14" s="4">
        <v>-2.6931818181818099</v>
      </c>
      <c r="U14" s="3" t="s">
        <v>1</v>
      </c>
    </row>
    <row r="15" spans="1:21" x14ac:dyDescent="0.25">
      <c r="T15" s="4">
        <v>-2.6136363636363602</v>
      </c>
      <c r="U15" s="3" t="s">
        <v>1</v>
      </c>
    </row>
    <row r="16" spans="1:21" x14ac:dyDescent="0.25">
      <c r="T16" s="4">
        <v>-2.3068181818181799</v>
      </c>
      <c r="U16" s="3" t="s">
        <v>1</v>
      </c>
    </row>
    <row r="18" spans="20:21" x14ac:dyDescent="0.25">
      <c r="T18" s="4">
        <v>-4.1363636363636296</v>
      </c>
      <c r="U18" s="3" t="s">
        <v>2</v>
      </c>
    </row>
    <row r="19" spans="20:21" x14ac:dyDescent="0.25">
      <c r="T19" s="4">
        <v>-3.125</v>
      </c>
      <c r="U19" s="3" t="s">
        <v>2</v>
      </c>
    </row>
    <row r="20" spans="20:21" x14ac:dyDescent="0.25">
      <c r="T20" s="4">
        <v>-3.0681818181818099</v>
      </c>
      <c r="U20" s="3" t="s">
        <v>2</v>
      </c>
    </row>
    <row r="21" spans="20:21" x14ac:dyDescent="0.25">
      <c r="T21" s="4">
        <v>-3.0681818181818099</v>
      </c>
      <c r="U21" s="3" t="s">
        <v>2</v>
      </c>
    </row>
    <row r="22" spans="20:21" x14ac:dyDescent="0.25">
      <c r="T22" s="4">
        <v>-1.35227272727272</v>
      </c>
      <c r="U22" s="3" t="s">
        <v>2</v>
      </c>
    </row>
    <row r="23" spans="20:21" x14ac:dyDescent="0.25">
      <c r="T23" s="4">
        <v>-1.1590909090909001</v>
      </c>
      <c r="U23" s="3" t="s">
        <v>2</v>
      </c>
    </row>
    <row r="25" spans="20:21" x14ac:dyDescent="0.25">
      <c r="T25" s="4">
        <v>-3.4545454545454501</v>
      </c>
      <c r="U25" s="3" t="s">
        <v>3</v>
      </c>
    </row>
    <row r="26" spans="20:21" x14ac:dyDescent="0.25">
      <c r="T26" s="4">
        <v>-2.8068181818181799</v>
      </c>
      <c r="U26" s="3" t="s">
        <v>3</v>
      </c>
    </row>
    <row r="27" spans="20:21" x14ac:dyDescent="0.25">
      <c r="T27" s="4">
        <v>-2.3977272727272698</v>
      </c>
      <c r="U27" s="3" t="s">
        <v>3</v>
      </c>
    </row>
    <row r="29" spans="20:21" x14ac:dyDescent="0.25">
      <c r="T29" s="4">
        <v>-1.3181818181818099</v>
      </c>
      <c r="U29" s="3" t="s">
        <v>4</v>
      </c>
    </row>
    <row r="31" spans="20:21" x14ac:dyDescent="0.25">
      <c r="T31" s="4">
        <v>-3.2159090909090899</v>
      </c>
      <c r="U31" s="3" t="s">
        <v>5</v>
      </c>
    </row>
    <row r="32" spans="20:21" x14ac:dyDescent="0.25">
      <c r="T32" s="4">
        <v>-3.01136363636363</v>
      </c>
      <c r="U32" s="3" t="s">
        <v>5</v>
      </c>
    </row>
    <row r="33" spans="20:21" x14ac:dyDescent="0.25">
      <c r="T33" s="4">
        <v>-1.60227272727272</v>
      </c>
      <c r="U33" s="3" t="s">
        <v>5</v>
      </c>
    </row>
    <row r="34" spans="20:21" x14ac:dyDescent="0.25">
      <c r="T34" s="4">
        <v>-0.72727272727272696</v>
      </c>
      <c r="U34" s="3" t="s">
        <v>5</v>
      </c>
    </row>
  </sheetData>
  <sortState xmlns:xlrd2="http://schemas.microsoft.com/office/spreadsheetml/2017/richdata2" ref="T2:U29">
    <sortCondition ref="U2:U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C972-19EB-493C-A233-193A89B6055D}">
  <dimension ref="A1:F33"/>
  <sheetViews>
    <sheetView tabSelected="1" workbookViewId="0"/>
  </sheetViews>
  <sheetFormatPr defaultRowHeight="15" x14ac:dyDescent="0.25"/>
  <sheetData>
    <row r="1" spans="1:5" x14ac:dyDescent="0.25">
      <c r="A1" t="s">
        <v>26</v>
      </c>
    </row>
    <row r="2" spans="1:5" x14ac:dyDescent="0.25">
      <c r="B2" t="s">
        <v>22</v>
      </c>
      <c r="C2" t="s">
        <v>23</v>
      </c>
      <c r="D2" t="s">
        <v>24</v>
      </c>
      <c r="E2" t="s">
        <v>25</v>
      </c>
    </row>
    <row r="3" spans="1:5" x14ac:dyDescent="0.25">
      <c r="A3" t="s">
        <v>0</v>
      </c>
      <c r="B3">
        <v>8</v>
      </c>
      <c r="C3">
        <v>8</v>
      </c>
      <c r="D3">
        <v>8</v>
      </c>
      <c r="E3">
        <v>24</v>
      </c>
    </row>
    <row r="4" spans="1:5" x14ac:dyDescent="0.25">
      <c r="A4" t="s">
        <v>1</v>
      </c>
      <c r="B4">
        <v>8</v>
      </c>
      <c r="C4">
        <v>8</v>
      </c>
      <c r="D4">
        <v>8</v>
      </c>
      <c r="E4">
        <v>24</v>
      </c>
    </row>
    <row r="5" spans="1:5" x14ac:dyDescent="0.25">
      <c r="A5" t="s">
        <v>2</v>
      </c>
      <c r="B5">
        <v>8</v>
      </c>
      <c r="C5">
        <v>8</v>
      </c>
      <c r="D5">
        <v>6</v>
      </c>
      <c r="E5">
        <v>22</v>
      </c>
    </row>
    <row r="6" spans="1:5" x14ac:dyDescent="0.25">
      <c r="A6" t="s">
        <v>3</v>
      </c>
      <c r="B6">
        <v>8</v>
      </c>
      <c r="C6">
        <v>8</v>
      </c>
      <c r="D6">
        <v>8</v>
      </c>
      <c r="E6">
        <v>24</v>
      </c>
    </row>
    <row r="7" spans="1:5" x14ac:dyDescent="0.25">
      <c r="A7" t="s">
        <v>4</v>
      </c>
      <c r="B7">
        <v>7</v>
      </c>
      <c r="C7">
        <v>7</v>
      </c>
      <c r="D7" s="11">
        <v>6</v>
      </c>
      <c r="E7" s="11">
        <v>20</v>
      </c>
    </row>
    <row r="8" spans="1:5" x14ac:dyDescent="0.25">
      <c r="A8" t="s">
        <v>5</v>
      </c>
      <c r="B8">
        <v>7</v>
      </c>
      <c r="C8">
        <v>7</v>
      </c>
      <c r="D8" s="11">
        <v>7</v>
      </c>
      <c r="E8" s="11">
        <v>21</v>
      </c>
    </row>
    <row r="9" spans="1:5" x14ac:dyDescent="0.25">
      <c r="B9">
        <f>SUM(B3:B8)</f>
        <v>46</v>
      </c>
      <c r="C9">
        <f>SUM(C3:C8)</f>
        <v>46</v>
      </c>
      <c r="D9">
        <f>SUM(D3:D8)</f>
        <v>43</v>
      </c>
    </row>
    <row r="13" spans="1:5" x14ac:dyDescent="0.25">
      <c r="A13" t="s">
        <v>27</v>
      </c>
    </row>
    <row r="14" spans="1:5" x14ac:dyDescent="0.25">
      <c r="B14" t="s">
        <v>22</v>
      </c>
      <c r="C14" t="s">
        <v>23</v>
      </c>
      <c r="D14" t="s">
        <v>24</v>
      </c>
    </row>
    <row r="15" spans="1:5" x14ac:dyDescent="0.25">
      <c r="A15" t="s">
        <v>0</v>
      </c>
      <c r="B15">
        <v>0</v>
      </c>
      <c r="C15">
        <v>0</v>
      </c>
      <c r="D15">
        <v>88</v>
      </c>
    </row>
    <row r="16" spans="1:5" x14ac:dyDescent="0.25">
      <c r="A16" t="s">
        <v>1</v>
      </c>
      <c r="B16">
        <v>0</v>
      </c>
      <c r="C16">
        <v>13</v>
      </c>
      <c r="D16">
        <v>75</v>
      </c>
    </row>
    <row r="17" spans="1:6" x14ac:dyDescent="0.25">
      <c r="A17" t="s">
        <v>2</v>
      </c>
      <c r="B17">
        <v>0</v>
      </c>
      <c r="C17">
        <v>14</v>
      </c>
      <c r="D17">
        <v>71</v>
      </c>
    </row>
    <row r="18" spans="1:6" x14ac:dyDescent="0.25">
      <c r="A18" t="s">
        <v>3</v>
      </c>
      <c r="B18">
        <v>0</v>
      </c>
      <c r="C18">
        <v>14</v>
      </c>
      <c r="D18">
        <v>43</v>
      </c>
    </row>
    <row r="19" spans="1:6" x14ac:dyDescent="0.25">
      <c r="A19" t="s">
        <v>4</v>
      </c>
      <c r="B19">
        <v>0</v>
      </c>
      <c r="C19">
        <v>0</v>
      </c>
      <c r="D19">
        <v>17</v>
      </c>
    </row>
    <row r="20" spans="1:6" x14ac:dyDescent="0.25">
      <c r="A20" t="s">
        <v>5</v>
      </c>
      <c r="B20">
        <v>0</v>
      </c>
      <c r="C20">
        <v>0</v>
      </c>
      <c r="D20">
        <v>38</v>
      </c>
    </row>
    <row r="23" spans="1:6" x14ac:dyDescent="0.25">
      <c r="A23" t="s">
        <v>28</v>
      </c>
    </row>
    <row r="24" spans="1:6" x14ac:dyDescent="0.25">
      <c r="B24" t="s">
        <v>22</v>
      </c>
      <c r="C24" t="s">
        <v>23</v>
      </c>
      <c r="D24" t="s">
        <v>24</v>
      </c>
      <c r="E24" t="s">
        <v>25</v>
      </c>
      <c r="F24" t="s">
        <v>30</v>
      </c>
    </row>
    <row r="25" spans="1:6" x14ac:dyDescent="0.25">
      <c r="A25" t="s">
        <v>0</v>
      </c>
      <c r="B25">
        <f>B3*(B15/100)</f>
        <v>0</v>
      </c>
      <c r="C25" s="12">
        <f t="shared" ref="C25:D25" si="0">C3*(C15/100)</f>
        <v>0</v>
      </c>
      <c r="D25" s="12">
        <f t="shared" si="0"/>
        <v>7.04</v>
      </c>
      <c r="E25" s="12">
        <f>SUM(B25:D25)</f>
        <v>7.04</v>
      </c>
      <c r="F25">
        <v>7</v>
      </c>
    </row>
    <row r="26" spans="1:6" x14ac:dyDescent="0.25">
      <c r="A26" t="s">
        <v>1</v>
      </c>
      <c r="B26">
        <f t="shared" ref="B26:D30" si="1">B4*(B16/100)</f>
        <v>0</v>
      </c>
      <c r="C26" s="12">
        <f t="shared" si="1"/>
        <v>1.04</v>
      </c>
      <c r="D26" s="12">
        <f t="shared" si="1"/>
        <v>6</v>
      </c>
      <c r="E26" s="12">
        <f>SUM(B26:D26)</f>
        <v>7.04</v>
      </c>
      <c r="F26">
        <v>7</v>
      </c>
    </row>
    <row r="27" spans="1:6" x14ac:dyDescent="0.25">
      <c r="A27" t="s">
        <v>2</v>
      </c>
      <c r="B27">
        <f t="shared" si="1"/>
        <v>0</v>
      </c>
      <c r="C27" s="12">
        <f t="shared" si="1"/>
        <v>1.1200000000000001</v>
      </c>
      <c r="D27" s="12">
        <f t="shared" si="1"/>
        <v>4.26</v>
      </c>
      <c r="E27" s="12">
        <f>SUM(B27:D27)</f>
        <v>5.38</v>
      </c>
      <c r="F27">
        <v>5</v>
      </c>
    </row>
    <row r="28" spans="1:6" x14ac:dyDescent="0.25">
      <c r="A28" t="s">
        <v>3</v>
      </c>
      <c r="B28">
        <f t="shared" si="1"/>
        <v>0</v>
      </c>
      <c r="C28" s="12">
        <f t="shared" si="1"/>
        <v>1.1200000000000001</v>
      </c>
      <c r="D28" s="12">
        <f t="shared" si="1"/>
        <v>3.44</v>
      </c>
      <c r="E28" s="12">
        <f>SUM(B28:D28)</f>
        <v>4.5600000000000005</v>
      </c>
      <c r="F28">
        <v>5</v>
      </c>
    </row>
    <row r="29" spans="1:6" x14ac:dyDescent="0.25">
      <c r="A29" t="s">
        <v>4</v>
      </c>
      <c r="B29">
        <f t="shared" si="1"/>
        <v>0</v>
      </c>
      <c r="C29" s="12">
        <f t="shared" si="1"/>
        <v>0</v>
      </c>
      <c r="D29" s="12">
        <f t="shared" si="1"/>
        <v>1.02</v>
      </c>
      <c r="E29" s="12">
        <f>SUM(B29:D29)</f>
        <v>1.02</v>
      </c>
      <c r="F29">
        <v>1</v>
      </c>
    </row>
    <row r="30" spans="1:6" x14ac:dyDescent="0.25">
      <c r="A30" t="s">
        <v>5</v>
      </c>
      <c r="B30">
        <f t="shared" si="1"/>
        <v>0</v>
      </c>
      <c r="C30" s="12">
        <f t="shared" si="1"/>
        <v>0</v>
      </c>
      <c r="D30" s="12">
        <f t="shared" si="1"/>
        <v>2.66</v>
      </c>
      <c r="E30" s="12">
        <f>SUM(B30:D30)</f>
        <v>2.66</v>
      </c>
      <c r="F30">
        <v>3</v>
      </c>
    </row>
    <row r="31" spans="1:6" x14ac:dyDescent="0.25">
      <c r="A31" t="s">
        <v>25</v>
      </c>
      <c r="B31" s="12">
        <f>SUM(B25:B30)</f>
        <v>0</v>
      </c>
      <c r="C31" s="12">
        <f>SUM(C25:C30)</f>
        <v>3.2800000000000002</v>
      </c>
      <c r="D31" s="12">
        <f>SUM(D25:D30)</f>
        <v>24.419999999999998</v>
      </c>
      <c r="E31" s="12">
        <f>SUM(C31:D31)</f>
        <v>27.7</v>
      </c>
      <c r="F31">
        <f>SUM(F25:F30)</f>
        <v>28</v>
      </c>
    </row>
    <row r="32" spans="1:6" x14ac:dyDescent="0.25">
      <c r="A32" t="s">
        <v>29</v>
      </c>
      <c r="C32" s="13">
        <v>3</v>
      </c>
      <c r="D32" s="13">
        <v>25</v>
      </c>
      <c r="E32" s="13">
        <v>28</v>
      </c>
      <c r="F32" s="13">
        <v>28</v>
      </c>
    </row>
    <row r="33" spans="5:5" x14ac:dyDescent="0.25">
      <c r="E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plot-data (original)</vt:lpstr>
      <vt:lpstr>comparison</vt:lpstr>
      <vt:lpstr>sorting &amp; matching</vt:lpstr>
      <vt:lpstr>sorting to subj</vt:lpstr>
      <vt:lpstr>number of falls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 Holzbauer</dc:creator>
  <cp:lastModifiedBy>Caitlin McCleery</cp:lastModifiedBy>
  <dcterms:created xsi:type="dcterms:W3CDTF">2025-05-21T00:58:37Z</dcterms:created>
  <dcterms:modified xsi:type="dcterms:W3CDTF">2025-05-21T23:51:29Z</dcterms:modified>
</cp:coreProperties>
</file>